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defaultThemeVersion="124226"/>
  <mc:AlternateContent xmlns:mc="http://schemas.openxmlformats.org/markup-compatibility/2006">
    <mc:Choice Requires="x15">
      <x15ac:absPath xmlns:x15ac="http://schemas.microsoft.com/office/spreadsheetml/2010/11/ac" url="https://leicestercitycouncil.sharepoint.com/sites/Schools-Accountancy/Shared Documents/FOIA Requests and Statutory Returns/S251 returns/Internet/"/>
    </mc:Choice>
  </mc:AlternateContent>
  <xr:revisionPtr revIDLastSave="45" documentId="8_{7460B25C-9BBD-49A4-A6CF-22FD75DFC02F}" xr6:coauthVersionLast="47" xr6:coauthVersionMax="47" xr10:uidLastSave="{33788720-B2BB-47D5-8138-5644C3696B35}"/>
  <bookViews>
    <workbookView xWindow="28680" yWindow="-120" windowWidth="23280" windowHeight="12480" xr2:uid="{00000000-000D-0000-FFFF-FFFF00000000}"/>
  </bookViews>
  <sheets>
    <sheet name="856 - LA Table" sheetId="1" r:id="rId1"/>
    <sheet name="High Needs" sheetId="3" r:id="rId2"/>
    <sheet name="Early Years Proforma" sheetId="4" r:id="rId3"/>
    <sheet name="Early Years Proforma (2)" sheetId="5"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__v2" hidden="1">[3]weekly!#REF!</definedName>
    <definedName name="__123Graph_ADUMMY" hidden="1">[3]weekly!#REF!</definedName>
    <definedName name="__123Graph_AMAIN" hidden="1">[3]weekly!#REF!</definedName>
    <definedName name="__123Graph_AMONTHLY" hidden="1">[3]weekly!#REF!</definedName>
    <definedName name="__123Graph_AMONTHLY2" hidden="1">[3]weekly!#REF!</definedName>
    <definedName name="__123Graph_BDUMMY" hidden="1">[3]weekly!#REF!</definedName>
    <definedName name="__123Graph_BMAIN" hidden="1">[3]weekly!#REF!</definedName>
    <definedName name="__123Graph_BMONTHLY" hidden="1">[3]weekly!#REF!</definedName>
    <definedName name="__123Graph_BMONTHLY2" hidden="1">[3]weekly!#REF!</definedName>
    <definedName name="__123Graph_CDUMMY" hidden="1">[3]weekly!#REF!</definedName>
    <definedName name="__123Graph_CMONTHLY" hidden="1">[3]weekly!#REF!</definedName>
    <definedName name="__123Graph_CMONTHLY2" hidden="1">[3]weekly!#REF!</definedName>
    <definedName name="__123Graph_DMONTHLY2" hidden="1">[3]weekly!#REF!</definedName>
    <definedName name="__123Graph_EMONTHLY2" hidden="1">[3]weekly!#REF!</definedName>
    <definedName name="__123Graph_FMONTHLY2" hidden="1">[3]weekly!#REF!</definedName>
    <definedName name="__123Graph_XMAIN" hidden="1">[3]weekly!#REF!</definedName>
    <definedName name="__123Graph_XMONTHLY" hidden="1">[3]weekly!#REF!</definedName>
    <definedName name="__123Graph_XMONTHLY2" hidden="1">[3]weekly!#REF!</definedName>
    <definedName name="__v2" hidden="1">[3]weekly!#REF!</definedName>
    <definedName name="_1_">#REF!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Jan151">[4]imd3Data!$A$5:$G$555</definedName>
    <definedName name="_Jan153">[4]imdlowData!$A$3:$G$3</definedName>
    <definedName name="_Jan154">[4]imd3Data!$A$5:$G$555</definedName>
    <definedName name="_Jna152">[4]imdlowData!$A$4:$G$563</definedName>
    <definedName name="_Key1" hidden="1">#REF!</definedName>
    <definedName name="_Order1" hidden="1">0</definedName>
    <definedName name="_Sort" hidden="1">#REF!</definedName>
    <definedName name="_v2" hidden="1">[3]weekly!#REF!</definedName>
    <definedName name="A">'[5]OB - Staff'!#REF!</definedName>
    <definedName name="aa">[6]Data!$C$4</definedName>
    <definedName name="Abs_floor">'[7]Formula Parameters'!$E$6</definedName>
    <definedName name="Abs_floor_toggle">'[8]Formula Inputs'!$D$40</definedName>
    <definedName name="ACA">[9]tables!$J$2:$K$152</definedName>
    <definedName name="ACA_Yr1">'[8]LA Details_Yr1'!$I$6:$I$157</definedName>
    <definedName name="ACA_Yr2">'[8]LA Details_Yr2'!$I$6:$I$158</definedName>
    <definedName name="ACA_Yr3">'[8]LA Details_Yr3'!$I$6:$I$159</definedName>
    <definedName name="ACA_Yr4">'[8]LA Details_Yr4'!$I$6:$I$160</definedName>
    <definedName name="ACA_Yr5">'[8]LA Details_Yr5'!$J$6:$J$161</definedName>
    <definedName name="ACABadHealth_Yr1">'[8]LA Details_Yr1'!$AS$6:$AS$157</definedName>
    <definedName name="ACABadHealth_Yr2">'[8]LA Details_Yr2'!$AS$6:$AS$158</definedName>
    <definedName name="ACABadHealth_Yr3">'[8]LA Details_Yr3'!$AS$6:$AS$159</definedName>
    <definedName name="ACABadHealth_Yr4">'[8]LA Details_Yr4'!$AS$6:$AS$160</definedName>
    <definedName name="ACABadHealth_Yr5">'[8]LA Details_Yr5'!$AU$6:$AU$161</definedName>
    <definedName name="ACADisability_Yr1">'[8]LA Details_Yr1'!$AV$6:$AV$157</definedName>
    <definedName name="ACADisability_Yr2">'[8]LA Details_Yr2'!$AV$6:$AV$157</definedName>
    <definedName name="ACADisability_Yr3">'[8]LA Details_Yr3'!$AV$6:$AV$157</definedName>
    <definedName name="ACADisability_Yr4">'[8]LA Details_Yr4'!$AV$6:$AV$157</definedName>
    <definedName name="ACADisability_Yr5">'[8]LA Details_Yr5'!$AX$6:$AX$157</definedName>
    <definedName name="ACAFSM_Yr1">'[8]LA Details_Yr1'!$Z$6:$Z$157</definedName>
    <definedName name="ACAFSM_Yr2">'[8]LA Details_Yr2'!$Z$6:$Z$157</definedName>
    <definedName name="ACAFSM_Yr3">'[8]LA Details_Yr3'!$Z$6:$Z$157</definedName>
    <definedName name="ACAFSM_Yr4">'[8]LA Details_Yr4'!$Z$6:$Z$157</definedName>
    <definedName name="ACAFSM_Yr5">'[8]LA Details_Yr5'!$AB$6:$AB$157</definedName>
    <definedName name="ACAIDACI_A_Yr1">'[8]LA Details_Yr1'!$AP$6:$AP$157</definedName>
    <definedName name="ACAIDACI_A_Yr2">'[8]LA Details_Yr2'!$AP$6:$AP$157</definedName>
    <definedName name="ACAIDACI_A_Yr3">'[8]LA Details_Yr3'!$AP$6:$AP$157</definedName>
    <definedName name="ACAIDACI_A_Yr4">'[8]LA Details_Yr4'!$AP$6:$AP$157</definedName>
    <definedName name="ACAIDACI_A_Yr5">'[8]LA Details_Yr5'!$AR$6:$AR$157</definedName>
    <definedName name="ACAIDACI_B_Yr1">'[8]LA Details_Yr1'!$AM$6:$AM$157</definedName>
    <definedName name="ACAIDACI_B_Yr2">'[8]LA Details_Yr2'!$AM$6:$AM$157</definedName>
    <definedName name="ACAIDACI_B_Yr3">'[8]LA Details_Yr3'!$AM$6:$AM$157</definedName>
    <definedName name="ACAIDACI_B_Yr4">'[8]LA Details_Yr4'!$AM$6:$AM$157</definedName>
    <definedName name="ACAIDACI_B_Yr5">'[8]LA Details_Yr5'!$AO$6:$AO$157</definedName>
    <definedName name="ACAIDACI_C_Yr1">'[7]LA Details_Yr1 (Sept)'!$AL$8:$AL$158</definedName>
    <definedName name="ACAIDACI_C_Yr2">'[7]LA Details_Yr2 (July)'!$AG$8:$AG$158</definedName>
    <definedName name="ACAIDACI_C_Yr3">'[7]LA Details_Yr3'!$AN$8:$AN$158</definedName>
    <definedName name="ACAIDACI_C_Yr4">'[7]LA Details_Yr4'!$AN$8:$AN$158</definedName>
    <definedName name="ACAIDACI_C_Yr5">'[7]LA Details_Yr5'!$AN$8:$AN$158</definedName>
    <definedName name="ACAIDACI_CD_Yr1">'[8]LA Details_Yr1'!$AJ$6:$AJ$157</definedName>
    <definedName name="ACAIDACI_CD_Yr2">'[8]LA Details_Yr2'!$AJ$6:$AJ$157</definedName>
    <definedName name="ACAIDACI_CD_Yr3">'[8]LA Details_Yr3'!$AJ$6:$AJ$157</definedName>
    <definedName name="ACAIDACI_CD_Yr4">'[8]LA Details_Yr4'!$AJ$6:$AJ$157</definedName>
    <definedName name="ACAIDACI_CD_Yr5">'[8]LA Details_Yr5'!$AL$6:$AL$157</definedName>
    <definedName name="ACAIDACI_D_Yr1">'[7]LA Details_Yr1 (Sept)'!$AI$8:$AI$158</definedName>
    <definedName name="ACAIDACI_D_Yr2">'[7]LA Details_Yr2 (July)'!$AD$8:$AD$158</definedName>
    <definedName name="ACAIDACI_D_Yr3">[10]LA_Allocations!$AC$6:$AC$155</definedName>
    <definedName name="ACAIDACI_E_Yr1">'[8]LA Details_Yr1'!$AG$6:$AG$157</definedName>
    <definedName name="ACAIDACI_E_Yr2">'[8]LA Details_Yr2'!$AG$6:$AG$157</definedName>
    <definedName name="ACAIDACI_E_Yr3">'[8]LA Details_Yr3'!$AG$6:$AG$157</definedName>
    <definedName name="ACAIDACI_E_Yr4">'[8]LA Details_Yr4'!$AG$6:$AG$157</definedName>
    <definedName name="ACAIDACI_E_Yr5">'[8]LA Details_Yr5'!$AI$6:$AI$157</definedName>
    <definedName name="ACAIDACI_F_Yr1">'[8]LA Details_Yr1'!$AD$6:$AD$157</definedName>
    <definedName name="ACAIDACI_F_Yr2">'[8]LA Details_Yr2'!$AD$6:$AD$157</definedName>
    <definedName name="ACAIDACI_F_Yr3">'[8]LA Details_Yr3'!$AD$6:$AD$157</definedName>
    <definedName name="ACAIDACI_F_Yr4">'[8]LA Details_Yr4'!$AD$6:$AD$157</definedName>
    <definedName name="ACAIDACI_F_Yr5">'[8]LA Details_Yr5'!$AF$6:$AF$157</definedName>
    <definedName name="ACAKS2_Yr1">'[8]LA Details_Yr1'!$AY$6:$AY$157</definedName>
    <definedName name="ACAKS2_Yr2">'[8]LA Details_Yr2'!$AY$6:$AY$157</definedName>
    <definedName name="ACAKS2_Yr3">'[8]LA Details_Yr3'!$AY$6:$AY$157</definedName>
    <definedName name="ACAKS2_Yr4">'[8]LA Details_Yr4'!$AY$6:$AY$157</definedName>
    <definedName name="ACAKS2_Yr5">'[8]LA Details_Yr5'!$BA$6:$BA$157</definedName>
    <definedName name="ACAKS4_Yr1">'[8]LA Details_Yr1'!$BB$6:$BB$157</definedName>
    <definedName name="ACAKS4_Yr2">'[8]LA Details_Yr2'!$BB$6:$BB$157</definedName>
    <definedName name="ACAKS4_Yr3">'[8]LA Details_Yr3'!$BB$6:$BB$157</definedName>
    <definedName name="ACAKS4_Yr4">'[8]LA Details_Yr4'!$BB$6:$BB$157</definedName>
    <definedName name="ACAKS4_Yr5">'[8]LA Details_Yr5'!$BD$6:$BD$157</definedName>
    <definedName name="ACAPopulation_Yr1">'[8]LA Details_Yr1'!$W$6:$W$157</definedName>
    <definedName name="ACAPopulation_Yr2">'[8]LA Details_Yr2'!$W$6:$W$157</definedName>
    <definedName name="ACAPopulation_Yr3">'[8]LA Details_Yr3'!$W$6:$W$157</definedName>
    <definedName name="ACAPopulation_Yr4">'[8]LA Details_Yr4'!$W$6:$W$157</definedName>
    <definedName name="ACAPopulation_Yr5">'[8]LA Details_Yr5'!$Y$6:$Y$157</definedName>
    <definedName name="access_notes">'[11]RA validations'!$B$27:$H$109</definedName>
    <definedName name="Act">'[12]EOF '!$B$67:$B$84</definedName>
    <definedName name="Add_Funding_switch">'[10]Formula Parameters'!$L$11</definedName>
    <definedName name="Adjustments_To_1415_SBS">#REF!</definedName>
    <definedName name="Age_at_31_08_XX">'[13]Summary-All Maintained Pupils'!$D$8</definedName>
    <definedName name="ageData">[13]AgeData!$A$4:$AA$154</definedName>
    <definedName name="ageDataTitles">[13]AgeData!$A$3:$AA$3</definedName>
    <definedName name="ageTotAca">'[13]Academy by Age'!$A$53:$AB$53</definedName>
    <definedName name="ageTotMSec">'[13]Secondary Maintained by Age'!$A$27:$M$27</definedName>
    <definedName name="ageTotMspe">'[13]All Special schools by Age'!$A$15:$W$15</definedName>
    <definedName name="ageTotMspeTitle">'[13]All Special schools by Age'!$A$7:$W$7</definedName>
    <definedName name="ageTotMSPri">'[13]Primary Maintained by Age'!$A$90:$P$90</definedName>
    <definedName name="ageTotPri">'[13]Primary by Age'!$A$56:$R$56</definedName>
    <definedName name="ageTotPRU">'[13]PRU by Age'!$A$9:$Y$9</definedName>
    <definedName name="ageTotSec">'[13]Secondary by Age'!$A$16:$N$16</definedName>
    <definedName name="ageTotSpec">'[13]Special by Age'!$A$13:$AB$13</definedName>
    <definedName name="ageTotTitlesAca">'[13]Academy by Age'!$A$3:$AB$3</definedName>
    <definedName name="ageTotTitlesMPri">'[13]Primary Maintained by Age'!$A$6:$P$6</definedName>
    <definedName name="ageTotTitlesMSec">'[13]Secondary Maintained by Age'!$A$6:$M$6</definedName>
    <definedName name="ageTotTitlesPri">'[13]Primary by Age'!$A$6:$R$6</definedName>
    <definedName name="ageTotTitlesPRU">'[13]PRU by Age'!$A$6:$Y$6</definedName>
    <definedName name="ageTotTitlesSec">'[13]Secondary by Age'!$A$6:$N$6</definedName>
    <definedName name="AgeTotTitlesSpec">'[13]Special by Age'!$A$6:$AB$6</definedName>
    <definedName name="ALL">[14]Calculations!$B$17:$B$168</definedName>
    <definedName name="All_distance_threshold">[15]Proforma!$D$52</definedName>
    <definedName name="All_PupilNo_threshold">[15]Proforma!$G$52</definedName>
    <definedName name="Allocations">#REF!</definedName>
    <definedName name="APPRENTICE">[16]Salaries!$Z$12</definedName>
    <definedName name="Area_to_Division">'[17]Data + Control'!$G$3:$I$14</definedName>
    <definedName name="ArrearsTransport">#REF!</definedName>
    <definedName name="Autumn_term_EFA_prop">[18]Policy_decisions!$I$6</definedName>
    <definedName name="Autumn_term_LA_prop">[18]Policy_decisions!$J$6</definedName>
    <definedName name="AWPU_KS3">[19]UnitValues!$E$9</definedName>
    <definedName name="AWPU_KS3_Rate">[20]Proforma!$E$12</definedName>
    <definedName name="AWPU_KS4">[19]UnitValues!$E$10</definedName>
    <definedName name="AWPU_KS4_Rate">[20]Proforma!$E$13</definedName>
    <definedName name="AWPU_Pri">[19]UnitValues!$E$8</definedName>
    <definedName name="AWPU_Pri_Rate">[20]Proforma!$E$11</definedName>
    <definedName name="AWPU_Primary_DD_rate">'[20]De Delegation'!$V$8</definedName>
    <definedName name="AWPU_Sec_DD_rate">'[20]De Delegation'!$W$9</definedName>
    <definedName name="BadHealthFactor_Yr1">'[8]LA Details_Yr1'!$AT$6:$AT$157</definedName>
    <definedName name="BadHealthFactor_Yr1_CORRECTED">[7]LA_1819_CORRECTED!$AV$8:$AV$158</definedName>
    <definedName name="BadHealthFactor_Yr2">'[8]LA Details_Yr2'!$AT$6:$AT$157</definedName>
    <definedName name="BadHealthFactor_Yr3">'[8]LA Details_Yr3'!$AT$6:$AT$157</definedName>
    <definedName name="BadHealthFactor_Yr4">'[8]LA Details_Yr4'!$AT$6:$AT$157</definedName>
    <definedName name="BasicEntitlement_Dec_Yr1">'[7]LA Details_Yr1 (Dec)'!$M$8:$M$158</definedName>
    <definedName name="BasicEntitlement_Yr1">'[8]LA Details_Yr1'!$L$6:$L$157</definedName>
    <definedName name="BasicEntitlement_Yr1_CORRECTED">[7]LA_1819_CORRECTED!$M$8:$M$158</definedName>
    <definedName name="BasicEntitlement_Yr2">'[8]LA Details_Yr2'!$L$6:$L$157</definedName>
    <definedName name="BasicEntitlement_Yr3">'[8]LA Details_Yr3'!$L$6:$L$157</definedName>
    <definedName name="BasicEntitlement_Yr4">'[8]LA Details_Yr4'!$L$6:$L$157</definedName>
    <definedName name="BasicEntitlement_Yr5">'[8]LA Details_Yr5'!$M$6:$M$157</definedName>
    <definedName name="BasicEntitlementRate_Yr1">'[8]Formula Inputs'!$D$8</definedName>
    <definedName name="BasicEntitlementRate_Yr2">'[8]Formula Inputs'!$E$8</definedName>
    <definedName name="BasicEntitlementRate_Yr3">'[8]Formula Inputs'!$F$8</definedName>
    <definedName name="BasicEntitlementRate_Yr4">'[8]Formula Inputs'!$G$8</definedName>
    <definedName name="BasicEntitlementRate_Yr5">'[8]Formula Inputs'!$H$8</definedName>
    <definedName name="BB_Lookup_AreaSubj">#REF!</definedName>
    <definedName name="BB_Lookup_CC">#REF!</definedName>
    <definedName name="BB_Lookup_Hier">#REF!</definedName>
    <definedName name="BB_Lookup_ResSubj">#REF!</definedName>
    <definedName name="BB_Lookup_Spec">#REF!</definedName>
    <definedName name="BB_Loookup_ResSubj">#REF!</definedName>
    <definedName name="Block_non_personal">#REF!</definedName>
    <definedName name="Block_personal">#REF!</definedName>
    <definedName name="budget_toggle">'[10]Formula Parameters'!$L$5</definedName>
    <definedName name="Calc">#REF!</definedName>
    <definedName name="Capping_Scaling_YesNo">[20]Proforma!$J$61</definedName>
    <definedName name="Cat">[12]Cat!$C$2:$C$8</definedName>
    <definedName name="Ceiling">[20]Proforma!$D$62</definedName>
    <definedName name="census">[21]Index!$D$3</definedName>
    <definedName name="census16">[22]Index!$D$3</definedName>
    <definedName name="census16academy">[22]Index!$D$3</definedName>
    <definedName name="census16secondary">[22]Index!$D$3</definedName>
    <definedName name="census16special">[22]Index!$D$3</definedName>
    <definedName name="censuscheck">[23]SchCensus!$A$1:$M$77</definedName>
    <definedName name="censuscheckTitle">[23]SchCensus!$A$1:$M$1</definedName>
    <definedName name="censusdate">[13]Index!$N$1</definedName>
    <definedName name="cfo_contact_email">[11]Title!$D$58</definedName>
    <definedName name="cfo_contact_name">[11]Title!$D$54</definedName>
    <definedName name="cfo_contact_phone">[11]Title!$D$56</definedName>
    <definedName name="CFOCONTACT">[11]Title!#REF!</definedName>
    <definedName name="choices">'[13]Primary NCY'!$A$80:$A$83</definedName>
    <definedName name="CLASSCHECK">'[11]RA validations'!#REF!</definedName>
    <definedName name="CoL_Adjustment_Yr1">'[8]LA Details_Yr1'!$BJ$6:$BJ$157</definedName>
    <definedName name="CoL_Adjustment_Yr2">'[8]LA Details_Yr2'!$BJ$6:$BJ$157</definedName>
    <definedName name="CoL_Adjustment_Yr3">'[8]LA Details_Yr3'!$BJ$6:$BJ$157</definedName>
    <definedName name="CoL_Adjustment_Yr4">'[8]LA Details_Yr4'!$BJ$6:$BJ$157</definedName>
    <definedName name="CoL_Adjustment_Yr5">'[8]LA Details_Yr5'!$BL$6:$BL$157</definedName>
    <definedName name="ColorIndex">'[8]Outputs - Compare Funding'!$AD$5:$AD$9</definedName>
    <definedName name="ComInc_Actuals">'[24]Links CinC Inc'!$F$1:$F$253</definedName>
    <definedName name="ComInc_AreaType">'[24]Links CinC Inc'!$K$1:$K$253</definedName>
    <definedName name="ComInc_Budget">'[24]Links CinC Inc'!$D$1:$D$253</definedName>
    <definedName name="ComInc_Commit">'[24]Links CinC Inc'!$G$1:$G$253</definedName>
    <definedName name="ComInc_Forecast">'[24]Links CinC Inc'!$H$1:$H$253</definedName>
    <definedName name="ComInc_ProfBudget">'[24]Links CinC Inc'!$E$1:$E$253</definedName>
    <definedName name="Contract">#REF!</definedName>
    <definedName name="copyright">#REF!</definedName>
    <definedName name="Correction_APAcad">'[7]Formula Parameters'!$E$42</definedName>
    <definedName name="Correction_APFS">'[7]Formula Parameters'!$E$40</definedName>
    <definedName name="Correction_HF_BE">'[7]Formula Parameters'!$E$44</definedName>
    <definedName name="Costs">'[25]19-20 Costs'!$A$2:$J$15</definedName>
    <definedName name="COUNTRY">[26]information!$H$3</definedName>
    <definedName name="CrossBorderAdjustment_Dec_Yr1">'[7]LA Details_Yr1 (Dec)'!$Q$8:$Q$158</definedName>
    <definedName name="CrossBorderAdjustment_May_Yr1">'[7]LA Details_Yr1 (May)'!$N$8:$N$158</definedName>
    <definedName name="CrossBorderAdjustment_Yr1">'[8]LA Details_Yr1'!$BG$6:$BG$157</definedName>
    <definedName name="CrossBorderAdjustment_Yr1_CORRECTED">[7]LA_1819_CORRECTED!$Q$8:$Q$158</definedName>
    <definedName name="CrossBorderAdjustment_Yr2">'[8]LA Details_Yr2'!$BG$6:$BG$157</definedName>
    <definedName name="CrossBorderAdjustment_Yr3">'[8]LA Details_Yr3'!$BG$6:$BG$157</definedName>
    <definedName name="CrossBorderAdjustment_Yr4">'[8]LA Details_Yr4'!$BG$6:$BG$157</definedName>
    <definedName name="CrossBorderAdjustment_Yr5">'[8]LA Details_Yr5'!$BI$6:$BI$157</definedName>
    <definedName name="cs">[27]Data!$C$4</definedName>
    <definedName name="current_year">[28]Cover!$T$7</definedName>
    <definedName name="Data_Actuals_YTD">'[24]Data Download'!$R$1:$R$5880</definedName>
    <definedName name="Data_UnmatchedEFAPupils">#REF!</definedName>
    <definedName name="_xlnm.Database">'[29]ccmgr database'!$A$3:$I$174</definedName>
    <definedName name="datacollected">[13]Index!$E$4</definedName>
    <definedName name="datecollected">[21]Index!$A$20</definedName>
    <definedName name="datecollected16">[22]Index!$A$19</definedName>
    <definedName name="datecollected16academy">[22]Index!$A$19</definedName>
    <definedName name="datecollected16secondary">[22]Index!$A$19</definedName>
    <definedName name="datecollected16special">[22]Index!$A$19</definedName>
    <definedName name="Demographics">'[7]Formula Parameters'!$E$2</definedName>
    <definedName name="DisabilityFactor_Yr1">'[8]LA Details_Yr1'!$AW$6:$AW$157</definedName>
    <definedName name="DisabilityFactor_Yr1_CORRECTED">[7]LA_1819_CORRECTED!$AY$8:$AY$158</definedName>
    <definedName name="DisabilityFactor_Yr2">'[8]LA Details_Yr2'!$AW$6:$AW$157</definedName>
    <definedName name="DisabilityFactor_Yr3">'[8]LA Details_Yr3'!$AW$6:$AW$157</definedName>
    <definedName name="DisabilityFactor_Yr4">'[8]LA Details_Yr4'!$AW$6:$AW$157</definedName>
    <definedName name="Disclaimer">[21]Index!$A$6</definedName>
    <definedName name="Driver">'[30]Drop Down'!$B$3:$B$13</definedName>
    <definedName name="dropdown">[31]DropDown!$C$3:$C$8</definedName>
    <definedName name="EAL_Pri">[20]Proforma!$E$25</definedName>
    <definedName name="EAL_Pri_DD_rate">'[20]De Delegation'!$V$21</definedName>
    <definedName name="EAL_Pri_Option">[20]Proforma!$D$25</definedName>
    <definedName name="EAL_Pri_Scaled">[19]UnitValues!$E$26</definedName>
    <definedName name="EAL_Sec">[20]Proforma!$F$26</definedName>
    <definedName name="EAL_Sec_DD_rate">'[20]De Delegation'!$W$22</definedName>
    <definedName name="EAL_Sec_Option">[20]Proforma!$D$26</definedName>
    <definedName name="EAL_Sec_Scaled">[19]UnitValues!$E$27</definedName>
    <definedName name="EAL_Seci_Scaled">[32]UnitValues!$E$26</definedName>
    <definedName name="ee">'[33]Summary by Area'!$B$2</definedName>
    <definedName name="EMPINSURACE">[16]Salaries!$Z$14</definedName>
    <definedName name="EMPINSURANCE">[34]Assumptions!$I$14</definedName>
    <definedName name="eop">[33]Periods!$C$20</definedName>
    <definedName name="err_check">[35]Access_RA!$F$387</definedName>
    <definedName name="ESGrate">#REF!</definedName>
    <definedName name="Estlist1">#REF!</definedName>
    <definedName name="Ever6_pri_rate">[36]Proforma!$E$19</definedName>
    <definedName name="Ever6_sec_rate">[36]Proforma!$F$19</definedName>
    <definedName name="Exc_Cir1_Total">'[20]New ISB'!$AJ$5</definedName>
    <definedName name="Exc_Cir2_Total">'[20]New ISB'!$AK$5</definedName>
    <definedName name="Exc_Cir3_Total">'[20]New ISB'!$AL$5</definedName>
    <definedName name="Exc_Cir4_Total">'[20]New ISB'!$AM$5</definedName>
    <definedName name="Exc_Cir5_Total">'[20]New ISB'!$AN$5</definedName>
    <definedName name="Exc_Cir6_Total">'[20]New ISB'!$AO$5</definedName>
    <definedName name="Extra_SPI_NMSS_Transfer">SUM([8]Budget!#REF!)</definedName>
    <definedName name="f">[37]information!$H$5</definedName>
    <definedName name="FILENAME">[26]information!$H$5</definedName>
    <definedName name="Floor_factor_Yr1">'[8]LA Details_Yr1'!$BV$6:$BV$157</definedName>
    <definedName name="Floor_factor_Yr1_CORRECTED">[7]LA_1819_CORRECTED!$BR$8:$BR$158</definedName>
    <definedName name="Floor_factor_Yr2">'[8]LA Details_Yr2'!$BV$6:$BV$157</definedName>
    <definedName name="Floor_factor_Yr3">'[8]LA Details_Yr3'!$BV$6:$BV$157</definedName>
    <definedName name="Floor_factor_Yr4">'[8]LA Details_Yr4'!$BV$6:$BV$157</definedName>
    <definedName name="Floor_toggle">'[8]Formula Inputs'!$D$32</definedName>
    <definedName name="Floor_Yr3">'[10]Formula Parameters'!$F$4</definedName>
    <definedName name="FORMCONTACT">[11]Title!#REF!</definedName>
    <definedName name="FORMULAGRANT">'[11]Formula grant data'!$A$3:$R$456</definedName>
    <definedName name="FR">#REF!</definedName>
    <definedName name="Fringe_Total">'[20]New ISB'!$AE$5</definedName>
    <definedName name="FSM_Pri_DD_rate">'[20]De Delegation'!$V$10</definedName>
    <definedName name="FSM_Pri_Option">[20]Proforma!$D$15</definedName>
    <definedName name="FSM_Pri_Rate">[20]Proforma!$E$15</definedName>
    <definedName name="FSM_Pri_Scaled">[19]UnitValues!$E$11</definedName>
    <definedName name="FSM_Sec_DD_rate">'[20]De Delegation'!$W$11</definedName>
    <definedName name="FSM_Sec_Option">[20]Proforma!$D$16</definedName>
    <definedName name="FSM_Sec_Rate">[20]Proforma!$F$16</definedName>
    <definedName name="FSM_Sec_Scaled">[19]UnitValues!$E$12</definedName>
    <definedName name="FSM6_Pri_premium">[18]Policy_decisions!$C$4</definedName>
    <definedName name="FSM6_Sec_premium">[18]Policy_decisions!$C$5</definedName>
    <definedName name="FSMFactor_Yr1">'[8]LA Details_Yr1'!$AA$6:$AA$157</definedName>
    <definedName name="FSMFactor_Yr1_CORRECTED">[7]LA_1819_CORRECTED!$Z$8:$Z$158</definedName>
    <definedName name="FSMFactor_Yr2">'[8]LA Details_Yr2'!$AA$6:$AA$157</definedName>
    <definedName name="FSMFactor_Yr3">'[8]LA Details_Yr3'!$AA$6:$AA$157</definedName>
    <definedName name="FSMFactor_Yr4">'[8]LA Details_Yr4'!$AA$6:$AA$157</definedName>
    <definedName name="GainsCapYr1">'[8]LA Details_Yr1'!$BW$6:$BW$157</definedName>
    <definedName name="GainsCapYr1_CORRECTED">[7]LA_1819_CORRECTED!$BS$8:$BS$158</definedName>
    <definedName name="GainsCapYr2">'[8]LA Details_Yr2'!$BW$6:$BW$157</definedName>
    <definedName name="GainsCapYr3">'[8]LA Details_Yr3'!$BW$6:$BW$157</definedName>
    <definedName name="GainsCapYr4">'[8]LA Details_Yr4'!$BW$6:$BW$157</definedName>
    <definedName name="GDP1718to1819">'[8]Formula Inputs'!$F$43</definedName>
    <definedName name="GDP1718to1920">'[8]Formula Inputs'!$F$44</definedName>
    <definedName name="GDP1718to2021">'[8]Formula Inputs'!$F$45</definedName>
    <definedName name="GDP1718to2122">'[8]Formula Inputs'!$F$46</definedName>
    <definedName name="genderselect">'[13]Primary NCY'!$C$3</definedName>
    <definedName name="Goal_seek_goal">'[10]National Outputs'!#REF!</definedName>
    <definedName name="Goal_zero">'[10]National Outputs'!#REF!</definedName>
    <definedName name="Header1">[24]Sheet2!$D$9</definedName>
    <definedName name="Header3">[38]Sheet2!$D$11</definedName>
    <definedName name="Header4">[24]Sheet2!#REF!</definedName>
    <definedName name="HistFact_1819_Orig">[7]HistoricFactor_Original!$P$8:$P$158</definedName>
    <definedName name="HistoricFactor_CORRECTED">[7]HistoricFactor_Corrected!$R$8:$R$158</definedName>
    <definedName name="HistoricFactor_Yr1">'[8]LA Details_Yr1'!$U$6:$U$157</definedName>
    <definedName name="HistoricFactor_Yr1_CORRECTED">[7]LA_1819_CORRECTED!$T$8:$T$158</definedName>
    <definedName name="HistoricFactor_Yr2">'[8]LA Details_Yr2'!$U$6:$U$157</definedName>
    <definedName name="HistoricFactor_Yr3">'[8]LA Details_Yr3'!$U$6:$U$157</definedName>
    <definedName name="HistoricFactor_Yr4">'[8]LA Details_Yr4'!$U$6:$U$157</definedName>
    <definedName name="HistoricFactorWeight_Yr1">'[8]Formula Inputs'!$D$10</definedName>
    <definedName name="HistoricFactorWeight_Yr2">'[8]Formula Inputs'!$E$10</definedName>
    <definedName name="HistoricFactorWeight_Yr3">'[8]Formula Inputs'!$F$10</definedName>
    <definedName name="HistoricFactorWeight_Yr4">'[8]Formula Inputs'!$G$10</definedName>
    <definedName name="HistoricFactorWeight_Yr5">'[8]Formula Inputs'!$H$10</definedName>
    <definedName name="HNNFF_pre_floor_Dec_Yr1">'[7]LA Details_Yr1 (Dec)'!$F$8:$F$158</definedName>
    <definedName name="HNNFF_pre_floor_Yr1">'[8]LA Details_Yr1'!$F$6:$F$157</definedName>
    <definedName name="HNNFF_pre_floor_Yr1_CORRECTED">[7]LA_1819_CORRECTED!$F$8:$F$158</definedName>
    <definedName name="HNNFF_pre_floor_Yr2">'[8]LA Details_Yr2'!$F$6:$F$157</definedName>
    <definedName name="HNNFF_pre_floor_Yr3">'[8]LA Details_Yr3'!$F$6:$F$157</definedName>
    <definedName name="HNNFF_pre_floor_Yr4">'[8]LA Details_Yr4'!$F$6:$F$157</definedName>
    <definedName name="HospitalFunding_Dec_Yr1">'[7]LA Details_Yr1 (Dec)'!$R$8:$R$158</definedName>
    <definedName name="HospitalFunding_Yr1">'[8]LA Details_Yr1'!$BH$6:$BH$157</definedName>
    <definedName name="HospitalFunding_Yr1_CORRECTED">[7]LA_1819_CORRECTED!$R$8:$R$158</definedName>
    <definedName name="HospitalFunding_Yr2">'[8]LA Details_Yr2'!$BH$6:$BH$157</definedName>
    <definedName name="HospitalFunding_Yr3">'[8]LA Details_Yr3'!$BH$6:$BH$157</definedName>
    <definedName name="HospitalFunding_Yr4">'[8]LA Details_Yr4'!$BH$6:$BH$157</definedName>
    <definedName name="HospitalFunding_Yr5">'[8]LA Details_Yr5'!$BJ$6:$BJ$157</definedName>
    <definedName name="IDACI_AFactor_Yr1">'[8]LA Details_Yr1'!$AQ$6:$AQ$157</definedName>
    <definedName name="IDACI_AFactor_Yr1_CORRECTED">[7]LA_1819_CORRECTED!$AS$8:$AS$158</definedName>
    <definedName name="IDACI_AFactor_Yr2">'[8]LA Details_Yr2'!$AQ$6:$AQ$157</definedName>
    <definedName name="IDACI_AFactor_Yr3">'[8]LA Details_Yr3'!$AQ$6:$AQ$157</definedName>
    <definedName name="IDACI_AFactor_Yr4">'[8]LA Details_Yr4'!$AQ$6:$AQ$157</definedName>
    <definedName name="IDACI_B1_Pri">[20]Proforma!$E$17</definedName>
    <definedName name="IDACI_B1_Pri_DD_rate">'[20]De Delegation'!$V$12</definedName>
    <definedName name="IDACI_B1_Sec">[20]Proforma!$F$17</definedName>
    <definedName name="IDACI_B1_Sec_DD_rate">'[20]De Delegation'!$W$12</definedName>
    <definedName name="IDACI_B2_Pri">[20]Proforma!$E$18</definedName>
    <definedName name="IDACI_B2_Pri_DD_rate">'[20]De Delegation'!$V$13</definedName>
    <definedName name="IDACI_B2_Sec">[20]Proforma!$F$18</definedName>
    <definedName name="IDACI_B2_Sec_DD_rate">'[20]De Delegation'!$W$13</definedName>
    <definedName name="IDACI_B3_Pri">[20]Proforma!$E$19</definedName>
    <definedName name="IDACI_B3_Pri_DD_rate">'[20]De Delegation'!$V$14</definedName>
    <definedName name="IDACI_B3_Sec">[20]Proforma!$F$19</definedName>
    <definedName name="IDACI_B3_Sec_DD_rate">'[20]De Delegation'!$W$14</definedName>
    <definedName name="IDACI_B4_Pri">[20]Proforma!$E$20</definedName>
    <definedName name="IDACI_B4_Pri_DD_rate">'[20]De Delegation'!$V$15</definedName>
    <definedName name="IDACI_B4_Sec">[20]Proforma!$F$20</definedName>
    <definedName name="IDACI_B4_Sec_DD_rate">'[20]De Delegation'!$W$15</definedName>
    <definedName name="IDACI_B5_Pri">[20]Proforma!$E$21</definedName>
    <definedName name="IDACI_B5_Pri_DD_rate">'[20]De Delegation'!$V$16</definedName>
    <definedName name="IDACI_B5_Sec">[20]Proforma!$F$21</definedName>
    <definedName name="IDACI_B5_Sec_DD_rate">'[20]De Delegation'!$W$16</definedName>
    <definedName name="IDACI_B6_Pri">[20]Proforma!$E$22</definedName>
    <definedName name="IDACI_B6_Pri_DD_rate">'[20]De Delegation'!$V$17</definedName>
    <definedName name="IDACI_B6_Sec">[20]Proforma!$F$22</definedName>
    <definedName name="IDACI_B6_Sec_DD_rate">'[20]De Delegation'!$W$17</definedName>
    <definedName name="IDACI_BFactor_Yr1">'[8]LA Details_Yr1'!$AN$6:$AN$157</definedName>
    <definedName name="IDACI_BFactor_Yr1_CORRECTED">[7]LA_1819_CORRECTED!$AP$8:$AP$158</definedName>
    <definedName name="IDACI_BFactor_Yr2">'[8]LA Details_Yr2'!$AN$6:$AN$157</definedName>
    <definedName name="IDACI_BFactor_Yr3">'[8]LA Details_Yr3'!$AN$6:$AN$157</definedName>
    <definedName name="IDACI_BFactor_Yr4">'[8]LA Details_Yr4'!$AN$6:$AN$157</definedName>
    <definedName name="IDACI_C_Factor_Yr1">'[7]LA Details_Yr1 (Sept)'!$AM$8:$AM$158</definedName>
    <definedName name="IDACI_C_Factor_Yr2">'[7]LA Details_Yr2 (July)'!$AH$8:$AH$158</definedName>
    <definedName name="IDACI_CD_Factor_Yr1">'[8]LA Details_Yr1'!$AK$6:$AK$157</definedName>
    <definedName name="IDACI_CD_Factor_Yr2">'[8]LA Details_Yr2'!$AK$6:$AK$157</definedName>
    <definedName name="IDACI_CD_Factor_Yr3">'[8]LA Details_Yr3'!$AK$6:$AK$157</definedName>
    <definedName name="IDACI_CD_Factor_Yr4">'[8]LA Details_Yr4'!$AK$6:$AK$157</definedName>
    <definedName name="IDACI_CFactor_Yr1_CORRECTED">[7]LA_1819_CORRECTED!$AM$8:$AM$158</definedName>
    <definedName name="IDACI_D_Factor_Yr1">'[7]LA Details_Yr1 (Sept)'!$AJ$8:$AJ$158</definedName>
    <definedName name="IDACI_DFactor_Yr1_CORRECTED">[7]LA_1819_CORRECTED!$AJ$8:$AJ$158</definedName>
    <definedName name="IDACI_DFactor_Yr2">'[8]LA Details_Yr2'!$AK$6:$AK$157</definedName>
    <definedName name="IDACI_DFactor_Yr3">'[8]LA Details_Yr3'!$AK$6:$AK$157</definedName>
    <definedName name="IDACI_DFactor_Yr4">'[8]LA Details_Yr4'!$AK$6:$AK$157</definedName>
    <definedName name="IDACI_EFactor_Yr1">'[8]LA Details_Yr1'!$AH$6:$AH$157</definedName>
    <definedName name="IDACI_EFactor_Yr1_CORRECTED">[7]LA_1819_CORRECTED!$AG$8:$AG$158</definedName>
    <definedName name="IDACI_EFactor_Yr2">'[8]LA Details_Yr2'!$AH$6:$AH$157</definedName>
    <definedName name="IDACI_EFactor_Yr3">'[8]LA Details_Yr3'!$AH$6:$AH$157</definedName>
    <definedName name="IDACI_EFactor_Yr4">'[8]LA Details_Yr4'!$AH$6:$AH$157</definedName>
    <definedName name="IDACI_Factor_Yr1_CORRECTED">[7]LA_1819_CORRECTED!$AA$8:$AA$158</definedName>
    <definedName name="IDACI_FFactor_Yr1">'[8]LA Details_Yr1'!$AE$6:$AE$157</definedName>
    <definedName name="IDACI_FFactor_Yr1_CORRECTED">[7]LA_1819_CORRECTED!$AD$8:$AD$158</definedName>
    <definedName name="IDACI_FFactor_Yr2">'[8]LA Details_Yr2'!$AE$6:$AE$157</definedName>
    <definedName name="IDACI_FFactor_Yr3">'[8]LA Details_Yr3'!$AE$6:$AE$157</definedName>
    <definedName name="IDACI_FFactor_Yr4">'[8]LA Details_Yr4'!$AE$6:$AE$157</definedName>
    <definedName name="IDACI_Weight_A">#REF!</definedName>
    <definedName name="IDACI_Weight_B">#REF!</definedName>
    <definedName name="IDACI_Weight_CD">#REF!</definedName>
    <definedName name="IDACI_Weight_D">#REF!</definedName>
    <definedName name="IDACI_Weight_E">#REF!</definedName>
    <definedName name="IDACI_Weight_F">#REF!</definedName>
    <definedName name="IDACI1_Pri_Scaled">[19]UnitValues!$E$13</definedName>
    <definedName name="IDACI1_Sec_Scaled">[19]UnitValues!$E$14</definedName>
    <definedName name="IDACI2_Pri_Scaled">[19]UnitValues!$E$15</definedName>
    <definedName name="IDACI2_Sec_Scaled">[19]UnitValues!$E$16</definedName>
    <definedName name="IDACI3_Pri_Scaled">[19]UnitValues!$E$17</definedName>
    <definedName name="IDACI3_Sec_Scaled">[19]UnitValues!$E$18</definedName>
    <definedName name="IDACI4_Pri_Scaled">[19]UnitValues!$E$19</definedName>
    <definedName name="IDACI4_Sec_Scaled">[19]UnitValues!$E$20</definedName>
    <definedName name="IDACI5_Pri_Scaled">[19]UnitValues!$E$21</definedName>
    <definedName name="IDACI5_Sec_Scaled">[19]UnitValues!$E$22</definedName>
    <definedName name="IDACI6_Pri_Scaled">[19]UnitValues!$E$23</definedName>
    <definedName name="IDACI6_Sec_Scaled">[19]UnitValues!$E$24</definedName>
    <definedName name="IDACIFactor_Yr1">'[8]LA Details_Yr1'!$AB$6:$AB$157</definedName>
    <definedName name="IDACIFactor_Yr2">'[8]LA Details_Yr2'!$AB$6:$AB$157</definedName>
    <definedName name="IDACIFactor_Yr3">'[8]LA Details_Yr3'!$AB$6:$AB$157</definedName>
    <definedName name="IDACIFactor_Yr4">'[8]LA Details_Yr4'!$AB$6:$AB$157</definedName>
    <definedName name="IDACIFactor_Yr5">'[8]LA Details_Yr5'!$AD$6:$AD$157</definedName>
    <definedName name="imd3Data">[39]imd3Data!$A$5:$G$555</definedName>
    <definedName name="imd3Data16academy">[22]imd3Data!$A$5:$G$550</definedName>
    <definedName name="imdData16">[22]imd3Data!$A$5:$G$550</definedName>
    <definedName name="InstType1">'[40]PCN Lookups'!$I$10:$I$21</definedName>
    <definedName name="InstType2">'[40]PCN Lookups'!$J$10:$J$24</definedName>
    <definedName name="ITA">'[11]RA validations'!$AA$333:$AL$343</definedName>
    <definedName name="J">[41]Periods!$B$1</definedName>
    <definedName name="Jan15a">[4]imdlowData!$A$3:$G$3</definedName>
    <definedName name="K">[41]Periods!$B$20</definedName>
    <definedName name="KS2Factor_Yr1">'[8]LA Details_Yr1'!$AZ$6:$AZ$157</definedName>
    <definedName name="KS2Factor_Yr1_CORRECTED">[7]LA_1819_CORRECTED!$BB$8:$BB$158</definedName>
    <definedName name="KS2Factor_Yr2">'[8]LA Details_Yr2'!$AZ$6:$AZ$157</definedName>
    <definedName name="KS2Factor_Yr3">'[8]LA Details_Yr3'!$AZ$6:$AZ$157</definedName>
    <definedName name="KS2Factor_Yr4">'[8]LA Details_Yr4'!$AZ$6:$AZ$157</definedName>
    <definedName name="KS4Factor_Yr1">'[8]LA Details_Yr1'!$BC$6:$BC$157</definedName>
    <definedName name="KS4Factor_Yr1_CORRECTED">[7]LA_1819_CORRECTED!$BE$8:$BE$158</definedName>
    <definedName name="KS4Factor_Yr2">'[8]LA Details_Yr2'!$BC$6:$BC$157</definedName>
    <definedName name="KS4Factor_Yr3">'[8]LA Details_Yr3'!$BC$6:$BC$157</definedName>
    <definedName name="KS4Factor_Yr4">'[8]LA Details_Yr4'!$BC$6:$BC$157</definedName>
    <definedName name="la_contact_email">[11]Title!$D$46</definedName>
    <definedName name="la_contact_name">[11]Title!$D$42</definedName>
    <definedName name="la_contact_phone">[11]Title!$D$44</definedName>
    <definedName name="LA_List">'[42]2018-19 StepbyStep Allocations'!$A$9:$A$158</definedName>
    <definedName name="LA_Name_Yr1">'[8]LA Details_Yr1'!$C$6:$C$157</definedName>
    <definedName name="LA_Name_Yr2">'[8]LA Details_Yr2'!$C$6:$C$157</definedName>
    <definedName name="LA_Name_Yr3">'[8]LA Details_Yr3'!$C$6:$C$157</definedName>
    <definedName name="LA_Name_Yr4">'[8]LA Details_Yr4'!$C$6:$C$157</definedName>
    <definedName name="LA_Name_Yr5">'[8]LA Details_Yr5'!$C$6:$C$157</definedName>
    <definedName name="LA_Num_Dec_Yr1">'[7]LA Details_Yr1 (Dec)'!$B$8:$B$158</definedName>
    <definedName name="LA_Num_HF_CORRECTED">[7]HistoricFactor_Corrected!$B$8:$B$158</definedName>
    <definedName name="LA_Num_HF1819">[7]HistoricFactor_Original!$B$8:$B$158</definedName>
    <definedName name="LA_Num_Yr1">'[8]LA Details_Yr1'!$B$6:$B$157</definedName>
    <definedName name="LA_Num_Yr2">'[8]LA Details_Yr2'!$B$6:$B$157</definedName>
    <definedName name="LA_Num_Yr3">'[8]LA Details_Yr3'!$B$6:$B$157</definedName>
    <definedName name="LA_Num_Yr4">'[8]LA Details_Yr4'!$B$6:$B$157</definedName>
    <definedName name="LA_Num_Yr5">'[8]LA Details_Yr5'!$B$6:$B$157</definedName>
    <definedName name="LAC_premium">[18]Policy_decisions!$C$6</definedName>
    <definedName name="LAC_Pri_DD_rate">'[20]De Delegation'!$V$18</definedName>
    <definedName name="LAC_Rate">[20]Proforma!$E$24</definedName>
    <definedName name="LAC_Scaled">[19]UnitValues!$E$25</definedName>
    <definedName name="LAC_Sec_DD_rate">'[20]De Delegation'!$W$18</definedName>
    <definedName name="LAchartSelector">[43]Chart_LAbudgetBreakdown!$B$2</definedName>
    <definedName name="LACode">[44]LALookup!$A$1</definedName>
    <definedName name="LAECODE">[11]Title!$E$21</definedName>
    <definedName name="LAErrorCell">'[2]LA Table'!$O$6</definedName>
    <definedName name="LALIST">[11]Title!$AD$319:$AJ$762</definedName>
    <definedName name="LALookup">[45]LALookup!$A$3:$D$154</definedName>
    <definedName name="LAnames_NotPartFringe">#REF!</definedName>
    <definedName name="LAnames_PartFringe">#REF!</definedName>
    <definedName name="LANumber">'[1]Cover Sheet'!$C$12</definedName>
    <definedName name="LASTYEAR">'[11]Last Year'!$8:$466</definedName>
    <definedName name="LCHI_Pri">[20]Proforma!$F$29</definedName>
    <definedName name="LCHI_Pri_DD_rate">'[20]De Delegation'!$V$19</definedName>
    <definedName name="LCHI_Pri_Option">[20]Proforma!$D$30</definedName>
    <definedName name="LCHI_Sec">[20]Proforma!$F$31</definedName>
    <definedName name="LCHI_Sec_DD_rate">'[20]De Delegation'!$W$20</definedName>
    <definedName name="LCTS">[11]LCTS!$B$3:$H$331</definedName>
    <definedName name="listselect">'[13]Primary NCY'!$D$6:$L$6</definedName>
    <definedName name="LOOKUP_FOR_Tms__Com__Grt___SUBJ.">#REF!</definedName>
    <definedName name="LPA_Pri_Scaled">[19]UnitValues!$E$28</definedName>
    <definedName name="LPA_Sec_Scaled">[19]UnitValues!$E$29</definedName>
    <definedName name="Lump_sum_Pri_DD_rate">'[20]De Delegation'!$V$24</definedName>
    <definedName name="Lump_sum_Sec_DD_rate">'[20]De Delegation'!$W$24</definedName>
    <definedName name="Lump_Sum_total">'[20]New ISB'!$AC$5</definedName>
    <definedName name="LumpSum_Pri_Scaled">[19]UnitValues!$E$30</definedName>
    <definedName name="LumpSum_Sec_Scaled">[19]UnitValues!$E$31</definedName>
    <definedName name="managers">[46]managers!$A$1:$C$1164</definedName>
    <definedName name="MaxHours">'[47]PAY SCALES'!$D$6:$D$6</definedName>
    <definedName name="mdData">[39]imdlowData!$A$4:$G$560</definedName>
    <definedName name="mdData16">[22]imdlowData!$A$4:$G$563</definedName>
    <definedName name="mdData16academy">[22]imdlowData!$A$4:$G$563</definedName>
    <definedName name="mdData16secondary">[22]imdlowData!$A$4:$G$563</definedName>
    <definedName name="mdData16special">[22]imdlowData!$A$4:$G$563</definedName>
    <definedName name="mdDataTitles">[39]imdlowData!$A$3:$G$3</definedName>
    <definedName name="mdDataTitles16">[22]imdlowData!$A$3:$G$3</definedName>
    <definedName name="mdDataTitles16academy">[22]imdlowData!$A$3:$G$3</definedName>
    <definedName name="mdDataTitles16secondary">[22]imdlowData!$A$3:$G$3</definedName>
    <definedName name="mdDataTitles16special">[22]imdlowData!$A$3:$G$3</definedName>
    <definedName name="MFG_Rate">[36]Proforma!$H$69</definedName>
    <definedName name="MFG_Total">'[20]New ISB'!$BB$5</definedName>
    <definedName name="Mid_distance_threshold">[15]Proforma!$D$51</definedName>
    <definedName name="Mid_PupilNo_threshold">[15]Proforma!$G$51</definedName>
    <definedName name="min_pupil_rate_KS3">[36]Proforma!$E$9</definedName>
    <definedName name="min_pupil_rate_KS4">[36]Proforma!$G$9</definedName>
    <definedName name="min_pupil_rate_pri">[36]Proforma!$D$9</definedName>
    <definedName name="Mobility_Pri">[20]Proforma!$E$27</definedName>
    <definedName name="Mobility_Pri_DD_Rate">'[20]De Delegation'!$V$23</definedName>
    <definedName name="Mobility_Sec">[20]Proforma!$F$27</definedName>
    <definedName name="Mobility_Sec_DD_Rate">'[20]De Delegation'!$W$23</definedName>
    <definedName name="month">[48]_control!$B$65</definedName>
    <definedName name="month_list">[48]_control!$B$70:$C$83</definedName>
    <definedName name="month2">[48]_control!$B$85</definedName>
    <definedName name="N.Ins">[49]payscales!$C:$D</definedName>
    <definedName name="Name_Div">'[41]Vlookup - Name'!$D$9</definedName>
    <definedName name="ncyData">[13]NCYData!$A$6:$BB$139</definedName>
    <definedName name="ncyDataTitles">[13]NCYData!$A$3:$BB$3</definedName>
    <definedName name="ncyTotMsec">'[13]Secondary Maintained by NCY'!$A$32:$L$32</definedName>
    <definedName name="ncyTotMsecTitle">'[13]Secondary Maintained by NCY'!$A$10:$L$10</definedName>
    <definedName name="ncyTotMSPri">'[13]Primary Maintained by NCY'!$A$94:$M$94</definedName>
    <definedName name="ncyTotMSPriTitle">'[13]Primary Maintained by NCY'!$A$9:$M$9</definedName>
    <definedName name="ncyTotSec">#REF!</definedName>
    <definedName name="ncyTotSpec">#REF!</definedName>
    <definedName name="ncyTotTitlesSec">#REF!</definedName>
    <definedName name="ncyTotTitlesSpec">#REF!</definedName>
    <definedName name="ND_Ceiling_Yr1">'[8]Formula Inputs'!$D$3</definedName>
    <definedName name="ND_Ceiling_Yr2">'[8]Formula Inputs'!$E$3</definedName>
    <definedName name="ND_Ceiling_Yr3">'[8]Formula Inputs'!$F$3</definedName>
    <definedName name="ND_Ceiling_Yr4">'[8]Formula Inputs'!$G$3</definedName>
    <definedName name="ND_Ceiling_Yr5">'[8]Formula Inputs'!$H$3</definedName>
    <definedName name="New_and_growing_prop">[18]Policy_decisions!$F$11</definedName>
    <definedName name="newest1">#REF!</definedName>
    <definedName name="NIPERCENT">[16]Salaries!$Z$6</definedName>
    <definedName name="NIUEL">[16]Salaries!$Z$5</definedName>
    <definedName name="nk">'[50]Summary by Area'!$B$2</definedName>
    <definedName name="Nlinflation">#REF!</definedName>
    <definedName name="No">[8]NameChecker!$C$3</definedName>
    <definedName name="Notional_SEN_AWPU_KS3">[20]Proforma!$L$12</definedName>
    <definedName name="Notional_SEN_AWPU_KS4">[20]Proforma!$L$13</definedName>
    <definedName name="Notional_SEN_AWPU_Pri">[20]Proforma!$L$11</definedName>
    <definedName name="Notional_SEN_EAL_Pri">[20]Proforma!$L$25</definedName>
    <definedName name="Notional_SEN_EAL_Sec">[20]Proforma!$M$26</definedName>
    <definedName name="Notional_SEN_Ever6_Pri">[36]Proforma!$L$19</definedName>
    <definedName name="Notional_SEN_Ever6_Sec">[36]Proforma!$M$19</definedName>
    <definedName name="Notional_SEN_ExCir2">[20]Proforma!$L$52</definedName>
    <definedName name="Notional_SEN_ExCir3">[20]Proforma!$L$53</definedName>
    <definedName name="Notional_SEN_ExCir4">[20]Proforma!$L$54</definedName>
    <definedName name="Notional_SEN_ExCir5">[20]Proforma!$L$55</definedName>
    <definedName name="Notional_SEN_ExCir6">[20]Proforma!$L$56</definedName>
    <definedName name="Notional_SEN_ExCir7">[36]Proforma!$L$62</definedName>
    <definedName name="Notional_SEN_FSM_Pri">[20]Proforma!$L$15</definedName>
    <definedName name="Notional_SEN_FSM_Sec">[20]Proforma!$M$16</definedName>
    <definedName name="Notional_SEN_IDACI_B1_Pri">[20]Proforma!$L$17</definedName>
    <definedName name="Notional_SEN_IDACI_B1_Sec">[20]Proforma!$M$17</definedName>
    <definedName name="Notional_SEN_IDACI_B2_Pri">[20]Proforma!$L$18</definedName>
    <definedName name="Notional_SEN_IDACI_B2_Sec">[20]Proforma!$M$18</definedName>
    <definedName name="Notional_SEN_IDACI_B3_Pri">[20]Proforma!$L$19</definedName>
    <definedName name="Notional_SEN_IDACI_B3_Sec">[20]Proforma!$M$19</definedName>
    <definedName name="Notional_SEN_IDACI_B4_Pri">[20]Proforma!$L$20</definedName>
    <definedName name="Notional_SEN_IDACI_B4_Sec">[20]Proforma!$M$20</definedName>
    <definedName name="Notional_SEN_IDACI_B5_Pri">[20]Proforma!$L$21</definedName>
    <definedName name="Notional_SEN_IDACI_B5_Sec">[20]Proforma!$M$21</definedName>
    <definedName name="Notional_SEN_IDACI_B6_Pri">[20]Proforma!$L$22</definedName>
    <definedName name="Notional_SEN_IDACI_B6_Sec">[20]Proforma!$M$22</definedName>
    <definedName name="Notional_SEN_LAC">[20]Proforma!$L$24</definedName>
    <definedName name="Notional_SEN_LCHI_Pri">[20]Proforma!$L$29</definedName>
    <definedName name="Notional_SEN_LCHI_Sec">[20]Proforma!$M$31</definedName>
    <definedName name="Notional_SEN_Lump_sum_Pri">[20]Proforma!$L$37</definedName>
    <definedName name="Notional_SEN_Lump_sum_Sec">[20]Proforma!$M$37</definedName>
    <definedName name="Notional_SEN_MFG">[36]Proforma!$L$76</definedName>
    <definedName name="Notional_SEN_Mobility_Pri">[20]Proforma!$L$27</definedName>
    <definedName name="Notional_SEN_Mobility_Sec">[20]Proforma!$M$27</definedName>
    <definedName name="Notional_SEN_MPPF">[36]Proforma!$L$66</definedName>
    <definedName name="Notional_SEN_PFI">[20]Proforma!$L$47</definedName>
    <definedName name="Notional_SEN_Rates">[20]Proforma!$L$46</definedName>
    <definedName name="Notional_SEN_SixthForm">[20]Proforma!$L$48</definedName>
    <definedName name="Notional_SEN_Sparsity_Pri">[20]Proforma!$L$38</definedName>
    <definedName name="Notional_SEN_Sparsity_Sec">[20]Proforma!$M$38</definedName>
    <definedName name="Notional_SEN_Split_sites">[20]Proforma!$L$45</definedName>
    <definedName name="NQT_top_up">[51]Control!#REF!</definedName>
    <definedName name="Nursery">'[52]Suppl ID''s'!$B$2:$B$89</definedName>
    <definedName name="OPComExp_Actuals">#REF!</definedName>
    <definedName name="OPComExp_AreaType">#REF!</definedName>
    <definedName name="OPComExp_Budget">#REF!</definedName>
    <definedName name="OPComExp_Commit">#REF!</definedName>
    <definedName name="OPComExp_Forecast">#REF!</definedName>
    <definedName name="OPComExp_Outturn">#REF!</definedName>
    <definedName name="OPComExp_ProfBudget">#REF!</definedName>
    <definedName name="OPGrtsOnly_Actuals">'[24]Grants Summary'!$E$1:$E$151</definedName>
    <definedName name="OPGrtsOnly_AreaType">'[24]Grants Summary'!$P$1:$P$151</definedName>
    <definedName name="OPGrtsOnly_Budget">'[24]Grants Summary'!$C$1:$C$151</definedName>
    <definedName name="OPGrtsOnly_Commit">'[24]Grants Summary'!$H$1:$H$151</definedName>
    <definedName name="OPGrtsOnly_Forecast">'[24]Grants Summary'!$I$1:$I$151</definedName>
    <definedName name="OPGrtsOnly_ProfBudget">'[24]Grants Summary'!$D$1:$D$151</definedName>
    <definedName name="OPTmsOnly_Actuals">'[24]Teams Summary'!$E$1:$E$91</definedName>
    <definedName name="OPTmsOnly_AreaType">'[24]Teams Summary'!$P$1:$P$91</definedName>
    <definedName name="OPTmsOnly_Budget">'[24]Teams Summary'!$C$1:$C$91</definedName>
    <definedName name="OPTmsOnly_Commit">'[24]Teams Summary'!$H$1:$H$91</definedName>
    <definedName name="OPTmsOnly_Forecast">'[24]Teams Summary'!$I$1:$I$91</definedName>
    <definedName name="OPTmsOnly_ProfBudget">'[24]Teams Summary'!$D$1:$D$91</definedName>
    <definedName name="Org">'[12]EOF '!$A$67:$A$72</definedName>
    <definedName name="OtherStaffProportion_AllPhases">[53]StaffProportion!$U$17</definedName>
    <definedName name="OtherStaffProportion_PrimSec">[54]StaffProportion!$V$17</definedName>
    <definedName name="outturn_toggle">'[10]Formula Parameters'!$M$5</definedName>
    <definedName name="Pal_Workbook_GUID" hidden="1">"KQLMPBLEGBTJMFGZIUGRU27J"</definedName>
    <definedName name="Pay_award">#REF!</definedName>
    <definedName name="PAYSCALE">'[16]PAY SCALES'!$B$2:$B$23</definedName>
    <definedName name="payscales">#REF!</definedName>
    <definedName name="PercentRes">#REF!</definedName>
    <definedName name="Period">[55]Data!$C$1</definedName>
    <definedName name="Period_Previous">[24]Periods!$E$1</definedName>
    <definedName name="period1">[56]Data!$C$1</definedName>
    <definedName name="period2">[57]Data!$C$1</definedName>
    <definedName name="period4">[56]Data!$C$1</definedName>
    <definedName name="PFI_Total">'[20]New ISB'!$AH$5</definedName>
    <definedName name="Places1516">#REF!</definedName>
    <definedName name="PopulationFactor_Yr1">'[8]LA Details_Yr1'!$X$6:$X$157</definedName>
    <definedName name="PopulationFactor_Yr1_CORRECTED">[7]LA_1819_CORRECTED!$W$8:$W$158</definedName>
    <definedName name="PopulationFactor_Yr2">'[8]LA Details_Yr2'!$X$6:$X$157</definedName>
    <definedName name="PopulationFactor_Yr3">'[8]LA Details_Yr3'!$X$6:$X$157</definedName>
    <definedName name="PopulationFactor_Yr4">'[8]LA Details_Yr4'!$X$6:$X$157</definedName>
    <definedName name="Post_LAC_premium">[18]Policy_decisions!$C$7</definedName>
    <definedName name="PPFloor">'[8]Formula Inputs'!$D$30</definedName>
    <definedName name="previous_year">[28]Cover!$T$9</definedName>
    <definedName name="PrevYrData">[58]Admin!$D$2:$G$155</definedName>
    <definedName name="Pri_distance_threshold">[15]Proforma!$D$49</definedName>
    <definedName name="Pri_PupilNo_threshold">[15]Proforma!$G$49</definedName>
    <definedName name="Primary_Lump_sum">[20]Proforma!$F$37</definedName>
    <definedName name="Priority">[31]DropDown!$B$3:$B$8</definedName>
    <definedName name="Proxy_uplift">'[7]Formula Parameters'!$E$8</definedName>
    <definedName name="ProxyFactors_Yr1">'[7]LA Details_Yr1 (Dec)'!$U$8:$U$158</definedName>
    <definedName name="Pupil">'[59]Pupil Numbers'!#REF!</definedName>
    <definedName name="qryVehiclesOnSchemeExcel">#REF!</definedName>
    <definedName name="Quantum_inc_floor">'[10]National Outputs'!$F$19</definedName>
    <definedName name="RADATA">[11]RA!#REF!</definedName>
    <definedName name="Rates_Total">'[20]New ISB'!$AG$5</definedName>
    <definedName name="re">[60]Service!$K$2</definedName>
    <definedName name="Reasons_list">'[20]Inputs &amp; Adjustments'!$BR$6:$BR$14</definedName>
    <definedName name="Reception_Uplift_YesNo">[15]Proforma!$E$16</definedName>
    <definedName name="regData">[13]regData!$A$3:$F$154</definedName>
    <definedName name="regDataTitle">[13]regData!$A$2:$F$2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3" hidden="1">_xll.RiskCellHasTokens(262144+512+524288)</definedName>
    <definedName name="RiskIsInput" hidden="1">_xll.RiskCellHasTokens(262144+512+524288)</definedName>
    <definedName name="RiskIsOutput" localSheetId="3" hidden="1">_xll.RiskCellHasTokens(1024)</definedName>
    <definedName name="RiskIsOutput" hidden="1">_xll.RiskCellHasTokens(1024)</definedName>
    <definedName name="RiskIsStatistics" localSheetId="3"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[33]Periods!$B$20</definedName>
    <definedName name="SC_premium">[18]Policy_decisions!$C$8</definedName>
    <definedName name="Scaling_Factor">[20]Proforma!$G$62</definedName>
    <definedName name="ScalingFactor">[32]UserInterface!$C$6</definedName>
    <definedName name="ScalingFactor_GoalSeek">[43]AdjustScaling!$C$6</definedName>
    <definedName name="School_list">'[20]New ISB'!$C$6:$C$661</definedName>
    <definedName name="SchoolOutput_baselineSelector">'[61]SCHOOL OUTPUT'!$AH$4</definedName>
    <definedName name="SchoolOutput_deflateByACA">'[61]SCHOOL OUTPUT'!$AO$4</definedName>
    <definedName name="SchoolOutput_includeCR">'[61]SCHOOL OUTPUT'!$AK$4</definedName>
    <definedName name="SchoolStates">[58]Admin!$I$2:$I$4</definedName>
    <definedName name="SchoolTypes">[58]Admin!$K$2:$K$5</definedName>
    <definedName name="Sec_distance_threshold">[15]Proforma!$D$50</definedName>
    <definedName name="Sec_PupilNo_threshold">[15]Proforma!$G$50</definedName>
    <definedName name="Secondary_Lump_Sum">[20]Proforma!$G$37</definedName>
    <definedName name="SGDATA">[11]SG!#REF!</definedName>
    <definedName name="Sixth_Form_Total">'[20]New ISB'!$AI$5</definedName>
    <definedName name="Sparsity_All_lump_sum">[20]Proforma!$I$38</definedName>
    <definedName name="Sparsity_Mid_lump_sum">[20]Proforma!$H$38</definedName>
    <definedName name="Sparsity_Pri_DD_percentage">'[20]De Delegation'!$V$26</definedName>
    <definedName name="Sparsity_Pri_lump_sum">[20]Proforma!$F$38</definedName>
    <definedName name="Sparsity_Pri_Scaled">[19]UnitValues!$E$32</definedName>
    <definedName name="Sparsity_Scaled">[19]UnitValues!#REF!</definedName>
    <definedName name="Sparsity_Sec_DD_percentage">'[20]De Delegation'!$W$26</definedName>
    <definedName name="Sparsity_Sec_lump_sum">[20]Proforma!$G$38</definedName>
    <definedName name="Sparsity_Sec_Scaled">[19]UnitValues!$E$33</definedName>
    <definedName name="Sparsity_Total">'[20]New ISB'!$AD$5</definedName>
    <definedName name="Split_Sites_Total">'[20]New ISB'!$AF$5</definedName>
    <definedName name="Spotforecast">#REF!</definedName>
    <definedName name="Spring_term_EFA_prop">[18]Policy_decisions!$I$4</definedName>
    <definedName name="StaffProportion_AllPhases">[53]StaffProportion!$U$20</definedName>
    <definedName name="StaffProportion_PrimSec">[54]StaffProportion!$V$20</definedName>
    <definedName name="Start_of_autumn_term_2014">[18]Policy_decisions!$H$5</definedName>
    <definedName name="Start_of_spring_term_2015">[18]Policy_decisions!$H$6</definedName>
    <definedName name="Start_of_summer_term_2014">[18]Policy_decisions!$H$4</definedName>
    <definedName name="Status">'[34]Forecast Lookup'!$B$3:$B$11</definedName>
    <definedName name="subj_table">'[62]pay scales &amp; look ups'!$K$8:$N$24</definedName>
    <definedName name="Summer_term_EFA_prop">[18]Policy_decisions!$I$5</definedName>
    <definedName name="Summer_term_LA_prop">[18]Policy_decisions!$J$5</definedName>
    <definedName name="Sundry">[63]Sundry!$A$1:$A$38</definedName>
    <definedName name="SUPER">[16]Salaries!$Z$7</definedName>
    <definedName name="SUPERTEACHER">[16]Salaries!$Z$8</definedName>
    <definedName name="Tapered_all_lump_sum">[20]Proforma!$K$43</definedName>
    <definedName name="Tapered_mid_lump_sum">[20]Proforma!$K$42</definedName>
    <definedName name="Tapered_primary_lump_sum">[20]Proforma!$K$40</definedName>
    <definedName name="Tapered_secondary_lump_sum">[20]Proforma!$K$41</definedName>
    <definedName name="TeacherProportion_AllPhases">[53]StaffProportion!$U$16</definedName>
    <definedName name="TeacherProportion_PrimSec">[54]StaffProportion!$V$16</definedName>
    <definedName name="Teachers_pay_switch">'[10]Formula Parameters'!$L$12</definedName>
    <definedName name="TLR">'[64]PAY SCALES'!$C$70:$C$84</definedName>
    <definedName name="TmsInc_Actuals">'[24]Links Tms Inc'!$F$1:$F$279</definedName>
    <definedName name="TmsInc_AreaType">'[24]Links Tms Inc'!$K$1:$K$279</definedName>
    <definedName name="TmsInc_Budget">'[24]Links Tms Inc'!$D$1:$D$279</definedName>
    <definedName name="TmsInc_Commit">'[24]Links Tms Inc'!$G$1:$G$279</definedName>
    <definedName name="TmsInc_Forecast">'[24]Links Tms Inc'!$H$1:$H$279</definedName>
    <definedName name="TmsInc_ProfBudget">'[24]Links Tms Inc'!$E$1:$E$279</definedName>
    <definedName name="TopUpFloor_toggle">'[10]Formula Parameters'!$L$18</definedName>
    <definedName name="TopUpRate_Yr1">'[8]Formula Inputs'!$D$9</definedName>
    <definedName name="TopUpRate_Yr2">'[8]Formula Inputs'!$E$9</definedName>
    <definedName name="TopUpRate_Yr3">'[8]Formula Inputs'!$F$9</definedName>
    <definedName name="TopUpRate_Yr4">'[8]Formula Inputs'!$G$9</definedName>
    <definedName name="TopUpRate_Yr5">'[8]Formula Inputs'!$H$9</definedName>
    <definedName name="Total_Notional_SEN">'[20]New ISB'!$AS$5</definedName>
    <definedName name="Total_Primary_funding">'[20]New ISB'!$AU$5</definedName>
    <definedName name="Total_Secondary_Funding">'[20]New ISB'!$AV$5</definedName>
    <definedName name="Total1">#REF!</definedName>
    <definedName name="Total10" localSheetId="3">'Early Years Proforma (2)'!$S$55</definedName>
    <definedName name="Total10">'Early Years Proforma'!$S$52</definedName>
    <definedName name="Total11" localSheetId="3">'Early Years Proforma (2)'!$S$59</definedName>
    <definedName name="Total11">'Early Years Proforma'!$S$56</definedName>
    <definedName name="Total1a">#REF!</definedName>
    <definedName name="Total2">#REF!</definedName>
    <definedName name="Total3">#REF!</definedName>
    <definedName name="Total37a8">#REF!,#REF!,#REF!</definedName>
    <definedName name="Total4">#REF!</definedName>
    <definedName name="Total5">#REF!</definedName>
    <definedName name="Total6">#REF!</definedName>
    <definedName name="Total7">#REF!</definedName>
    <definedName name="Total8">#REF!</definedName>
    <definedName name="Total9">#REF!</definedName>
    <definedName name="TotalBadHealthFactorFunding_Yr1">[8]Budget!$D$39</definedName>
    <definedName name="TotalBadHealthFactorFunding_Yr1_CORRECTED">#REF!</definedName>
    <definedName name="TotalBadHealthFactorFunding_Yr2">[8]Budget!$E$39</definedName>
    <definedName name="TotalBadHealthFactorFunding_Yr3">[8]Budget!$F$39</definedName>
    <definedName name="TotalBadHealthFactorFunding_Yr4">[8]Budget!$G$39</definedName>
    <definedName name="TotalDeductionsESG">'[58]Schools Table'!$Q$10:$Q$210</definedName>
    <definedName name="TotalDisabilityFactorFunding_Yr1">[8]Budget!$D$40</definedName>
    <definedName name="TotalDisabilityFactorFunding_Yr1_CORRECTED">#REF!</definedName>
    <definedName name="TotalDisabilityFactorFunding_Yr2">[8]Budget!$E$40</definedName>
    <definedName name="TotalDisabilityFactorFunding_Yr3">[8]Budget!$F$40</definedName>
    <definedName name="TotalDisabilityFactorFunding_Yr4">[8]Budget!$G$40</definedName>
    <definedName name="TotalFSMFactorFunding_Yr1">[8]Budget!$D$31</definedName>
    <definedName name="TotalFSMFactorFunding_Yr1_CORRECTED">#REF!</definedName>
    <definedName name="TotalFSMFactorFunding_Yr2">[8]Budget!$E$31</definedName>
    <definedName name="TotalFSMFactorFunding_Yr3">[8]Budget!$F$31</definedName>
    <definedName name="TotalFSMFactorFunding_Yr4">[8]Budget!$G$31</definedName>
    <definedName name="TotalIDACI_AFactorFunding_Yr1">[8]Budget!$D$38</definedName>
    <definedName name="TotalIDACI_AFactorFunding_Yr2">[8]Budget!$E$38</definedName>
    <definedName name="TotalIDACI_AFactorFunding_Yr3">[8]Budget!$F$38</definedName>
    <definedName name="TotalIDACI_AFactorFunding_Yr4">[8]Budget!$G$38</definedName>
    <definedName name="TotalIDACI_BFactorFunding_Yr1">[8]Budget!$D$37</definedName>
    <definedName name="TotalIDACI_BFactorFunding_Yr2">[8]Budget!$E$37</definedName>
    <definedName name="TotalIDACI_BFactorFunding_Yr3">[8]Budget!$F$37</definedName>
    <definedName name="TotalIDACI_BFactorFunding_Yr4">[8]Budget!$G$37</definedName>
    <definedName name="TotalIDACI_CandDFactorFunding_Yr1">[8]Budget!$D$35</definedName>
    <definedName name="TotalIDACI_CandDFactorFunding_Yr2">[8]Budget!$E$35</definedName>
    <definedName name="TotalIDACI_CandDFactorFunding_Yr3">[8]Budget!$F$35</definedName>
    <definedName name="TotalIDACI_CandDFactorFunding_Yr4">[8]Budget!$G$35</definedName>
    <definedName name="TotalIDACI_CFactorFunding_Yr1">[8]Budget!$D$36</definedName>
    <definedName name="TotalIDACI_CFactorFunding_Yr2">[7]Budget!$E$42</definedName>
    <definedName name="TotalIDACI_CFactorFunding_Yr3">[10]Budget!$D$50</definedName>
    <definedName name="TotalIDACI_DFactorFunding_Yr1">[7]Budget!$D$41</definedName>
    <definedName name="TotalIDACI_DFactorFunding_Yr2">[7]Budget!$E$41</definedName>
    <definedName name="TotalIDACI_DFactorFunding_Yr3">[10]Budget!$D$49</definedName>
    <definedName name="TotalIDACI_EFactorFunding_Yr1">[8]Budget!$D$34</definedName>
    <definedName name="TotalIDACI_EFactorFunding_Yr2">[8]Budget!$E$34</definedName>
    <definedName name="TotalIDACI_EFactorFunding_Yr3">[8]Budget!$F$34</definedName>
    <definedName name="TotalIDACI_EFactorFunding_Yr4">[8]Budget!$G$34</definedName>
    <definedName name="TotalIDACI_FFactorFunding_Yr1">[8]Budget!$D$33</definedName>
    <definedName name="TotalIDACI_FFactorFunding_Yr2">[8]Budget!$E$33</definedName>
    <definedName name="TotalIDACI_FFactorFunding_Yr3">[8]Budget!$F$33</definedName>
    <definedName name="TotalIDACI_FFactorFunding_Yr4">[8]Budget!$G$33</definedName>
    <definedName name="TotalIDACIAFactorFunding_Yr1_CORRECTED">#REF!</definedName>
    <definedName name="TotalIDACIBFactorFunding_Yr1_CORRECTED">#REF!</definedName>
    <definedName name="TotalIDACICFactorFunding_Yr1_CORRECTED">#REF!</definedName>
    <definedName name="TotalIDACIDFactorFunding_Yr1_CORRECTED">#REF!</definedName>
    <definedName name="TotalIDACIEFactorFunding_Yr1_CORRECTED">#REF!</definedName>
    <definedName name="TotalIDACIFactorFunding_Yr2">[7]Budget!$E$38</definedName>
    <definedName name="TotalIDACIFactorFunding_Yr3">[10]Budget!$D$46</definedName>
    <definedName name="TotalIDACIFFactorFunding_Yr1_CORRECTED">#REF!</definedName>
    <definedName name="TotalKS2FactorFunding_Yr1">[8]Budget!$D$41</definedName>
    <definedName name="TotalKS2FactorFunding_Yr1_CORRECTED">#REF!</definedName>
    <definedName name="TotalKS2FactorFunding_Yr2">[8]Budget!$E$41</definedName>
    <definedName name="TotalKS2FactorFunding_Yr3">[8]Budget!$F$41</definedName>
    <definedName name="TotalKS2FactorFunding_Yr4">[8]Budget!$G$41</definedName>
    <definedName name="TotalKS4FactorFunding_Yr1">[8]Budget!$D$42</definedName>
    <definedName name="TotalKS4FactorFunding_Yr1_CORRECTED">#REF!</definedName>
    <definedName name="TotalKS4FactorFunding_Yr2">[8]Budget!$E$42</definedName>
    <definedName name="TotalKS4FactorFunding_Yr3">[8]Budget!$F$42</definedName>
    <definedName name="TotalKS4FactorFunding_Yr4">[8]Budget!$G$42</definedName>
    <definedName name="TotalLABaseline_Yr1">[8]Budget!$D$4</definedName>
    <definedName name="TotalNMSS_SPI_Yr1">[8]Budget!$D$7</definedName>
    <definedName name="TotalPlaceFundingNet">'[58]Schools Table'!$P$10:$P$210</definedName>
    <definedName name="TotalPopulationFactorFunding_Yr1">[8]Budget!$D$30</definedName>
    <definedName name="TotalPopulationFactorFunding_Yr1_CORRECTED">#REF!</definedName>
    <definedName name="TotalPopulationFactorFunding_Yr2">[8]Budget!$E$30</definedName>
    <definedName name="TotalPopulationFactorFunding_Yr3">[8]Budget!$F$30</definedName>
    <definedName name="TotalPopulationFactorFunding_Yr4">[8]Budget!$G$30</definedName>
    <definedName name="U">[41]Periods!$C$4</definedName>
    <definedName name="UnaccountedEFACost_Yr1">'[8]LA Details_Yr1'!$BI$6:$BI$157</definedName>
    <definedName name="UnaccountedEFACost_Yr2">'[8]LA Details_Yr2'!$BI$6:$BI$157</definedName>
    <definedName name="UnaccountedEFACost_Yr3">'[8]LA Details_Yr3'!$BI$6:$BI$157</definedName>
    <definedName name="UnaccountedEFACost_Yr4">'[8]LA Details_Yr4'!$BI$6:$BI$157</definedName>
    <definedName name="UnaccountedEFACost_Yr5">'[8]LA Details_Yr5'!$BK$6:$BK$157</definedName>
    <definedName name="Uplift_Yr2">'[7]Formula Parameters'!$E$15</definedName>
    <definedName name="Uplift_Yr3">'[7]Formula Parameters'!$F$15</definedName>
    <definedName name="Uplift_Yr4">'[7]Formula Parameters'!$G$15</definedName>
    <definedName name="Uplift_Yr5">'[7]Formula Parameters'!$H$15</definedName>
    <definedName name="use2017pop">'[8]Formula Inputs'!$D$28</definedName>
    <definedName name="wa">'[65]Data + Control'!$G$3:$I$14</definedName>
    <definedName name="WDA">'[11]RA validations'!$AA$347:$AL$353</definedName>
    <definedName name="ww">[6]Data!$C$18</definedName>
    <definedName name="year_To1">[66]Data!$C$18</definedName>
    <definedName name="Year2">#REF!</definedName>
    <definedName name="YearYrEnd">[41]Periods!$C$18</definedName>
    <definedName name="YearYrStart">[41]Periods!$C$4</definedName>
    <definedName name="YesNo">[8]NameChecker!$C$2:$C$3</definedName>
    <definedName name="YN">'[64]PAY SCALES'!$K$2:$K$4</definedName>
    <definedName name="ZRADATA">[11]RA!#REF!</definedName>
    <definedName name="ZSGDATA">[11]SG!#REF!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64" i="5" l="1"/>
  <c r="S158" i="5"/>
  <c r="S155" i="5"/>
  <c r="S154" i="5"/>
  <c r="S120" i="5"/>
  <c r="R116" i="5"/>
  <c r="P116" i="5"/>
  <c r="R115" i="5"/>
  <c r="Q115" i="5"/>
  <c r="P115" i="5"/>
  <c r="O115" i="5"/>
  <c r="R114" i="5"/>
  <c r="R117" i="5" s="1"/>
  <c r="Q114" i="5"/>
  <c r="P114" i="5"/>
  <c r="P117" i="5" s="1"/>
  <c r="O114" i="5"/>
  <c r="R110" i="5"/>
  <c r="R109" i="5"/>
  <c r="P109" i="5"/>
  <c r="O109" i="5"/>
  <c r="R108" i="5"/>
  <c r="P108" i="5"/>
  <c r="R107" i="5"/>
  <c r="Q107" i="5"/>
  <c r="P107" i="5"/>
  <c r="P110" i="5" s="1"/>
  <c r="O107" i="5"/>
  <c r="R103" i="5"/>
  <c r="P103" i="5"/>
  <c r="O103" i="5"/>
  <c r="Q102" i="5"/>
  <c r="Q116" i="5" s="1"/>
  <c r="O102" i="5"/>
  <c r="O116" i="5" s="1"/>
  <c r="Q101" i="5"/>
  <c r="Q108" i="5" s="1"/>
  <c r="O101" i="5"/>
  <c r="S101" i="5" s="1"/>
  <c r="S100" i="5"/>
  <c r="S90" i="5"/>
  <c r="S88" i="5"/>
  <c r="N76" i="5"/>
  <c r="N75" i="5"/>
  <c r="N74" i="5"/>
  <c r="M74" i="5"/>
  <c r="N73" i="5"/>
  <c r="N77" i="5" s="1"/>
  <c r="O71" i="5"/>
  <c r="M70" i="5"/>
  <c r="M69" i="5"/>
  <c r="M68" i="5"/>
  <c r="S59" i="5"/>
  <c r="O76" i="5" s="1"/>
  <c r="P76" i="5" s="1"/>
  <c r="S56" i="5"/>
  <c r="O75" i="5" s="1"/>
  <c r="P75" i="5" s="1"/>
  <c r="AO55" i="5"/>
  <c r="S55" i="5"/>
  <c r="AO51" i="5"/>
  <c r="S50" i="5"/>
  <c r="O72" i="5" s="1"/>
  <c r="AO48" i="5"/>
  <c r="AO47" i="5"/>
  <c r="S43" i="5"/>
  <c r="AO43" i="5" s="1"/>
  <c r="S42" i="5"/>
  <c r="AO42" i="5" s="1"/>
  <c r="AO40" i="5"/>
  <c r="S40" i="5"/>
  <c r="S39" i="5"/>
  <c r="AO39" i="5" s="1"/>
  <c r="P39" i="5"/>
  <c r="R33" i="5"/>
  <c r="S33" i="5" s="1"/>
  <c r="Q33" i="5"/>
  <c r="P33" i="5"/>
  <c r="AO33" i="5" s="1"/>
  <c r="R32" i="5"/>
  <c r="Q32" i="5"/>
  <c r="P32" i="5"/>
  <c r="R30" i="5"/>
  <c r="Q30" i="5"/>
  <c r="J30" i="5"/>
  <c r="P30" i="5" s="1"/>
  <c r="S25" i="5"/>
  <c r="AO25" i="5" s="1"/>
  <c r="R25" i="5"/>
  <c r="Q25" i="5"/>
  <c r="Q24" i="5"/>
  <c r="R20" i="5"/>
  <c r="S20" i="5" s="1"/>
  <c r="S153" i="5" s="1"/>
  <c r="Q20" i="5"/>
  <c r="P20" i="5"/>
  <c r="R19" i="5"/>
  <c r="Q19" i="5"/>
  <c r="P19" i="5"/>
  <c r="AO18" i="5"/>
  <c r="S18" i="5"/>
  <c r="S151" i="5" s="1"/>
  <c r="R18" i="5"/>
  <c r="Q18" i="5"/>
  <c r="P18" i="5"/>
  <c r="Q17" i="5"/>
  <c r="Q16" i="5"/>
  <c r="Q10" i="5"/>
  <c r="S161" i="4"/>
  <c r="S155" i="4"/>
  <c r="S152" i="4"/>
  <c r="S117" i="4"/>
  <c r="R113" i="4"/>
  <c r="P113" i="4"/>
  <c r="R112" i="4"/>
  <c r="P112" i="4"/>
  <c r="R111" i="4"/>
  <c r="Q111" i="4"/>
  <c r="P111" i="4"/>
  <c r="O111" i="4"/>
  <c r="R106" i="4"/>
  <c r="P106" i="4"/>
  <c r="R105" i="4"/>
  <c r="P105" i="4"/>
  <c r="R104" i="4"/>
  <c r="Q104" i="4"/>
  <c r="P104" i="4"/>
  <c r="O104" i="4"/>
  <c r="S104" i="4" s="1"/>
  <c r="R100" i="4"/>
  <c r="P100" i="4"/>
  <c r="Q99" i="4"/>
  <c r="Q106" i="4" s="1"/>
  <c r="O99" i="4"/>
  <c r="O106" i="4" s="1"/>
  <c r="Q98" i="4"/>
  <c r="O98" i="4"/>
  <c r="O105" i="4" s="1"/>
  <c r="S97" i="4"/>
  <c r="S87" i="4"/>
  <c r="S85" i="4"/>
  <c r="N73" i="4"/>
  <c r="N72" i="4"/>
  <c r="N71" i="4"/>
  <c r="M71" i="4"/>
  <c r="N70" i="4"/>
  <c r="M67" i="4"/>
  <c r="M66" i="4"/>
  <c r="M65" i="4"/>
  <c r="S56" i="4"/>
  <c r="S57" i="4" s="1"/>
  <c r="S52" i="4"/>
  <c r="AN52" i="4" s="1"/>
  <c r="AN48" i="4"/>
  <c r="S47" i="4"/>
  <c r="S49" i="4" s="1"/>
  <c r="AN45" i="4"/>
  <c r="AN44" i="4"/>
  <c r="S40" i="4"/>
  <c r="AN40" i="4" s="1"/>
  <c r="S39" i="4"/>
  <c r="AN39" i="4" s="1"/>
  <c r="S37" i="4"/>
  <c r="AN37" i="4" s="1"/>
  <c r="P36" i="4"/>
  <c r="S36" i="4" s="1"/>
  <c r="AN36" i="4" s="1"/>
  <c r="R30" i="4"/>
  <c r="Q30" i="4"/>
  <c r="P30" i="4"/>
  <c r="R29" i="4"/>
  <c r="Q29" i="4"/>
  <c r="P29" i="4"/>
  <c r="S29" i="4" s="1"/>
  <c r="R27" i="4"/>
  <c r="Q27" i="4"/>
  <c r="J27" i="4"/>
  <c r="P27" i="4" s="1"/>
  <c r="R22" i="4"/>
  <c r="Q22" i="4"/>
  <c r="Q21" i="4"/>
  <c r="R17" i="4"/>
  <c r="Q17" i="4"/>
  <c r="P17" i="4"/>
  <c r="R16" i="4"/>
  <c r="Q16" i="4"/>
  <c r="P16" i="4"/>
  <c r="R15" i="4"/>
  <c r="Q15" i="4"/>
  <c r="P15" i="4"/>
  <c r="Q14" i="4"/>
  <c r="Q13" i="4"/>
  <c r="Q7" i="4"/>
  <c r="AO59" i="5" l="1"/>
  <c r="S60" i="5"/>
  <c r="S53" i="4"/>
  <c r="O72" i="4" s="1"/>
  <c r="P72" i="4" s="1"/>
  <c r="O73" i="4"/>
  <c r="P73" i="4" s="1"/>
  <c r="O113" i="4"/>
  <c r="S15" i="4"/>
  <c r="S148" i="4" s="1"/>
  <c r="S27" i="4"/>
  <c r="AN27" i="4" s="1"/>
  <c r="P114" i="4"/>
  <c r="Q100" i="4"/>
  <c r="R114" i="4"/>
  <c r="AN21" i="4"/>
  <c r="AN29" i="4"/>
  <c r="S21" i="4"/>
  <c r="Q113" i="4"/>
  <c r="S16" i="4"/>
  <c r="S149" i="4" s="1"/>
  <c r="N74" i="4"/>
  <c r="R107" i="4"/>
  <c r="S106" i="4"/>
  <c r="P107" i="4"/>
  <c r="S116" i="5"/>
  <c r="S86" i="5" s="1"/>
  <c r="S30" i="5"/>
  <c r="Q117" i="5"/>
  <c r="AO19" i="5"/>
  <c r="AO20" i="5"/>
  <c r="O117" i="5"/>
  <c r="S52" i="5"/>
  <c r="S107" i="5"/>
  <c r="Q109" i="5"/>
  <c r="Q110" i="5" s="1"/>
  <c r="R119" i="5" s="1"/>
  <c r="AO50" i="5"/>
  <c r="S19" i="5"/>
  <c r="S152" i="5" s="1"/>
  <c r="S24" i="5"/>
  <c r="S148" i="5" s="1"/>
  <c r="S32" i="5"/>
  <c r="AO32" i="5" s="1"/>
  <c r="Q103" i="5"/>
  <c r="O108" i="5"/>
  <c r="S108" i="5" s="1"/>
  <c r="S115" i="5"/>
  <c r="S85" i="5" s="1"/>
  <c r="S102" i="5"/>
  <c r="S103" i="5" s="1"/>
  <c r="S44" i="5"/>
  <c r="S87" i="5" s="1"/>
  <c r="S114" i="5"/>
  <c r="O107" i="4"/>
  <c r="S41" i="4"/>
  <c r="S84" i="4" s="1"/>
  <c r="Q105" i="4"/>
  <c r="Q107" i="4" s="1"/>
  <c r="S111" i="4"/>
  <c r="AN56" i="4"/>
  <c r="O68" i="4"/>
  <c r="O112" i="4"/>
  <c r="S151" i="4"/>
  <c r="S22" i="4"/>
  <c r="AN22" i="4" s="1"/>
  <c r="S17" i="4"/>
  <c r="S150" i="4" s="1"/>
  <c r="S30" i="4"/>
  <c r="AN47" i="4"/>
  <c r="O69" i="4"/>
  <c r="S99" i="4"/>
  <c r="S98" i="4"/>
  <c r="O100" i="4"/>
  <c r="Q112" i="4"/>
  <c r="O71" i="4" l="1"/>
  <c r="P71" i="4" s="1"/>
  <c r="S31" i="4"/>
  <c r="O114" i="4"/>
  <c r="S113" i="4"/>
  <c r="S83" i="4" s="1"/>
  <c r="AN15" i="4"/>
  <c r="S100" i="4"/>
  <c r="S105" i="4"/>
  <c r="S107" i="4"/>
  <c r="P116" i="4"/>
  <c r="P119" i="4" s="1"/>
  <c r="P120" i="4" s="1"/>
  <c r="R116" i="4"/>
  <c r="S116" i="4" s="1"/>
  <c r="AN16" i="4"/>
  <c r="R122" i="5"/>
  <c r="R123" i="5" s="1"/>
  <c r="S110" i="5"/>
  <c r="O110" i="5"/>
  <c r="P119" i="5" s="1"/>
  <c r="P122" i="5" s="1"/>
  <c r="P123" i="5" s="1"/>
  <c r="O74" i="5"/>
  <c r="P74" i="5" s="1"/>
  <c r="S34" i="5"/>
  <c r="S109" i="5"/>
  <c r="S117" i="5"/>
  <c r="S84" i="5"/>
  <c r="S89" i="5" s="1"/>
  <c r="S91" i="5" s="1"/>
  <c r="S96" i="5" s="1"/>
  <c r="AO24" i="5"/>
  <c r="AO30" i="5"/>
  <c r="AN30" i="4"/>
  <c r="S81" i="4"/>
  <c r="S145" i="4"/>
  <c r="S112" i="4"/>
  <c r="S82" i="4" s="1"/>
  <c r="AN17" i="4"/>
  <c r="Q114" i="4"/>
  <c r="R119" i="4" l="1"/>
  <c r="R120" i="4" s="1"/>
  <c r="S114" i="4"/>
  <c r="S86" i="4"/>
  <c r="S88" i="4" s="1"/>
  <c r="S93" i="4" s="1"/>
  <c r="P128" i="5"/>
  <c r="Q128" i="5"/>
  <c r="P130" i="5"/>
  <c r="P138" i="5" s="1"/>
  <c r="L17" i="5" s="1"/>
  <c r="R17" i="5" s="1"/>
  <c r="R128" i="5"/>
  <c r="O128" i="5"/>
  <c r="Q130" i="5"/>
  <c r="Q138" i="5" s="1"/>
  <c r="P129" i="5"/>
  <c r="P137" i="5" s="1"/>
  <c r="O129" i="5"/>
  <c r="O130" i="5"/>
  <c r="R130" i="5"/>
  <c r="R138" i="5" s="1"/>
  <c r="Q129" i="5"/>
  <c r="Q137" i="5" s="1"/>
  <c r="R129" i="5"/>
  <c r="R137" i="5" s="1"/>
  <c r="S119" i="5"/>
  <c r="L16" i="5" l="1"/>
  <c r="R16" i="5" s="1"/>
  <c r="O126" i="4"/>
  <c r="O134" i="4" s="1"/>
  <c r="Q127" i="4"/>
  <c r="Q135" i="4" s="1"/>
  <c r="R127" i="4"/>
  <c r="R135" i="4" s="1"/>
  <c r="R125" i="4"/>
  <c r="R133" i="4" s="1"/>
  <c r="P126" i="4"/>
  <c r="P134" i="4" s="1"/>
  <c r="P125" i="4"/>
  <c r="P133" i="4" s="1"/>
  <c r="P127" i="4"/>
  <c r="P135" i="4" s="1"/>
  <c r="O127" i="4"/>
  <c r="Q125" i="4"/>
  <c r="O125" i="4"/>
  <c r="R126" i="4"/>
  <c r="R134" i="4" s="1"/>
  <c r="Q126" i="4"/>
  <c r="Q134" i="4" s="1"/>
  <c r="J13" i="4" s="1"/>
  <c r="O138" i="5"/>
  <c r="S130" i="5"/>
  <c r="P131" i="5"/>
  <c r="P136" i="5"/>
  <c r="O137" i="5"/>
  <c r="S129" i="5"/>
  <c r="O131" i="5"/>
  <c r="O136" i="5"/>
  <c r="S128" i="5"/>
  <c r="R136" i="5"/>
  <c r="R131" i="5"/>
  <c r="Q136" i="5"/>
  <c r="Q131" i="5"/>
  <c r="Q133" i="4"/>
  <c r="R128" i="4" l="1"/>
  <c r="L14" i="4"/>
  <c r="R14" i="4" s="1"/>
  <c r="S127" i="4"/>
  <c r="L13" i="4"/>
  <c r="R13" i="4" s="1"/>
  <c r="O128" i="4"/>
  <c r="O135" i="4"/>
  <c r="S135" i="4" s="1"/>
  <c r="S125" i="4"/>
  <c r="O133" i="4"/>
  <c r="J7" i="4" s="1"/>
  <c r="S134" i="4"/>
  <c r="Q128" i="4"/>
  <c r="P128" i="4"/>
  <c r="S126" i="4"/>
  <c r="S131" i="5"/>
  <c r="S132" i="5" s="1"/>
  <c r="J17" i="5"/>
  <c r="S138" i="5"/>
  <c r="M10" i="5"/>
  <c r="Q139" i="5"/>
  <c r="L10" i="5"/>
  <c r="P139" i="5"/>
  <c r="R139" i="5"/>
  <c r="O10" i="5"/>
  <c r="J10" i="5"/>
  <c r="S136" i="5"/>
  <c r="O139" i="5"/>
  <c r="J16" i="5"/>
  <c r="S137" i="5"/>
  <c r="Q136" i="4"/>
  <c r="M7" i="4"/>
  <c r="P136" i="4"/>
  <c r="L7" i="4"/>
  <c r="O7" i="4"/>
  <c r="R136" i="4"/>
  <c r="P13" i="4"/>
  <c r="J14" i="4" l="1"/>
  <c r="S133" i="4"/>
  <c r="S128" i="4"/>
  <c r="S129" i="4" s="1"/>
  <c r="O136" i="4"/>
  <c r="S13" i="4"/>
  <c r="O66" i="4" s="1"/>
  <c r="AN13" i="4"/>
  <c r="P10" i="5"/>
  <c r="S10" i="5" s="1"/>
  <c r="S160" i="5"/>
  <c r="P17" i="5"/>
  <c r="S17" i="5" s="1"/>
  <c r="R10" i="5"/>
  <c r="P16" i="5"/>
  <c r="S16" i="5" s="1"/>
  <c r="S139" i="5"/>
  <c r="P14" i="4"/>
  <c r="S14" i="4" s="1"/>
  <c r="S136" i="4"/>
  <c r="S157" i="4"/>
  <c r="P7" i="4"/>
  <c r="R7" i="4"/>
  <c r="S146" i="4" l="1"/>
  <c r="O69" i="5"/>
  <c r="S149" i="5"/>
  <c r="S147" i="5"/>
  <c r="O68" i="5"/>
  <c r="S26" i="5"/>
  <c r="O70" i="5"/>
  <c r="S150" i="5"/>
  <c r="AO10" i="5"/>
  <c r="AO16" i="5"/>
  <c r="AO17" i="5"/>
  <c r="S7" i="4"/>
  <c r="S147" i="4"/>
  <c r="O67" i="4"/>
  <c r="AN14" i="4"/>
  <c r="O73" i="5" l="1"/>
  <c r="S156" i="5"/>
  <c r="O65" i="4"/>
  <c r="O70" i="4" s="1"/>
  <c r="S23" i="4"/>
  <c r="S144" i="4"/>
  <c r="S153" i="4" s="1"/>
  <c r="AN7" i="4"/>
  <c r="S162" i="5" l="1"/>
  <c r="S166" i="5" s="1"/>
  <c r="U150" i="5"/>
  <c r="Z3" i="5" s="1"/>
  <c r="Z4" i="5" s="1"/>
  <c r="O77" i="5"/>
  <c r="P73" i="5"/>
  <c r="P77" i="5" s="1"/>
  <c r="S159" i="4"/>
  <c r="S163" i="4" s="1"/>
  <c r="P70" i="4"/>
  <c r="P74" i="4" s="1"/>
  <c r="O74" i="4"/>
</calcChain>
</file>

<file path=xl/sharedStrings.xml><?xml version="1.0" encoding="utf-8"?>
<sst xmlns="http://schemas.openxmlformats.org/spreadsheetml/2006/main" count="1735" uniqueCount="344">
  <si>
    <t>LA Table: FUNDING PERIOD (2023-24)</t>
  </si>
  <si>
    <t>Department for Education Section 251 Financial Data Collection</t>
  </si>
  <si>
    <t>Local Authority: 856 Leicester</t>
  </si>
  <si>
    <t>Early Years</t>
  </si>
  <si>
    <t>Primary</t>
  </si>
  <si>
    <t>Secondary</t>
  </si>
  <si>
    <t>Gross</t>
  </si>
  <si>
    <t>Income</t>
  </si>
  <si>
    <t>Net</t>
  </si>
  <si>
    <t>1.0.1 Individual Schools Budget (before academy recoupment), including sixth form grant for maintained schools, but excluding high needs place funding</t>
  </si>
  <si>
    <t>1.0.2 High needs place funding within Individual Schools Budget (before academy recoupment), excluding funding for 16-19 academies and free schools and FE colleges and independent learning providers</t>
  </si>
  <si>
    <t>1.1.1 Contingencies</t>
  </si>
  <si>
    <t>1.1.2 Behaviour support services</t>
  </si>
  <si>
    <t>1.1.3 Support to UPEG and bilingual learners</t>
  </si>
  <si>
    <t>1.1.4 Free school meals eligibility</t>
  </si>
  <si>
    <t>1.1.5 Insurance</t>
  </si>
  <si>
    <t>1.1.6 Museum and Library services</t>
  </si>
  <si>
    <t>1.1.7 Licences/subscriptions</t>
  </si>
  <si>
    <t>1.1.8 Staff costs – supply cover excluding cover for facility time</t>
  </si>
  <si>
    <t>1.1.9 Staff costs – supply cover for facility time</t>
  </si>
  <si>
    <t>1.2.1 Top-up funding – maintained schools</t>
  </si>
  <si>
    <t>1.2.2 Top-up funding – academies, free schools and colleges</t>
  </si>
  <si>
    <t>1.2.3 Top-up and other funding – non-maintained and independent providers</t>
  </si>
  <si>
    <t>1.2.4 Additional high needs targeted funding for mainstream schools and academies</t>
  </si>
  <si>
    <t>1.2.5 SEN support services</t>
  </si>
  <si>
    <t>1.2.6 Hospital education services</t>
  </si>
  <si>
    <t>1.2.7 Other alternative provision services</t>
  </si>
  <si>
    <t>1.2.8 Support for inclusion</t>
  </si>
  <si>
    <t>1.2.9 Special schools and PRUs in financial difficulty</t>
  </si>
  <si>
    <t>1.2.10 PFI/ BSF costs at special schools, AP/ PRUs and Post 16 institutions only</t>
  </si>
  <si>
    <t>1.2.11 Direct payments (SEN and disability)</t>
  </si>
  <si>
    <t>1.2.13 Therapies and other health related services</t>
  </si>
  <si>
    <t>1.3.1 Central expenditure on early years entitlement</t>
  </si>
  <si>
    <t>1.4.1 Contribution to combined budgets</t>
  </si>
  <si>
    <t>1.4.2 School admissions</t>
  </si>
  <si>
    <t>1.4.3 Servicing of schools forums</t>
  </si>
  <si>
    <t>1.4.4 Termination of employment costs</t>
  </si>
  <si>
    <t>1.4.5 Falling Rolls Fund</t>
  </si>
  <si>
    <t>1.4.6 Capital expenditure from revenue (CERA)</t>
  </si>
  <si>
    <t>1.4.7 Prudential borrowing costs</t>
  </si>
  <si>
    <t>1.4.8 Fees to independent schools without SEN</t>
  </si>
  <si>
    <t>1.4.9 Equal pay - back pay</t>
  </si>
  <si>
    <t>1.4.10 Pupil growth</t>
  </si>
  <si>
    <t>1.4.11 SEN transport</t>
  </si>
  <si>
    <t>1.4.12 Exceptions agreed by Secretary of State</t>
  </si>
  <si>
    <t>1.4.13 Infant class sizes</t>
  </si>
  <si>
    <t>1.4.14 Other Items</t>
  </si>
  <si>
    <t>1.5.1 Education welfare service</t>
  </si>
  <si>
    <t/>
  </si>
  <si>
    <t>1.5.2 Asset management</t>
  </si>
  <si>
    <t>1.5.3 Statutory/ Regulatory duties</t>
  </si>
  <si>
    <t>1.6.1 Central support services</t>
  </si>
  <si>
    <t>1.6.2 Education welfare service</t>
  </si>
  <si>
    <t>1.6.3 Asset Management</t>
  </si>
  <si>
    <t>1.6.4 Statutory/ Regulatory duties</t>
  </si>
  <si>
    <t>1.6.5 Premature retirement cost/ Redundancy costs (new provisions)</t>
  </si>
  <si>
    <t>1.6.6 Monitoring national curriculum assessment</t>
  </si>
  <si>
    <t>1.6.7 School Improvement</t>
  </si>
  <si>
    <t>1.7.1 Other Specific Grants</t>
  </si>
  <si>
    <t>1.8.1 TOTAL SCHOOLS BUDGET (before Academy recoupment)</t>
  </si>
  <si>
    <t>1.9.1 Estimated Dedicated Schools Grant for 2023-24 (before academy recoupment), excluding high needs place funding for 16-19 academies and free schools and FE colleges and independent learning providers</t>
  </si>
  <si>
    <t>1.9.2 Dedicated Schools Grant brought forward from 2022-23 (please show a deficit as a negative)</t>
  </si>
  <si>
    <t>1.9.3  Dedicated Schools Grant carry forward to 2024-25 (please show a deficit as a positive)</t>
  </si>
  <si>
    <t>1.9.4  Grant for maintained school sixth forms</t>
  </si>
  <si>
    <t>1.9.5 Local Authority additional contribution</t>
  </si>
  <si>
    <t>1.9.6 Total funding supporting the Schools Budget (the sum of lines 1.9.1 to 1.9.5)</t>
  </si>
  <si>
    <t>1.10.1 Academy recoupment from the Dedicated Schools Grant of schools block funding (show as a negative)</t>
  </si>
  <si>
    <t>1.10.2 Academy recoupment from the Dedicated Schools Grant of high needs place funding shown under line 1.0.2 (show as a negative)</t>
  </si>
  <si>
    <t>2.0.1 Central support services</t>
  </si>
  <si>
    <t>2.0.2 Education welfare service</t>
  </si>
  <si>
    <t>2.0.3 School improvement</t>
  </si>
  <si>
    <t>2.0.4 Asset management - education</t>
  </si>
  <si>
    <t>2.0.5 Statutory/ Regulatory duties - education</t>
  </si>
  <si>
    <t>2.0.6 Premature retirement cost/ Redundancy costs (new provisions)</t>
  </si>
  <si>
    <t>2.0.7 Monitoring national curriculum assessment</t>
  </si>
  <si>
    <t>2.1.1 Educational psychology service</t>
  </si>
  <si>
    <t>2.1.2 SEN administration, assessment and coordination and monitoring</t>
  </si>
  <si>
    <t>2.1.3 Independent Advice and Support Services (Parent partnership), guidance and information</t>
  </si>
  <si>
    <t>2.1.4 Home to school transport (pre 16): SEN transport expenditure</t>
  </si>
  <si>
    <t>2.1.5 Home to school transport (pre 16): mainstream home to school transport expenditure</t>
  </si>
  <si>
    <t>2.1.6 Home to post-16 provision: SEN/ LLDD transport expenditure (aged 16-18)</t>
  </si>
  <si>
    <t>2.1.7 Home to post-16 provision: SEN/ LLDD transport expenditure (aged 19-25)</t>
  </si>
  <si>
    <t>2.1.8 Home to post-16 provision transport: mainstream home to post-16 transport expenditure</t>
  </si>
  <si>
    <t>2.1.9 Supply of school places</t>
  </si>
  <si>
    <t>2.2.1 Other spend not funded from the Schools Budget</t>
  </si>
  <si>
    <t>2.3.1 Young people's learning and development</t>
  </si>
  <si>
    <t>2.3.2 Adult and Community learning</t>
  </si>
  <si>
    <t>2.3.3 Pension costs</t>
  </si>
  <si>
    <t>2.3.4 Joint use arrangements</t>
  </si>
  <si>
    <t>2.3.5 Insurance</t>
  </si>
  <si>
    <t>2.4.1 Other Specific Grant</t>
  </si>
  <si>
    <t>2.5.1 Total Other education and community budget</t>
  </si>
  <si>
    <t>3.0.1 Funding for individual Sure Start Children's Centres</t>
  </si>
  <si>
    <t>3.0.2 Funding for local authority provided or commissioned area wide services delivered through Sure Start Children's Centres</t>
  </si>
  <si>
    <t>3.0.3 Funding on local authority management costs relating to Sure Start Children's Centres</t>
  </si>
  <si>
    <t>3.0.4 Other spend on children under 5</t>
  </si>
  <si>
    <t>3.0.5 Total Sure Start children's centres and other spend on children under 5</t>
  </si>
  <si>
    <t>3.1.1 Residential care</t>
  </si>
  <si>
    <t>3.1.2a Fostering services (excluding fees and allowances for LA foster carers)</t>
  </si>
  <si>
    <t>3.1.2b Fostering services (fees and allowances for LA foster carers)</t>
  </si>
  <si>
    <t>3.1.3 Adoption services</t>
  </si>
  <si>
    <t>3.1.4 Special guardianship support</t>
  </si>
  <si>
    <t>3.1.5 Other children looked after services</t>
  </si>
  <si>
    <t>3.1.6 Short breaks (respite) for looked after disabled children</t>
  </si>
  <si>
    <t>3.1.7 Children placed with family and friends</t>
  </si>
  <si>
    <t>3.1.8 Education of looked after children</t>
  </si>
  <si>
    <t>3.1.9 Leaving care support services</t>
  </si>
  <si>
    <t>3.1.10 Asylum seeker services children</t>
  </si>
  <si>
    <t>3.1.11 Total Children Looked After</t>
  </si>
  <si>
    <t>3.2.1 Other children and families services</t>
  </si>
  <si>
    <t>3.3.1 Social work (including LA functions in relation to child protection)</t>
  </si>
  <si>
    <t>3.3.2 Commissioning and Children's Services Strategy</t>
  </si>
  <si>
    <t>3.3.3 Local Safeguarding Children Board</t>
  </si>
  <si>
    <t>3.3.4 Total Safeguarding Children and Young People's Services</t>
  </si>
  <si>
    <t>3.4.1 Direct payments</t>
  </si>
  <si>
    <t>3.4.2 Short breaks (respite) for disabled children</t>
  </si>
  <si>
    <t>3.4.3 Other support for disabled children</t>
  </si>
  <si>
    <t>3.4.4 Targeted family support</t>
  </si>
  <si>
    <t>3.4.5 Universal family support</t>
  </si>
  <si>
    <t>3.4.6 Total Family Support Services</t>
  </si>
  <si>
    <t>3.5.1 Universal services for young people</t>
  </si>
  <si>
    <t>3.5.2 Targeted services for young people</t>
  </si>
  <si>
    <t>3.5.3 Total Services for young people</t>
  </si>
  <si>
    <t>3.6.1 Youth justice</t>
  </si>
  <si>
    <t>4.0.1 Capital Expenditure from Revenue (CERA) (Non-schools budget functions and Children's and young people services)</t>
  </si>
  <si>
    <t>5.0.1 Total Schools Budget and Other education and community budget (excluding CERA) (lines 1.8.1 and 2.5.1)</t>
  </si>
  <si>
    <t>5.0.2 Total Children and Young People's Services and Youth Justice Budget (excluding CERA)(lines 3.0.5 + 3.1.11 + 3.2.1 + 3.3.4 + 3.4.6 + 3.5.3 + 3.6.1)</t>
  </si>
  <si>
    <t>6 Total Schools Budget, Other education and community budget, Children and Young People's Services and Youth Justice Budget (excluding CERA) (lines 5.0.1 + 5.0.2)</t>
  </si>
  <si>
    <t>7 Capital Expenditure (excluding CERA)</t>
  </si>
  <si>
    <t>8a.1 Substance misuse services (Drugs, Alcohol and Volatile substances) (included in 3.5.1 and 3.5.2 above)</t>
  </si>
  <si>
    <t>8a.2 Teenage pregnancy services (included in 3.5.1 and 3.5.2 above)</t>
  </si>
  <si>
    <t>1.8.1a DSG Block Planned Expenditure</t>
  </si>
  <si>
    <t>Allocated DSG funding</t>
  </si>
  <si>
    <t>Planned Spend</t>
  </si>
  <si>
    <t>Schools (before academy recoupment)</t>
  </si>
  <si>
    <t>Central School Services</t>
  </si>
  <si>
    <t>High Needs (excluding post school)</t>
  </si>
  <si>
    <t>Total</t>
  </si>
  <si>
    <t>Pass-through rate for delivering government funded hours:</t>
  </si>
  <si>
    <t>Description</t>
  </si>
  <si>
    <t>Unit Value (£)</t>
  </si>
  <si>
    <t>Number of Units (Universal 15 hours)</t>
  </si>
  <si>
    <t>Number of Units (Additional 15 hours)</t>
  </si>
  <si>
    <t>Anticipated Budget (£)</t>
  </si>
  <si>
    <t>PVI</t>
  </si>
  <si>
    <t>Nursery School</t>
  </si>
  <si>
    <t>Primary Nursery Class</t>
  </si>
  <si>
    <t>TOTAL</t>
  </si>
  <si>
    <t>PerHour</t>
  </si>
  <si>
    <t>Number of Units (Universal &amp; Additional 15 hours)</t>
  </si>
  <si>
    <t>The rates for QTS/EYFS staff in the establisment the supplement availble is £0.16 and the rate for communication accreditation is £0.05. There are 33% who qualify for this supplement. In school they would automatically attract the quality of £0.16.</t>
  </si>
  <si>
    <t>Funding provided through supplements:</t>
  </si>
  <si>
    <t>TOTAL FUNDING FOR EARLY YEARS SINGLE FUNDING FORMULA (3 &amp; 4 YEAR OLDS):</t>
  </si>
  <si>
    <t>TOTAL FUNDING FOR EARLY YEARS SINGLE FUNDING FORMULA (2 YEAR OLDS):</t>
  </si>
  <si>
    <t>TOTAL FUNDING FOR SEN INCLUSION FUND (TOP-UP GRANT ELEMENT):</t>
  </si>
  <si>
    <t>TOTAL FUNDING FOR EARLY YEARS CENTRAL EXPENDITURE:</t>
  </si>
  <si>
    <t>A</t>
  </si>
  <si>
    <t>B</t>
  </si>
  <si>
    <t>C</t>
  </si>
  <si>
    <t>D</t>
  </si>
  <si>
    <t>E</t>
  </si>
  <si>
    <t>F</t>
  </si>
  <si>
    <t>S251 Budget 2023-24 - High Needs Places Table Report</t>
  </si>
  <si>
    <t>Special Educational Needs (SEN) Places</t>
  </si>
  <si>
    <t>SEN Place Funding</t>
  </si>
  <si>
    <t>Alternative Provision (AP) Places</t>
  </si>
  <si>
    <r>
      <rPr>
        <b/>
        <sz val="10"/>
        <color rgb="FFFFFFFF"/>
        <rFont val="Arial"/>
        <family val="2"/>
      </rPr>
      <t xml:space="preserve">AP
</t>
    </r>
    <r>
      <rPr>
        <b/>
        <sz val="10"/>
        <color rgb="FFFFFFFF"/>
        <rFont val="Arial"/>
        <family val="2"/>
      </rPr>
      <t xml:space="preserve">Place
</t>
    </r>
    <r>
      <rPr>
        <b/>
        <sz val="10"/>
        <color rgb="FFFFFFFF"/>
        <rFont val="Arial"/>
        <family val="2"/>
      </rPr>
      <t>Funding</t>
    </r>
  </si>
  <si>
    <t>Hospital Education Places</t>
  </si>
  <si>
    <r>
      <rPr>
        <b/>
        <sz val="10"/>
        <color rgb="FFFFFFFF"/>
        <rFont val="Arial"/>
        <family val="2"/>
      </rPr>
      <t xml:space="preserve">Hospital
</t>
    </r>
    <r>
      <rPr>
        <b/>
        <sz val="10"/>
        <color rgb="FFFFFFFF"/>
        <rFont val="Arial"/>
        <family val="2"/>
      </rPr>
      <t xml:space="preserve">Education
</t>
    </r>
    <r>
      <rPr>
        <b/>
        <sz val="10"/>
        <color rgb="FFFFFFFF"/>
        <rFont val="Arial"/>
        <family val="2"/>
      </rPr>
      <t xml:space="preserve">Place
</t>
    </r>
    <r>
      <rPr>
        <b/>
        <sz val="10"/>
        <color rgb="FFFFFFFF"/>
        <rFont val="Arial"/>
        <family val="2"/>
      </rPr>
      <t>Funding</t>
    </r>
  </si>
  <si>
    <t xml:space="preserve">Total Place Funding </t>
  </si>
  <si>
    <t>School Name</t>
  </si>
  <si>
    <t>DfE Number</t>
  </si>
  <si>
    <t>Is School/Unit Opening/Closing In-Year?</t>
  </si>
  <si>
    <t>Date Opening Closing</t>
  </si>
  <si>
    <t>Type of Establishment</t>
  </si>
  <si>
    <t>April 2023 to August 2023</t>
  </si>
  <si>
    <r>
      <rPr>
        <b/>
        <sz val="10"/>
        <color rgb="FFFFFFFF"/>
        <rFont val="Arial"/>
        <family val="2"/>
      </rPr>
      <t xml:space="preserve">September 2023 to March 2024
</t>
    </r>
  </si>
  <si>
    <r>
      <rPr>
        <b/>
        <sz val="10"/>
        <color rgb="FFFFFFFF"/>
        <rFont val="Arial"/>
        <family val="2"/>
      </rPr>
      <t xml:space="preserve">April 2023 to March 2024
</t>
    </r>
    <r>
      <rPr>
        <b/>
        <sz val="10"/>
        <color rgb="FFFFFFFF"/>
        <rFont val="Arial"/>
        <family val="2"/>
      </rPr>
      <t>(£)</t>
    </r>
  </si>
  <si>
    <r>
      <rPr>
        <b/>
        <sz val="10"/>
        <color rgb="FFFFFFFF"/>
        <rFont val="Arial"/>
        <family val="2"/>
      </rPr>
      <t xml:space="preserve">April 2023 to March 2024
</t>
    </r>
    <r>
      <rPr>
        <b/>
        <sz val="10"/>
        <color rgb="FFFFFFFF"/>
        <rFont val="Arial"/>
        <family val="2"/>
      </rPr>
      <t xml:space="preserve"> (£)</t>
    </r>
  </si>
  <si>
    <t>April 2023 to March 2024</t>
  </si>
  <si>
    <t>The Children's Hospital School</t>
  </si>
  <si>
    <t>HSP</t>
  </si>
  <si>
    <t>Catherine Infant School</t>
  </si>
  <si>
    <t>Mainstream</t>
  </si>
  <si>
    <t>Rushey Mead Primary School</t>
  </si>
  <si>
    <t>Imperial Avenue Infant School</t>
  </si>
  <si>
    <t>Inglehurst Junior School</t>
  </si>
  <si>
    <t>King Richard III Infant and Nursery School</t>
  </si>
  <si>
    <t>Stokes Wood Primary School</t>
  </si>
  <si>
    <t>Sandfield Close Primary School</t>
  </si>
  <si>
    <t>Barley Croft Primary School</t>
  </si>
  <si>
    <t>Fullhurst Community College</t>
  </si>
  <si>
    <t>Leicester City Primary PRU</t>
  </si>
  <si>
    <t>PRU</t>
  </si>
  <si>
    <t>Leicester Partnership School</t>
  </si>
  <si>
    <t>Nether Hall School</t>
  </si>
  <si>
    <t>Special</t>
  </si>
  <si>
    <t>Oaklands School</t>
  </si>
  <si>
    <t>Ellesmere College</t>
  </si>
  <si>
    <t>West Gate School</t>
  </si>
  <si>
    <t>Grand Total:</t>
  </si>
  <si>
    <t>S251 Budget 2022-23</t>
  </si>
  <si>
    <t>EYSFF (3 &amp; 4 year olds): 
Base rate</t>
  </si>
  <si>
    <t>Row No.</t>
  </si>
  <si>
    <t>Unit
Applied</t>
  </si>
  <si>
    <t>Early Years Proforma Table</t>
  </si>
  <si>
    <t>Is Data Present on Row?</t>
  </si>
  <si>
    <t>EYP Errors:</t>
  </si>
  <si>
    <t>Count of headings:</t>
  </si>
  <si>
    <t>Count of cells with errors:</t>
  </si>
  <si>
    <t>Error Cell Reference and Description</t>
  </si>
  <si>
    <t>EY1</t>
  </si>
  <si>
    <t xml:space="preserve">1. Base Rate(s) per hour, per provider type  </t>
  </si>
  <si>
    <t>Base Rate</t>
  </si>
  <si>
    <t>5.0.13, 5.0.14, 1009, 1010</t>
  </si>
  <si>
    <t>5.0.0, 5.07, 5.0.8, 5.0.11, 1038, 1039</t>
  </si>
  <si>
    <t>5.0.0, 5.07,  5.0.11, 5.0.12, 1039</t>
  </si>
  <si>
    <t>5.0.0, 5.0.10, 5.0.12, 1040, 1039</t>
  </si>
  <si>
    <t>End of section 1</t>
  </si>
  <si>
    <t>EYSFF (3 &amp; 4 year olds):
Other formula factors</t>
  </si>
  <si>
    <t>Not used</t>
  </si>
  <si>
    <t>2. Supplements (please provide in written format a short explanation of your supplement payments)</t>
  </si>
  <si>
    <t>EY2a</t>
  </si>
  <si>
    <t>(a) Deprivation (Mandatory)</t>
  </si>
  <si>
    <t>The rates are £0.05, £0.10 and £0.21. We have 165 providers but only 101 providers are eligible for a deprivation supplement which equates to 61%. The average between these is £0.10 for a deprivation.</t>
  </si>
  <si>
    <t>5.0.0, 5.07,  5.0.11, 5.0.12</t>
  </si>
  <si>
    <t>EY2b</t>
  </si>
  <si>
    <t>(b) Quality (if applicable)</t>
  </si>
  <si>
    <t>EY2c</t>
  </si>
  <si>
    <t>(c) Flexibility (if applicable)</t>
  </si>
  <si>
    <t>EY2d</t>
  </si>
  <si>
    <t xml:space="preserve">(d) Rurality / Sparsity (if applicable) </t>
  </si>
  <si>
    <t>EY2e</t>
  </si>
  <si>
    <t>(e) EAL (if applicable)</t>
  </si>
  <si>
    <t>EY3</t>
  </si>
  <si>
    <t>3. Maintained nursery school (MNS) lump sums (if applicable)</t>
  </si>
  <si>
    <t>LumpSum</t>
  </si>
  <si>
    <t>EY4</t>
  </si>
  <si>
    <t>4. Hours above universal/ additional 15 hours (if applicable)</t>
  </si>
  <si>
    <t xml:space="preserve">End of Section 3 </t>
  </si>
  <si>
    <t>EYSFF (2 year olds)</t>
  </si>
  <si>
    <t>Number of Units</t>
  </si>
  <si>
    <t>EY5</t>
  </si>
  <si>
    <t>5. Base Rate(s) per hour, per provider type</t>
  </si>
  <si>
    <t>6. Supplements (please provide a short explanation of your supplement payments)</t>
  </si>
  <si>
    <t>EY6a</t>
  </si>
  <si>
    <t>(a) Quality (if applicable)</t>
  </si>
  <si>
    <t>EY6b</t>
  </si>
  <si>
    <t>(b) Other supplements (if applicable)</t>
  </si>
  <si>
    <t xml:space="preserve">7. SEN Inclusion Fund (funded directly to providers) </t>
  </si>
  <si>
    <t xml:space="preserve">Description </t>
  </si>
  <si>
    <t>Anticipated total budget (£)</t>
  </si>
  <si>
    <t>(a) 3 &amp; 4 Year Olds (Mandatory)</t>
  </si>
  <si>
    <t>EY7ai</t>
  </si>
  <si>
    <t>(ai) Funding allocated from EY Block</t>
  </si>
  <si>
    <t>SEN Inclusion including Pindar Road Nursery</t>
  </si>
  <si>
    <t>5.0.0, 5.07, 5.0.8, 5.0.11, 1038</t>
  </si>
  <si>
    <t>5.0.0,  5.0.12, 1040</t>
  </si>
  <si>
    <t>EY7aii</t>
  </si>
  <si>
    <t>(aii) Funding allocated from HN Block</t>
  </si>
  <si>
    <t>(b) 2 Year Olds (if applicable)</t>
  </si>
  <si>
    <t>EY7bi</t>
  </si>
  <si>
    <t>(bi) Funding allocated from EY Block</t>
  </si>
  <si>
    <t>EY7bii</t>
  </si>
  <si>
    <t>(bii) Funding allocated from HN Block</t>
  </si>
  <si>
    <t xml:space="preserve">8. Early years contingency funding </t>
  </si>
  <si>
    <t>EY8a</t>
  </si>
  <si>
    <t>(a) 3 &amp; 4 Year Olds</t>
  </si>
  <si>
    <t>EY8b</t>
  </si>
  <si>
    <t>(b) 2 Year Olds</t>
  </si>
  <si>
    <t>9. Early years centrally retained funding</t>
  </si>
  <si>
    <t>EY9a</t>
  </si>
  <si>
    <t>Early Years Funding &amp; Audit Team</t>
  </si>
  <si>
    <t>EY9b</t>
  </si>
  <si>
    <t>10. Early years pupil premium</t>
  </si>
  <si>
    <t>EY10</t>
  </si>
  <si>
    <t>3 &amp; 4 Year Olds</t>
  </si>
  <si>
    <t>5.0.0, 5.07, 5.0.11, 5.0.12, 1039</t>
  </si>
  <si>
    <t>5.0.0, 5.0.10, 5.0.12, 1040</t>
  </si>
  <si>
    <t>TOTAL FUNDING FOR EARLY YEARS PUPIL PREMIUM:</t>
  </si>
  <si>
    <t>11. Disability access fund</t>
  </si>
  <si>
    <t>EY11</t>
  </si>
  <si>
    <t>5.0.0, 5.07,5.0.11, 5.0.12, 1039</t>
  </si>
  <si>
    <t>TOTAL FUNDING FOR EARLY YEARS DISABILITY ACCESS FUND:</t>
  </si>
  <si>
    <t>Early Years Table Notes:</t>
  </si>
  <si>
    <t>Rate</t>
  </si>
  <si>
    <t>2021-22 EYB DSG Allocation</t>
  </si>
  <si>
    <t>2021-22 Budget</t>
  </si>
  <si>
    <t>Variance</t>
  </si>
  <si>
    <t>£</t>
  </si>
  <si>
    <t>Deprivation</t>
  </si>
  <si>
    <t>Quality</t>
  </si>
  <si>
    <t>SEN Inclusion</t>
  </si>
  <si>
    <t>Centrally Retained</t>
  </si>
  <si>
    <t>3 &amp; 4 Year old Funding</t>
  </si>
  <si>
    <t>2 Year old Funding</t>
  </si>
  <si>
    <t>Early Years Premium</t>
  </si>
  <si>
    <t>Disability Access Funding</t>
  </si>
  <si>
    <t>Total Early Years Block</t>
  </si>
  <si>
    <t>Workings:</t>
  </si>
  <si>
    <t>2023-24 Indicative DSG Allocation</t>
  </si>
  <si>
    <t>To be Reallocated as follows:</t>
  </si>
  <si>
    <t>PVI Universal</t>
  </si>
  <si>
    <t>Schools Universal</t>
  </si>
  <si>
    <t>PVI Additional</t>
  </si>
  <si>
    <t>Schools Additional</t>
  </si>
  <si>
    <t>Refer to separate 'Early Years' spreadsheet</t>
  </si>
  <si>
    <t>Step 1 - Determine total hours</t>
  </si>
  <si>
    <t>Hours</t>
  </si>
  <si>
    <t>Base Rate Hours</t>
  </si>
  <si>
    <t>Deprivation hours</t>
  </si>
  <si>
    <t>Quality Hours</t>
  </si>
  <si>
    <t>Step 2 - Convert to £</t>
  </si>
  <si>
    <t xml:space="preserve">Base Rate </t>
  </si>
  <si>
    <t xml:space="preserve">Deprivation </t>
  </si>
  <si>
    <t xml:space="preserve">Quality </t>
  </si>
  <si>
    <t>Total per 2022/23 theoretical</t>
  </si>
  <si>
    <t>Step 2 - Convert to 2023/24</t>
  </si>
  <si>
    <t>2022 pIA not in hours</t>
  </si>
  <si>
    <t>BF</t>
  </si>
  <si>
    <t xml:space="preserve">Agresso paid </t>
  </si>
  <si>
    <t>Pro-rata shortfall to get revised £</t>
  </si>
  <si>
    <t>Step 3</t>
  </si>
  <si>
    <t>Revised hours</t>
  </si>
  <si>
    <t>PASS THROUGH COMPLIANCE CALCULATIONS</t>
  </si>
  <si>
    <t>Average rate to providers</t>
  </si>
  <si>
    <t>(A-B) / C = D</t>
  </si>
  <si>
    <t>Anticipated budget for base rate (including funding to MNS) for 3 and 4-year-olds</t>
  </si>
  <si>
    <t>Anticipated budget for MNS lump sums for 3 and 4-year-olds</t>
  </si>
  <si>
    <t>Anticipated budget for supplements for 3 and 4year-olds: deprivation (including funding to MNS)</t>
  </si>
  <si>
    <t>Anticipated budget for supplements for 3 and 4year-olds: quality (including funding to MNS)</t>
  </si>
  <si>
    <t>Anticipated budget for supplements for 3 and 4year-olds: flexibility (including funding to MNS) £2</t>
  </si>
  <si>
    <t>Anticipated budget for supplements for 3 and 4year-olds: rurality (including funding to MNS)</t>
  </si>
  <si>
    <t>Anticipated budget for supplements for 3 and 4year-olds: EAL (including funding to MNS)</t>
  </si>
  <si>
    <t>Anticipated budget for 3 and 4-year-old SEN inclusion fund (top up grant element)</t>
  </si>
  <si>
    <t>Anticipated budget for 3 and 4-year-old contingency</t>
  </si>
  <si>
    <t>DfE initial quantum allocation to local authority of MNS supplementary funding</t>
  </si>
  <si>
    <t>Planned total base rate hours for universal 15 and additional 15 hours for 3 and 4-year-olds</t>
  </si>
  <si>
    <t>Equivalent average rate to providers for entitlement hours for 3 and 4-year-olds</t>
  </si>
  <si>
    <t>LA EYNFF hourly rate for 3 and 4-year-olds</t>
  </si>
  <si>
    <t xml:space="preserve">Pass through rate test of meeting requirement F = (D / E) * 100 
</t>
  </si>
  <si>
    <t>SEN/
Special Schools</t>
  </si>
  <si>
    <t>AP/
PRUs</t>
  </si>
  <si>
    <t>Post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</si>
</sst>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10809]\£#,##0.00"/>
    <numFmt numFmtId="166" formatCode="[$-10809]#,##0.00"/>
    <numFmt numFmtId="169" formatCode="&quot;£&quot;#,##0.00"/>
    <numFmt numFmtId="170" formatCode="0.0%"/>
    <numFmt numFmtId="171" formatCode="_(* #,##0.00_);_(* \(#,##0.00\);_(* &quot;-&quot;??_);_(@_)"/>
    <numFmt numFmtId="172" formatCode="&quot;£&quot;#,##0"/>
    <numFmt numFmtId="173" formatCode="\£#,##0.00"/>
    <numFmt numFmtId="174" formatCode="\£#,##0"/>
  </numFmts>
  <fonts count="34" x14ac:knownFonts="1">
    <font>
      <sz val="11"/>
      <color rgb="FF000000"/>
      <name val="Calibri"/>
      <family val="2"/>
      <scheme val="minor"/>
    </font>
    <font>
      <sz val="11"/>
      <color theme="1"/>
      <name val="Calibri"/>
      <family val="2"/>
      <scheme val="minor"/>
    </font>
    <font>
      <sz val="11"/>
      <name val="Calibri"/>
      <family val="2"/>
    </font>
    <font>
      <b/>
      <sz val="20"/>
      <color rgb="FF4682B4"/>
      <name val="Arial"/>
      <family val="2"/>
    </font>
    <font>
      <b/>
      <sz val="15"/>
      <color rgb="FF4682B4"/>
      <name val="Arial"/>
      <family val="2"/>
    </font>
    <font>
      <b/>
      <sz val="11"/>
      <color rgb="FF808080"/>
      <name val="Arial"/>
      <family val="2"/>
    </font>
    <font>
      <b/>
      <sz val="10"/>
      <color rgb="FFFFFFFF"/>
      <name val="Arial"/>
      <family val="2"/>
    </font>
    <font>
      <sz val="10"/>
      <color rgb="FF000000"/>
      <name val="Arial"/>
      <family val="2"/>
    </font>
    <font>
      <b/>
      <sz val="10"/>
      <color rgb="FF000000"/>
      <name val="Arial"/>
      <family val="2"/>
    </font>
    <font>
      <sz val="10"/>
      <color rgb="FF000000"/>
      <name val="Tahoma"/>
      <family val="2"/>
    </font>
    <font>
      <u/>
      <sz val="11"/>
      <color theme="10"/>
      <name val="Calibri"/>
      <family val="2"/>
      <scheme val="minor"/>
    </font>
    <font>
      <sz val="11"/>
      <color rgb="FF0000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2"/>
      <color rgb="FF000000"/>
      <name val="Arial"/>
      <family val="2"/>
    </font>
    <font>
      <sz val="10"/>
      <name val="Times New Roman"/>
      <family val="1"/>
    </font>
    <font>
      <sz val="11"/>
      <name val="Calibri"/>
      <family val="2"/>
      <scheme val="minor"/>
    </font>
    <font>
      <b/>
      <sz val="11"/>
      <name val="Calibri"/>
      <family val="2"/>
      <scheme val="minor"/>
    </font>
    <font>
      <sz val="10"/>
      <name val="Arial"/>
      <family val="2"/>
    </font>
    <font>
      <sz val="11"/>
      <color indexed="22"/>
      <name val="Calibri"/>
      <family val="2"/>
      <scheme val="minor"/>
    </font>
    <font>
      <b/>
      <u/>
      <sz val="11"/>
      <color theme="10"/>
      <name val="Calibri"/>
      <family val="2"/>
      <scheme val="minor"/>
    </font>
    <font>
      <b/>
      <sz val="11"/>
      <color rgb="FFFF0000"/>
      <name val="Calibri"/>
      <family val="2"/>
      <scheme val="minor"/>
    </font>
    <font>
      <b/>
      <sz val="16"/>
      <name val="Calibri"/>
      <family val="2"/>
      <scheme val="minor"/>
    </font>
    <font>
      <sz val="16"/>
      <color theme="0"/>
      <name val="Calibri"/>
      <family val="2"/>
      <scheme val="minor"/>
    </font>
    <font>
      <sz val="16"/>
      <color theme="1"/>
      <name val="Calibri"/>
      <family val="2"/>
      <scheme val="minor"/>
    </font>
    <font>
      <sz val="16"/>
      <name val="Calibri"/>
      <family val="2"/>
      <scheme val="minor"/>
    </font>
    <font>
      <b/>
      <sz val="16"/>
      <color theme="1"/>
      <name val="Calibri"/>
      <family val="2"/>
      <scheme val="minor"/>
    </font>
    <font>
      <b/>
      <sz val="16"/>
      <color theme="0"/>
      <name val="Calibri"/>
      <family val="2"/>
      <scheme val="minor"/>
    </font>
    <font>
      <b/>
      <sz val="16"/>
      <color rgb="FFFF0000"/>
      <name val="Calibri"/>
      <family val="2"/>
      <scheme val="minor"/>
    </font>
    <font>
      <b/>
      <sz val="14"/>
      <color rgb="FFFFFFFF"/>
      <name val="Calibri"/>
      <family val="2"/>
    </font>
    <font>
      <sz val="14"/>
      <name val="Calibri"/>
      <family val="2"/>
    </font>
    <font>
      <sz val="14"/>
      <color rgb="FF000000"/>
      <name val="Calibri"/>
      <family val="2"/>
    </font>
    <font>
      <b/>
      <sz val="14"/>
      <color rgb="FF000000"/>
      <name val="Calibri"/>
      <family val="2"/>
    </font>
  </fonts>
  <fills count="16">
    <fill>
      <patternFill patternType="none"/>
    </fill>
    <fill>
      <patternFill patternType="gray125"/>
    </fill>
    <fill>
      <patternFill patternType="solid">
        <fgColor rgb="FF4682B4"/>
        <bgColor rgb="FF4682B4"/>
      </patternFill>
    </fill>
    <fill>
      <patternFill patternType="solid">
        <fgColor rgb="FFD3D3D3"/>
        <bgColor rgb="FFD3D3D3"/>
      </patternFill>
    </fill>
    <fill>
      <patternFill patternType="solid">
        <fgColor rgb="FFFFFFFF"/>
        <bgColor rgb="FFFFFFFF"/>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99FF66"/>
        <bgColor indexed="64"/>
      </patternFill>
    </fill>
    <fill>
      <patternFill patternType="solid">
        <fgColor theme="0" tint="-0.499984740745262"/>
        <bgColor indexed="64"/>
      </patternFill>
    </fill>
    <fill>
      <patternFill patternType="solid">
        <fgColor rgb="FFFFCCFF"/>
        <bgColor indexed="64"/>
      </patternFill>
    </fill>
    <fill>
      <patternFill patternType="solid">
        <fgColor rgb="FFFF4B4B"/>
        <bgColor indexed="64"/>
      </patternFill>
    </fill>
    <fill>
      <patternFill patternType="solid">
        <fgColor theme="0" tint="-0.34998626667073579"/>
        <bgColor indexed="64"/>
      </patternFill>
    </fill>
  </fills>
  <borders count="22">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right/>
      <top style="thin">
        <color indexed="64"/>
      </top>
      <bottom style="double">
        <color indexed="64"/>
      </bottom>
      <diagonal/>
    </border>
  </borders>
  <cellStyleXfs count="9">
    <xf numFmtId="0" fontId="0" fillId="0" borderId="0"/>
    <xf numFmtId="0" fontId="10" fillId="0" borderId="0" applyNumberFormat="0" applyFill="0" applyBorder="0" applyAlignment="0" applyProtection="0"/>
    <xf numFmtId="0" fontId="16" fillId="0" borderId="0"/>
    <xf numFmtId="0" fontId="19" fillId="0" borderId="0"/>
    <xf numFmtId="171" fontId="19" fillId="0" borderId="0" applyFont="0" applyFill="0" applyBorder="0" applyAlignment="0" applyProtection="0"/>
    <xf numFmtId="0" fontId="19" fillId="0" borderId="0"/>
    <xf numFmtId="9" fontId="16" fillId="0" borderId="0" applyFont="0" applyFill="0" applyBorder="0" applyAlignment="0" applyProtection="0"/>
    <xf numFmtId="0" fontId="1" fillId="0" borderId="0"/>
    <xf numFmtId="43" fontId="16" fillId="0" borderId="0" applyFont="0" applyFill="0" applyBorder="0" applyAlignment="0" applyProtection="0"/>
  </cellStyleXfs>
  <cellXfs count="566">
    <xf numFmtId="0" fontId="2" fillId="0" borderId="0" xfId="0" applyFont="1"/>
    <xf numFmtId="0" fontId="6" fillId="2" borderId="1" xfId="0" applyFont="1" applyFill="1" applyBorder="1" applyAlignment="1">
      <alignment vertical="top" wrapText="1" readingOrder="1"/>
    </xf>
    <xf numFmtId="0" fontId="6" fillId="2" borderId="1" xfId="0" applyFont="1" applyFill="1" applyBorder="1" applyAlignment="1">
      <alignment horizontal="center" vertical="top" wrapText="1" readingOrder="1"/>
    </xf>
    <xf numFmtId="0" fontId="7" fillId="0" borderId="1" xfId="0" applyFont="1" applyBorder="1" applyAlignment="1">
      <alignment vertical="top" wrapText="1" readingOrder="1"/>
    </xf>
    <xf numFmtId="0" fontId="7" fillId="0" borderId="1" xfId="0" applyFont="1" applyBorder="1" applyAlignment="1">
      <alignment horizontal="center" vertical="top" wrapText="1" readingOrder="1"/>
    </xf>
    <xf numFmtId="0" fontId="9" fillId="0" borderId="1" xfId="0" applyFont="1" applyBorder="1" applyAlignment="1">
      <alignment horizontal="right" vertical="top" wrapText="1" readingOrder="1"/>
    </xf>
    <xf numFmtId="166" fontId="9" fillId="0" borderId="1" xfId="0" applyNumberFormat="1" applyFont="1" applyBorder="1" applyAlignment="1">
      <alignment horizontal="right" vertical="top" wrapText="1" readingOrder="1"/>
    </xf>
    <xf numFmtId="164" fontId="9" fillId="0" borderId="1" xfId="0" applyNumberFormat="1" applyFont="1" applyBorder="1" applyAlignment="1">
      <alignment horizontal="right" vertical="top" wrapText="1" readingOrder="1"/>
    </xf>
    <xf numFmtId="166" fontId="8" fillId="0" borderId="1" xfId="0" applyNumberFormat="1" applyFont="1" applyBorder="1" applyAlignment="1">
      <alignment horizontal="right" vertical="top" wrapText="1" readingOrder="1"/>
    </xf>
    <xf numFmtId="164" fontId="8" fillId="0" borderId="1" xfId="0" applyNumberFormat="1" applyFont="1" applyBorder="1" applyAlignment="1">
      <alignment horizontal="right" vertical="top" wrapText="1" readingOrder="1"/>
    </xf>
    <xf numFmtId="0" fontId="3" fillId="0" borderId="0" xfId="0" applyFont="1" applyAlignment="1">
      <alignment vertical="top" wrapText="1" readingOrder="1"/>
    </xf>
    <xf numFmtId="0" fontId="2" fillId="0" borderId="0" xfId="0" applyFont="1"/>
    <xf numFmtId="0" fontId="4" fillId="0" borderId="0" xfId="0" applyFont="1" applyAlignment="1">
      <alignment vertical="top" wrapText="1" readingOrder="1"/>
    </xf>
    <xf numFmtId="0" fontId="5" fillId="0" borderId="0" xfId="0" applyFont="1" applyAlignment="1">
      <alignment vertical="top" wrapText="1" readingOrder="1"/>
    </xf>
    <xf numFmtId="0" fontId="2" fillId="0" borderId="3" xfId="0" applyFont="1" applyBorder="1" applyAlignment="1">
      <alignment vertical="top" wrapText="1"/>
    </xf>
    <xf numFmtId="0" fontId="8" fillId="0" borderId="1" xfId="0" applyFont="1" applyBorder="1" applyAlignment="1">
      <alignment vertical="top" wrapText="1" readingOrder="1"/>
    </xf>
    <xf numFmtId="0" fontId="2" fillId="0" borderId="2" xfId="0" applyFont="1" applyBorder="1" applyAlignment="1">
      <alignment vertical="top" wrapText="1"/>
    </xf>
    <xf numFmtId="0" fontId="6" fillId="2" borderId="1" xfId="0" applyFont="1" applyFill="1" applyBorder="1" applyAlignment="1">
      <alignment horizontal="center" vertical="top" wrapText="1" readingOrder="1"/>
    </xf>
    <xf numFmtId="0" fontId="3" fillId="4" borderId="0" xfId="0" applyFont="1" applyFill="1" applyAlignment="1">
      <alignment vertical="top" wrapText="1" readingOrder="1"/>
    </xf>
    <xf numFmtId="0" fontId="4" fillId="4" borderId="0" xfId="0" applyFont="1" applyFill="1" applyAlignment="1">
      <alignment vertical="top" wrapText="1" readingOrder="1"/>
    </xf>
    <xf numFmtId="0" fontId="5" fillId="4" borderId="0" xfId="0" applyFont="1" applyFill="1" applyAlignment="1">
      <alignment vertical="top" wrapText="1" readingOrder="1"/>
    </xf>
    <xf numFmtId="0" fontId="7" fillId="0" borderId="0" xfId="0" applyFont="1" applyAlignment="1">
      <alignment vertical="top" wrapText="1" readingOrder="1"/>
    </xf>
    <xf numFmtId="0" fontId="17" fillId="5" borderId="0" xfId="2" applyFont="1" applyFill="1" applyAlignment="1">
      <alignment vertical="center"/>
    </xf>
    <xf numFmtId="0" fontId="18" fillId="6" borderId="4" xfId="2" applyFont="1" applyFill="1" applyBorder="1" applyAlignment="1">
      <alignment vertical="center"/>
    </xf>
    <xf numFmtId="0" fontId="17" fillId="6" borderId="5" xfId="2" applyFont="1" applyFill="1" applyBorder="1" applyAlignment="1">
      <alignment vertical="center"/>
    </xf>
    <xf numFmtId="49" fontId="17" fillId="6" borderId="5" xfId="2" applyNumberFormat="1" applyFont="1" applyFill="1" applyBorder="1" applyAlignment="1">
      <alignment horizontal="center" vertical="center"/>
    </xf>
    <xf numFmtId="14" fontId="17" fillId="6" borderId="5" xfId="2" applyNumberFormat="1" applyFont="1" applyFill="1" applyBorder="1" applyAlignment="1">
      <alignment vertical="center"/>
    </xf>
    <xf numFmtId="0" fontId="17" fillId="6" borderId="6" xfId="2" applyFont="1" applyFill="1" applyBorder="1" applyAlignment="1">
      <alignment horizontal="left" vertical="center"/>
    </xf>
    <xf numFmtId="0" fontId="1" fillId="0" borderId="0" xfId="2" applyFont="1" applyAlignment="1">
      <alignment vertical="center"/>
    </xf>
    <xf numFmtId="4" fontId="18" fillId="7" borderId="4" xfId="2" applyNumberFormat="1" applyFont="1" applyFill="1" applyBorder="1" applyAlignment="1">
      <alignment horizontal="center" vertical="center" wrapText="1"/>
    </xf>
    <xf numFmtId="4" fontId="18" fillId="7" borderId="6" xfId="2" applyNumberFormat="1" applyFont="1" applyFill="1" applyBorder="1" applyAlignment="1">
      <alignment horizontal="center" vertical="center" wrapText="1"/>
    </xf>
    <xf numFmtId="4" fontId="18" fillId="7" borderId="7" xfId="2" applyNumberFormat="1" applyFont="1" applyFill="1" applyBorder="1" applyAlignment="1">
      <alignment horizontal="center" vertical="center" wrapText="1"/>
    </xf>
    <xf numFmtId="49" fontId="18" fillId="7" borderId="7" xfId="2" applyNumberFormat="1" applyFont="1" applyFill="1" applyBorder="1" applyAlignment="1">
      <alignment horizontal="center" vertical="center" wrapText="1"/>
    </xf>
    <xf numFmtId="169" fontId="18" fillId="7" borderId="8" xfId="2" applyNumberFormat="1" applyFont="1" applyFill="1" applyBorder="1" applyAlignment="1">
      <alignment horizontal="center" vertical="center" wrapText="1"/>
    </xf>
    <xf numFmtId="169" fontId="18" fillId="7" borderId="9" xfId="2" applyNumberFormat="1" applyFont="1" applyFill="1" applyBorder="1" applyAlignment="1">
      <alignment horizontal="center" vertical="center" wrapText="1"/>
    </xf>
    <xf numFmtId="169" fontId="18" fillId="7" borderId="10" xfId="2" applyNumberFormat="1" applyFont="1" applyFill="1" applyBorder="1" applyAlignment="1">
      <alignment horizontal="center" vertical="center" wrapText="1"/>
    </xf>
    <xf numFmtId="3" fontId="18" fillId="7" borderId="8" xfId="2" applyNumberFormat="1" applyFont="1" applyFill="1" applyBorder="1" applyAlignment="1">
      <alignment horizontal="center" vertical="center" wrapText="1"/>
    </xf>
    <xf numFmtId="3" fontId="18" fillId="7" borderId="9" xfId="2" applyNumberFormat="1" applyFont="1" applyFill="1" applyBorder="1" applyAlignment="1">
      <alignment horizontal="center" vertical="center" wrapText="1"/>
    </xf>
    <xf numFmtId="3" fontId="18" fillId="7" borderId="10" xfId="2" applyNumberFormat="1" applyFont="1" applyFill="1" applyBorder="1" applyAlignment="1">
      <alignment horizontal="center" vertical="center" wrapText="1"/>
    </xf>
    <xf numFmtId="0" fontId="18" fillId="6" borderId="11" xfId="2" applyFont="1" applyFill="1" applyBorder="1" applyAlignment="1">
      <alignment horizontal="left" vertical="center"/>
    </xf>
    <xf numFmtId="0" fontId="18" fillId="6" borderId="12" xfId="2" applyFont="1" applyFill="1" applyBorder="1" applyAlignment="1">
      <alignment horizontal="center" vertical="center"/>
    </xf>
    <xf numFmtId="49" fontId="18" fillId="6" borderId="12" xfId="2" applyNumberFormat="1" applyFont="1" applyFill="1" applyBorder="1" applyAlignment="1">
      <alignment horizontal="center" vertical="center"/>
    </xf>
    <xf numFmtId="14" fontId="18" fillId="6" borderId="12" xfId="2" applyNumberFormat="1" applyFont="1" applyFill="1" applyBorder="1" applyAlignment="1">
      <alignment horizontal="center" vertical="center"/>
    </xf>
    <xf numFmtId="0" fontId="18" fillId="6" borderId="13" xfId="2" applyFont="1" applyFill="1" applyBorder="1" applyAlignment="1">
      <alignment horizontal="left" vertical="center"/>
    </xf>
    <xf numFmtId="4" fontId="18" fillId="7" borderId="11" xfId="2" applyNumberFormat="1" applyFont="1" applyFill="1" applyBorder="1" applyAlignment="1">
      <alignment horizontal="center" vertical="center" wrapText="1"/>
    </xf>
    <xf numFmtId="4" fontId="18" fillId="7" borderId="13" xfId="2" applyNumberFormat="1" applyFont="1" applyFill="1" applyBorder="1" applyAlignment="1">
      <alignment horizontal="center" vertical="center" wrapText="1"/>
    </xf>
    <xf numFmtId="4" fontId="18" fillId="7" borderId="14" xfId="2" applyNumberFormat="1" applyFont="1" applyFill="1" applyBorder="1" applyAlignment="1">
      <alignment horizontal="center" vertical="center" wrapText="1"/>
    </xf>
    <xf numFmtId="49" fontId="18" fillId="7" borderId="14" xfId="2" applyNumberFormat="1" applyFont="1" applyFill="1" applyBorder="1" applyAlignment="1">
      <alignment horizontal="center" vertical="center" wrapText="1"/>
    </xf>
    <xf numFmtId="169" fontId="18" fillId="7" borderId="15" xfId="2" applyNumberFormat="1" applyFont="1" applyFill="1" applyBorder="1" applyAlignment="1">
      <alignment horizontal="center" vertical="center" wrapText="1"/>
    </xf>
    <xf numFmtId="3" fontId="18" fillId="7" borderId="15" xfId="2" applyNumberFormat="1" applyFont="1" applyFill="1" applyBorder="1" applyAlignment="1">
      <alignment horizontal="center" vertical="center" wrapText="1"/>
    </xf>
    <xf numFmtId="0" fontId="14" fillId="5" borderId="0" xfId="2" applyFont="1" applyFill="1" applyAlignment="1">
      <alignment vertical="center"/>
    </xf>
    <xf numFmtId="0" fontId="1" fillId="5" borderId="0" xfId="2" applyFont="1" applyFill="1" applyAlignment="1">
      <alignment vertical="center"/>
    </xf>
    <xf numFmtId="49" fontId="1" fillId="5" borderId="0" xfId="2" applyNumberFormat="1" applyFont="1" applyFill="1" applyAlignment="1">
      <alignment vertical="center"/>
    </xf>
    <xf numFmtId="0" fontId="1" fillId="5" borderId="0" xfId="2" applyFont="1" applyFill="1" applyAlignment="1">
      <alignment horizontal="center" vertical="center"/>
    </xf>
    <xf numFmtId="4" fontId="18" fillId="5" borderId="0" xfId="3" applyNumberFormat="1" applyFont="1" applyFill="1" applyAlignment="1">
      <alignment horizontal="right" vertical="center"/>
    </xf>
    <xf numFmtId="0" fontId="1" fillId="8" borderId="15" xfId="2" applyFont="1" applyFill="1" applyBorder="1" applyAlignment="1">
      <alignment horizontal="left" vertical="center" wrapText="1"/>
    </xf>
    <xf numFmtId="0" fontId="1" fillId="5" borderId="0" xfId="2" applyFont="1" applyFill="1" applyAlignment="1">
      <alignment horizontal="right" vertical="center"/>
    </xf>
    <xf numFmtId="0" fontId="1" fillId="5" borderId="7" xfId="2" applyFont="1" applyFill="1" applyBorder="1" applyAlignment="1">
      <alignment vertical="center"/>
    </xf>
    <xf numFmtId="1" fontId="1" fillId="0" borderId="0" xfId="2" applyNumberFormat="1" applyFont="1" applyAlignment="1">
      <alignment horizontal="right" vertical="center"/>
    </xf>
    <xf numFmtId="0" fontId="11" fillId="0" borderId="16" xfId="2" applyFont="1" applyBorder="1" applyAlignment="1">
      <alignment horizontal="right" vertical="center"/>
    </xf>
    <xf numFmtId="4" fontId="17" fillId="5" borderId="0" xfId="2" applyNumberFormat="1" applyFont="1" applyFill="1" applyAlignment="1">
      <alignment vertical="center"/>
    </xf>
    <xf numFmtId="3" fontId="17" fillId="5" borderId="0" xfId="2" applyNumberFormat="1" applyFont="1" applyFill="1" applyAlignment="1">
      <alignment vertical="center"/>
    </xf>
    <xf numFmtId="49" fontId="17" fillId="5" borderId="0" xfId="2" applyNumberFormat="1" applyFont="1" applyFill="1" applyAlignment="1">
      <alignment vertical="center" wrapText="1"/>
    </xf>
    <xf numFmtId="169" fontId="17" fillId="5" borderId="0" xfId="2" applyNumberFormat="1" applyFont="1" applyFill="1" applyAlignment="1">
      <alignment vertical="center"/>
    </xf>
    <xf numFmtId="4" fontId="17" fillId="5" borderId="0" xfId="2" applyNumberFormat="1" applyFont="1" applyFill="1" applyAlignment="1">
      <alignment horizontal="center" vertical="center"/>
    </xf>
    <xf numFmtId="169" fontId="20" fillId="5" borderId="0" xfId="2" applyNumberFormat="1" applyFont="1" applyFill="1" applyAlignment="1">
      <alignment vertical="center"/>
    </xf>
    <xf numFmtId="0" fontId="13" fillId="7" borderId="7" xfId="2" applyFont="1" applyFill="1" applyBorder="1" applyAlignment="1">
      <alignment vertical="center" wrapText="1"/>
    </xf>
    <xf numFmtId="49" fontId="17" fillId="5" borderId="0" xfId="2" applyNumberFormat="1" applyFont="1" applyFill="1" applyAlignment="1">
      <alignment vertical="center"/>
    </xf>
    <xf numFmtId="0" fontId="1" fillId="0" borderId="0" xfId="2" applyFont="1"/>
    <xf numFmtId="170" fontId="18" fillId="9" borderId="16" xfId="2" applyNumberFormat="1" applyFont="1" applyFill="1" applyBorder="1" applyAlignment="1">
      <alignment horizontal="right" vertical="center" wrapText="1"/>
    </xf>
    <xf numFmtId="4" fontId="21" fillId="5" borderId="0" xfId="1" applyNumberFormat="1" applyFont="1" applyFill="1" applyBorder="1" applyAlignment="1">
      <alignment vertical="center"/>
    </xf>
    <xf numFmtId="4" fontId="21" fillId="5" borderId="15" xfId="1" applyNumberFormat="1" applyFont="1" applyFill="1" applyBorder="1" applyAlignment="1">
      <alignment vertical="center"/>
    </xf>
    <xf numFmtId="0" fontId="1" fillId="5" borderId="15" xfId="2" applyFont="1" applyFill="1" applyBorder="1" applyAlignment="1">
      <alignment vertical="center"/>
    </xf>
    <xf numFmtId="4" fontId="18" fillId="7" borderId="4" xfId="2" applyNumberFormat="1" applyFont="1" applyFill="1" applyBorder="1" applyAlignment="1">
      <alignment horizontal="left" vertical="center" wrapText="1"/>
    </xf>
    <xf numFmtId="4" fontId="18" fillId="7" borderId="6" xfId="2" applyNumberFormat="1" applyFont="1" applyFill="1" applyBorder="1" applyAlignment="1">
      <alignment horizontal="left" vertical="center" wrapText="1"/>
    </xf>
    <xf numFmtId="0" fontId="13" fillId="7" borderId="7" xfId="2" applyFont="1" applyFill="1" applyBorder="1" applyAlignment="1">
      <alignment horizontal="left" vertical="center" wrapText="1"/>
    </xf>
    <xf numFmtId="4" fontId="18" fillId="7" borderId="17" xfId="2" applyNumberFormat="1" applyFont="1" applyFill="1" applyBorder="1" applyAlignment="1">
      <alignment horizontal="left" vertical="center" wrapText="1"/>
    </xf>
    <xf numFmtId="4" fontId="18" fillId="7" borderId="18" xfId="2" applyNumberFormat="1" applyFont="1" applyFill="1" applyBorder="1" applyAlignment="1">
      <alignment horizontal="left" vertical="center" wrapText="1"/>
    </xf>
    <xf numFmtId="0" fontId="13" fillId="7" borderId="14" xfId="2" applyFont="1" applyFill="1" applyBorder="1" applyAlignment="1">
      <alignment horizontal="left" vertical="center" wrapText="1"/>
    </xf>
    <xf numFmtId="4" fontId="18" fillId="0" borderId="8" xfId="2" applyNumberFormat="1" applyFont="1" applyBorder="1" applyAlignment="1">
      <alignment horizontal="left" vertical="center"/>
    </xf>
    <xf numFmtId="4" fontId="18" fillId="0" borderId="10" xfId="2" applyNumberFormat="1" applyFont="1" applyBorder="1" applyAlignment="1">
      <alignment horizontal="left" vertical="center"/>
    </xf>
    <xf numFmtId="3" fontId="17" fillId="0" borderId="15" xfId="2" applyNumberFormat="1" applyFont="1" applyBorder="1" applyAlignment="1">
      <alignment horizontal="center" vertical="center"/>
    </xf>
    <xf numFmtId="49" fontId="17" fillId="8" borderId="15" xfId="2" applyNumberFormat="1" applyFont="1" applyFill="1" applyBorder="1" applyAlignment="1" applyProtection="1">
      <alignment horizontal="left" vertical="center" wrapText="1"/>
      <protection locked="0"/>
    </xf>
    <xf numFmtId="169" fontId="17" fillId="8" borderId="15" xfId="2" applyNumberFormat="1" applyFont="1" applyFill="1" applyBorder="1" applyAlignment="1" applyProtection="1">
      <alignment horizontal="right" vertical="center"/>
      <protection locked="0"/>
    </xf>
    <xf numFmtId="49" fontId="17" fillId="8" borderId="15" xfId="2" applyNumberFormat="1" applyFont="1" applyFill="1" applyBorder="1" applyAlignment="1" applyProtection="1">
      <alignment horizontal="center" vertical="center"/>
      <protection locked="0"/>
    </xf>
    <xf numFmtId="4" fontId="17" fillId="8" borderId="15" xfId="2" applyNumberFormat="1" applyFont="1" applyFill="1" applyBorder="1" applyAlignment="1" applyProtection="1">
      <alignment horizontal="right" vertical="center" wrapText="1"/>
      <protection locked="0"/>
    </xf>
    <xf numFmtId="169" fontId="17" fillId="10" borderId="15" xfId="4" applyNumberFormat="1" applyFont="1" applyFill="1" applyBorder="1" applyAlignment="1" applyProtection="1">
      <alignment horizontal="right" vertical="center" wrapText="1"/>
    </xf>
    <xf numFmtId="169" fontId="17" fillId="11" borderId="15" xfId="4" applyNumberFormat="1" applyFont="1" applyFill="1" applyBorder="1" applyAlignment="1" applyProtection="1">
      <alignment horizontal="right" vertical="center" wrapText="1"/>
    </xf>
    <xf numFmtId="0" fontId="1" fillId="5" borderId="15" xfId="2" applyFont="1" applyFill="1" applyBorder="1" applyAlignment="1">
      <alignment vertical="center" wrapText="1"/>
    </xf>
    <xf numFmtId="49" fontId="14" fillId="5" borderId="0" xfId="2" applyNumberFormat="1" applyFont="1" applyFill="1" applyAlignment="1">
      <alignment vertical="center"/>
    </xf>
    <xf numFmtId="4" fontId="18" fillId="7" borderId="19" xfId="2" applyNumberFormat="1" applyFont="1" applyFill="1" applyBorder="1" applyAlignment="1">
      <alignment horizontal="center" vertical="center" wrapText="1"/>
    </xf>
    <xf numFmtId="49" fontId="18" fillId="7" borderId="19" xfId="2" applyNumberFormat="1" applyFont="1" applyFill="1" applyBorder="1" applyAlignment="1">
      <alignment horizontal="center" vertical="center" wrapText="1"/>
    </xf>
    <xf numFmtId="169" fontId="18" fillId="7" borderId="7" xfId="2" applyNumberFormat="1" applyFont="1" applyFill="1" applyBorder="1" applyAlignment="1">
      <alignment horizontal="center" vertical="center" wrapText="1"/>
    </xf>
    <xf numFmtId="3" fontId="18" fillId="7" borderId="7" xfId="2" applyNumberFormat="1" applyFont="1" applyFill="1" applyBorder="1" applyAlignment="1">
      <alignment horizontal="center" vertical="center" wrapText="1"/>
    </xf>
    <xf numFmtId="3" fontId="18" fillId="7" borderId="5" xfId="2" applyNumberFormat="1" applyFont="1" applyFill="1" applyBorder="1" applyAlignment="1">
      <alignment horizontal="center" vertical="center"/>
    </xf>
    <xf numFmtId="0" fontId="13" fillId="0" borderId="8" xfId="2" applyFont="1" applyBorder="1" applyAlignment="1">
      <alignment wrapText="1"/>
    </xf>
    <xf numFmtId="0" fontId="13" fillId="0" borderId="9" xfId="2" applyFont="1" applyBorder="1" applyAlignment="1">
      <alignment wrapText="1"/>
    </xf>
    <xf numFmtId="0" fontId="13" fillId="0" borderId="10" xfId="2" applyFont="1" applyBorder="1" applyAlignment="1">
      <alignment wrapText="1"/>
    </xf>
    <xf numFmtId="49" fontId="18" fillId="0" borderId="9" xfId="2" applyNumberFormat="1" applyFont="1" applyBorder="1" applyAlignment="1">
      <alignment vertical="center" wrapText="1"/>
    </xf>
    <xf numFmtId="3" fontId="18" fillId="0" borderId="9" xfId="2" applyNumberFormat="1" applyFont="1" applyBorder="1" applyAlignment="1">
      <alignment vertical="center" wrapText="1"/>
    </xf>
    <xf numFmtId="3" fontId="18" fillId="0" borderId="10" xfId="2" applyNumberFormat="1" applyFont="1" applyBorder="1" applyAlignment="1">
      <alignment vertical="center" wrapText="1"/>
    </xf>
    <xf numFmtId="0" fontId="13" fillId="5" borderId="14" xfId="2" applyFont="1" applyFill="1" applyBorder="1" applyAlignment="1">
      <alignment horizontal="left" vertical="center" wrapText="1"/>
    </xf>
    <xf numFmtId="3" fontId="18" fillId="0" borderId="18" xfId="2" applyNumberFormat="1" applyFont="1" applyBorder="1" applyAlignment="1">
      <alignment vertical="center" wrapText="1"/>
    </xf>
    <xf numFmtId="4" fontId="18" fillId="0" borderId="14" xfId="2" applyNumberFormat="1" applyFont="1" applyBorder="1" applyAlignment="1">
      <alignment vertical="center" wrapText="1"/>
    </xf>
    <xf numFmtId="3" fontId="17" fillId="0" borderId="11" xfId="2" applyNumberFormat="1" applyFont="1" applyBorder="1" applyAlignment="1">
      <alignment horizontal="center" vertical="center"/>
    </xf>
    <xf numFmtId="49" fontId="17" fillId="8" borderId="14" xfId="5" applyNumberFormat="1" applyFont="1" applyFill="1" applyBorder="1" applyAlignment="1" applyProtection="1">
      <alignment horizontal="left" vertical="center" wrapText="1"/>
      <protection locked="0"/>
    </xf>
    <xf numFmtId="169" fontId="17" fillId="8" borderId="14" xfId="2" applyNumberFormat="1" applyFont="1" applyFill="1" applyBorder="1" applyAlignment="1" applyProtection="1">
      <alignment horizontal="right" vertical="center"/>
      <protection locked="0"/>
    </xf>
    <xf numFmtId="169" fontId="17" fillId="8" borderId="14" xfId="2" applyNumberFormat="1" applyFont="1" applyFill="1" applyBorder="1" applyAlignment="1" applyProtection="1">
      <alignment horizontal="right" vertical="center" wrapText="1"/>
      <protection locked="0"/>
    </xf>
    <xf numFmtId="4" fontId="17" fillId="8" borderId="14" xfId="4" applyNumberFormat="1" applyFont="1" applyFill="1" applyBorder="1" applyAlignment="1" applyProtection="1">
      <alignment vertical="center"/>
      <protection locked="0"/>
    </xf>
    <xf numFmtId="3" fontId="17" fillId="12" borderId="12" xfId="4" applyNumberFormat="1" applyFont="1" applyFill="1" applyBorder="1" applyAlignment="1" applyProtection="1">
      <alignment vertical="center"/>
    </xf>
    <xf numFmtId="0" fontId="1" fillId="5" borderId="15" xfId="2" applyFont="1" applyFill="1" applyBorder="1" applyAlignment="1">
      <alignment horizontal="left" vertical="center" wrapText="1"/>
    </xf>
    <xf numFmtId="3" fontId="18" fillId="0" borderId="17" xfId="2" applyNumberFormat="1" applyFont="1" applyBorder="1" applyAlignment="1">
      <alignment vertical="center" wrapText="1"/>
    </xf>
    <xf numFmtId="4" fontId="18" fillId="0" borderId="15" xfId="2" applyNumberFormat="1" applyFont="1" applyBorder="1" applyAlignment="1">
      <alignment vertical="center" wrapText="1"/>
    </xf>
    <xf numFmtId="3" fontId="17" fillId="0" borderId="8" xfId="2" applyNumberFormat="1" applyFont="1" applyBorder="1" applyAlignment="1">
      <alignment horizontal="center" vertical="center"/>
    </xf>
    <xf numFmtId="4" fontId="17" fillId="0" borderId="15" xfId="2" applyNumberFormat="1" applyFont="1" applyBorder="1" applyAlignment="1" applyProtection="1">
      <alignment horizontal="left" vertical="center" wrapText="1"/>
      <protection locked="0"/>
    </xf>
    <xf numFmtId="169" fontId="17" fillId="8" borderId="15" xfId="2" applyNumberFormat="1" applyFont="1" applyFill="1" applyBorder="1" applyAlignment="1" applyProtection="1">
      <alignment horizontal="right" vertical="center" wrapText="1"/>
      <protection locked="0"/>
    </xf>
    <xf numFmtId="4" fontId="17" fillId="8" borderId="15" xfId="4" applyNumberFormat="1" applyFont="1" applyFill="1" applyBorder="1" applyAlignment="1" applyProtection="1">
      <alignment vertical="center"/>
      <protection locked="0"/>
    </xf>
    <xf numFmtId="4" fontId="17" fillId="5" borderId="15" xfId="4" applyNumberFormat="1" applyFont="1" applyFill="1" applyBorder="1" applyAlignment="1" applyProtection="1">
      <alignment vertical="center"/>
      <protection locked="0"/>
    </xf>
    <xf numFmtId="169" fontId="17" fillId="9" borderId="15" xfId="4" applyNumberFormat="1" applyFont="1" applyFill="1" applyBorder="1" applyAlignment="1" applyProtection="1">
      <alignment horizontal="right" vertical="center" wrapText="1"/>
    </xf>
    <xf numFmtId="3" fontId="17" fillId="12" borderId="9" xfId="4" applyNumberFormat="1" applyFont="1" applyFill="1" applyBorder="1" applyAlignment="1" applyProtection="1">
      <alignment vertical="center"/>
    </xf>
    <xf numFmtId="169" fontId="18" fillId="5" borderId="0" xfId="2" applyNumberFormat="1" applyFont="1" applyFill="1" applyAlignment="1">
      <alignment vertical="center"/>
    </xf>
    <xf numFmtId="49" fontId="18" fillId="5" borderId="0" xfId="2" applyNumberFormat="1" applyFont="1" applyFill="1" applyAlignment="1">
      <alignment vertical="center"/>
    </xf>
    <xf numFmtId="170" fontId="18" fillId="9" borderId="16" xfId="6" applyNumberFormat="1" applyFont="1" applyFill="1" applyBorder="1" applyAlignment="1">
      <alignment horizontal="right" vertical="center" wrapText="1"/>
    </xf>
    <xf numFmtId="170" fontId="1" fillId="5" borderId="0" xfId="2" applyNumberFormat="1" applyFont="1" applyFill="1" applyAlignment="1">
      <alignment vertical="center"/>
    </xf>
    <xf numFmtId="4" fontId="18" fillId="7" borderId="20" xfId="2" applyNumberFormat="1" applyFont="1" applyFill="1" applyBorder="1" applyAlignment="1">
      <alignment horizontal="center" vertical="center" wrapText="1"/>
    </xf>
    <xf numFmtId="4" fontId="18" fillId="7" borderId="10" xfId="2" applyNumberFormat="1" applyFont="1" applyFill="1" applyBorder="1" applyAlignment="1">
      <alignment horizontal="center" vertical="center" wrapText="1"/>
    </xf>
    <xf numFmtId="3" fontId="17" fillId="7" borderId="8" xfId="2" applyNumberFormat="1" applyFont="1" applyFill="1" applyBorder="1" applyAlignment="1">
      <alignment horizontal="center" vertical="center"/>
    </xf>
    <xf numFmtId="49" fontId="18" fillId="7" borderId="7" xfId="2" applyNumberFormat="1" applyFont="1" applyFill="1" applyBorder="1" applyAlignment="1">
      <alignment horizontal="center" vertical="center" wrapText="1"/>
    </xf>
    <xf numFmtId="169" fontId="18" fillId="7" borderId="9" xfId="2" applyNumberFormat="1" applyFont="1" applyFill="1" applyBorder="1" applyAlignment="1">
      <alignment horizontal="center" vertical="center" wrapText="1"/>
    </xf>
    <xf numFmtId="4" fontId="18" fillId="7" borderId="15" xfId="2" applyNumberFormat="1" applyFont="1" applyFill="1" applyBorder="1" applyAlignment="1">
      <alignment horizontal="center" vertical="center" wrapText="1"/>
    </xf>
    <xf numFmtId="3" fontId="18" fillId="7" borderId="9" xfId="2" applyNumberFormat="1" applyFont="1" applyFill="1" applyBorder="1" applyAlignment="1">
      <alignment horizontal="center" vertical="center" wrapText="1"/>
    </xf>
    <xf numFmtId="3" fontId="18" fillId="7" borderId="8" xfId="2" applyNumberFormat="1" applyFont="1" applyFill="1" applyBorder="1" applyAlignment="1">
      <alignment horizontal="center" vertical="center"/>
    </xf>
    <xf numFmtId="3" fontId="18" fillId="7" borderId="9" xfId="2" applyNumberFormat="1" applyFont="1" applyFill="1" applyBorder="1" applyAlignment="1">
      <alignment horizontal="center" vertical="center"/>
    </xf>
    <xf numFmtId="3" fontId="18" fillId="7" borderId="10" xfId="2" applyNumberFormat="1" applyFont="1" applyFill="1" applyBorder="1" applyAlignment="1">
      <alignment horizontal="center" vertical="center"/>
    </xf>
    <xf numFmtId="0" fontId="13" fillId="7" borderId="15" xfId="2" applyFont="1" applyFill="1" applyBorder="1" applyAlignment="1">
      <alignment horizontal="left" vertical="center" wrapText="1"/>
    </xf>
    <xf numFmtId="0" fontId="13" fillId="0" borderId="8" xfId="2" applyFont="1" applyBorder="1"/>
    <xf numFmtId="0" fontId="13" fillId="0" borderId="10" xfId="2" applyFont="1" applyBorder="1"/>
    <xf numFmtId="169" fontId="17" fillId="12" borderId="12" xfId="4" applyNumberFormat="1" applyFont="1" applyFill="1" applyBorder="1" applyAlignment="1" applyProtection="1">
      <alignment vertical="center"/>
    </xf>
    <xf numFmtId="169" fontId="17" fillId="12" borderId="12" xfId="2" applyNumberFormat="1" applyFont="1" applyFill="1" applyBorder="1" applyAlignment="1">
      <alignment vertical="center" wrapText="1"/>
    </xf>
    <xf numFmtId="3" fontId="17" fillId="12" borderId="9" xfId="4" applyNumberFormat="1" applyFont="1" applyFill="1" applyBorder="1" applyAlignment="1" applyProtection="1">
      <alignment horizontal="center" vertical="center"/>
    </xf>
    <xf numFmtId="3" fontId="17" fillId="12" borderId="15" xfId="2" applyNumberFormat="1" applyFont="1" applyFill="1" applyBorder="1" applyAlignment="1">
      <alignment horizontal="center" vertical="center"/>
    </xf>
    <xf numFmtId="172" fontId="17" fillId="12" borderId="15" xfId="2" applyNumberFormat="1" applyFont="1" applyFill="1" applyBorder="1" applyAlignment="1">
      <alignment vertical="center" wrapText="1"/>
    </xf>
    <xf numFmtId="49" fontId="17" fillId="5" borderId="15" xfId="2" applyNumberFormat="1" applyFont="1" applyFill="1" applyBorder="1" applyAlignment="1" applyProtection="1">
      <alignment horizontal="center" vertical="center"/>
      <protection locked="0"/>
    </xf>
    <xf numFmtId="4" fontId="17" fillId="5" borderId="15" xfId="4" applyNumberFormat="1" applyFont="1" applyFill="1" applyBorder="1" applyAlignment="1" applyProtection="1">
      <alignment horizontal="right" vertical="center"/>
      <protection locked="0"/>
    </xf>
    <xf numFmtId="4" fontId="17" fillId="5" borderId="15" xfId="2" applyNumberFormat="1" applyFont="1" applyFill="1" applyBorder="1" applyAlignment="1" applyProtection="1">
      <alignment horizontal="right" vertical="center" wrapText="1"/>
      <protection locked="0"/>
    </xf>
    <xf numFmtId="3" fontId="17" fillId="12" borderId="15" xfId="4" applyNumberFormat="1" applyFont="1" applyFill="1" applyBorder="1" applyAlignment="1" applyProtection="1">
      <alignment vertical="center"/>
    </xf>
    <xf numFmtId="172" fontId="17" fillId="12" borderId="15" xfId="2" applyNumberFormat="1" applyFont="1" applyFill="1" applyBorder="1" applyAlignment="1">
      <alignment vertical="center"/>
    </xf>
    <xf numFmtId="169" fontId="17" fillId="9" borderId="7" xfId="4" applyNumberFormat="1" applyFont="1" applyFill="1" applyBorder="1" applyAlignment="1" applyProtection="1">
      <alignment horizontal="right" vertical="center" wrapText="1"/>
    </xf>
    <xf numFmtId="4" fontId="18" fillId="5" borderId="0" xfId="2" applyNumberFormat="1" applyFont="1" applyFill="1" applyAlignment="1">
      <alignment vertical="center" wrapText="1"/>
    </xf>
    <xf numFmtId="4" fontId="12" fillId="5" borderId="0" xfId="2" applyNumberFormat="1" applyFont="1" applyFill="1" applyAlignment="1">
      <alignment vertical="center" wrapText="1"/>
    </xf>
    <xf numFmtId="49" fontId="12" fillId="5" borderId="0" xfId="2" applyNumberFormat="1" applyFont="1" applyFill="1" applyAlignment="1">
      <alignment vertical="center" wrapText="1"/>
    </xf>
    <xf numFmtId="4" fontId="18" fillId="5" borderId="0" xfId="2" applyNumberFormat="1" applyFont="1" applyFill="1" applyAlignment="1">
      <alignment horizontal="center" vertical="center" wrapText="1"/>
    </xf>
    <xf numFmtId="4" fontId="18" fillId="5" borderId="0" xfId="2" applyNumberFormat="1" applyFont="1" applyFill="1" applyAlignment="1">
      <alignment horizontal="right" vertical="center"/>
    </xf>
    <xf numFmtId="169" fontId="18" fillId="9" borderId="16" xfId="4" applyNumberFormat="1" applyFont="1" applyFill="1" applyBorder="1" applyAlignment="1" applyProtection="1">
      <alignment horizontal="right" vertical="center" wrapText="1"/>
    </xf>
    <xf numFmtId="3" fontId="18" fillId="7" borderId="8" xfId="2" applyNumberFormat="1" applyFont="1" applyFill="1" applyBorder="1" applyAlignment="1">
      <alignment horizontal="center" vertical="center" wrapText="1"/>
    </xf>
    <xf numFmtId="3" fontId="18" fillId="7" borderId="10" xfId="2" applyNumberFormat="1" applyFont="1" applyFill="1" applyBorder="1" applyAlignment="1">
      <alignment horizontal="center" vertical="center" wrapText="1"/>
    </xf>
    <xf numFmtId="4" fontId="18" fillId="7" borderId="11" xfId="2" applyNumberFormat="1" applyFont="1" applyFill="1" applyBorder="1" applyAlignment="1">
      <alignment horizontal="left" vertical="center" wrapText="1"/>
    </xf>
    <xf numFmtId="4" fontId="18" fillId="7" borderId="13" xfId="2" applyNumberFormat="1" applyFont="1" applyFill="1" applyBorder="1" applyAlignment="1">
      <alignment horizontal="left" vertical="center" wrapText="1"/>
    </xf>
    <xf numFmtId="169" fontId="18" fillId="7" borderId="10" xfId="2" applyNumberFormat="1" applyFont="1" applyFill="1" applyBorder="1" applyAlignment="1">
      <alignment horizontal="center" vertical="center" wrapText="1"/>
    </xf>
    <xf numFmtId="0" fontId="13" fillId="0" borderId="4" xfId="2" applyFont="1" applyBorder="1"/>
    <xf numFmtId="0" fontId="13" fillId="0" borderId="6" xfId="2" applyFont="1" applyBorder="1"/>
    <xf numFmtId="3" fontId="17" fillId="0" borderId="7" xfId="2" applyNumberFormat="1" applyFont="1" applyBorder="1" applyAlignment="1">
      <alignment horizontal="center" vertical="center"/>
    </xf>
    <xf numFmtId="49" fontId="17" fillId="8" borderId="7" xfId="2" applyNumberFormat="1" applyFont="1" applyFill="1" applyBorder="1" applyAlignment="1" applyProtection="1">
      <alignment horizontal="left" vertical="center" wrapText="1"/>
      <protection locked="0"/>
    </xf>
    <xf numFmtId="169" fontId="17" fillId="8" borderId="7" xfId="2" applyNumberFormat="1" applyFont="1" applyFill="1" applyBorder="1" applyAlignment="1" applyProtection="1">
      <alignment horizontal="right" vertical="center"/>
      <protection locked="0"/>
    </xf>
    <xf numFmtId="49" fontId="17" fillId="5" borderId="7" xfId="2" applyNumberFormat="1" applyFont="1" applyFill="1" applyBorder="1" applyAlignment="1" applyProtection="1">
      <alignment horizontal="center" vertical="center"/>
      <protection locked="0"/>
    </xf>
    <xf numFmtId="4" fontId="17" fillId="13" borderId="7" xfId="4" applyNumberFormat="1" applyFont="1" applyFill="1" applyBorder="1" applyAlignment="1" applyProtection="1">
      <alignment horizontal="right" vertical="center"/>
      <protection locked="0"/>
    </xf>
    <xf numFmtId="4" fontId="17" fillId="5" borderId="0" xfId="4" applyNumberFormat="1" applyFont="1" applyFill="1" applyBorder="1" applyAlignment="1" applyProtection="1">
      <alignment horizontal="right" vertical="center"/>
      <protection locked="0"/>
    </xf>
    <xf numFmtId="4" fontId="17" fillId="8" borderId="7" xfId="4" applyNumberFormat="1" applyFont="1" applyFill="1" applyBorder="1" applyAlignment="1" applyProtection="1">
      <alignment horizontal="right" vertical="center"/>
      <protection locked="0"/>
    </xf>
    <xf numFmtId="3" fontId="17" fillId="12" borderId="0" xfId="4" applyNumberFormat="1" applyFont="1" applyFill="1" applyBorder="1" applyAlignment="1" applyProtection="1">
      <alignment horizontal="right" vertical="center"/>
    </xf>
    <xf numFmtId="169" fontId="17" fillId="10" borderId="7" xfId="4" applyNumberFormat="1" applyFont="1" applyFill="1" applyBorder="1" applyAlignment="1" applyProtection="1">
      <alignment horizontal="right" vertical="center" wrapText="1"/>
    </xf>
    <xf numFmtId="0" fontId="13" fillId="0" borderId="8" xfId="2" applyFont="1" applyBorder="1" applyAlignment="1">
      <alignment horizontal="left" wrapText="1"/>
    </xf>
    <xf numFmtId="0" fontId="13" fillId="0" borderId="9" xfId="2" applyFont="1" applyBorder="1" applyAlignment="1">
      <alignment horizontal="left" wrapText="1"/>
    </xf>
    <xf numFmtId="0" fontId="13" fillId="0" borderId="10" xfId="2" applyFont="1" applyBorder="1" applyAlignment="1">
      <alignment horizontal="left" wrapText="1"/>
    </xf>
    <xf numFmtId="49" fontId="17" fillId="8" borderId="9" xfId="2" applyNumberFormat="1" applyFont="1" applyFill="1" applyBorder="1" applyAlignment="1" applyProtection="1">
      <alignment horizontal="left" vertical="center" wrapText="1"/>
      <protection locked="0"/>
    </xf>
    <xf numFmtId="173" fontId="17" fillId="8" borderId="9" xfId="2" applyNumberFormat="1" applyFont="1" applyFill="1" applyBorder="1" applyAlignment="1" applyProtection="1">
      <alignment horizontal="right" vertical="center"/>
      <protection locked="0"/>
    </xf>
    <xf numFmtId="4" fontId="17" fillId="8" borderId="9" xfId="2" applyNumberFormat="1" applyFont="1" applyFill="1" applyBorder="1" applyAlignment="1" applyProtection="1">
      <alignment horizontal="center" vertical="center"/>
      <protection locked="0"/>
    </xf>
    <xf numFmtId="4" fontId="17" fillId="8" borderId="9" xfId="4" applyNumberFormat="1" applyFont="1" applyFill="1" applyBorder="1" applyAlignment="1" applyProtection="1">
      <alignment horizontal="right" vertical="center"/>
      <protection locked="0"/>
    </xf>
    <xf numFmtId="174" fontId="17" fillId="8" borderId="9" xfId="4" applyNumberFormat="1" applyFont="1" applyFill="1" applyBorder="1" applyAlignment="1" applyProtection="1">
      <alignment horizontal="right" vertical="center"/>
      <protection locked="0"/>
    </xf>
    <xf numFmtId="4" fontId="18" fillId="0" borderId="19" xfId="2" applyNumberFormat="1" applyFont="1" applyBorder="1" applyAlignment="1">
      <alignment vertical="center" wrapText="1"/>
    </xf>
    <xf numFmtId="49" fontId="17" fillId="8" borderId="14" xfId="2" applyNumberFormat="1" applyFont="1" applyFill="1" applyBorder="1" applyAlignment="1" applyProtection="1">
      <alignment horizontal="left" vertical="center" wrapText="1"/>
      <protection locked="0"/>
    </xf>
    <xf numFmtId="49" fontId="17" fillId="5" borderId="14" xfId="2" applyNumberFormat="1" applyFont="1" applyFill="1" applyBorder="1" applyAlignment="1" applyProtection="1">
      <alignment horizontal="center" vertical="center"/>
      <protection locked="0"/>
    </xf>
    <xf numFmtId="4" fontId="17" fillId="5" borderId="14" xfId="4" applyNumberFormat="1" applyFont="1" applyFill="1" applyBorder="1" applyAlignment="1" applyProtection="1">
      <alignment horizontal="right" vertical="center"/>
      <protection locked="0"/>
    </xf>
    <xf numFmtId="4" fontId="17" fillId="8" borderId="12" xfId="4" applyNumberFormat="1" applyFont="1" applyFill="1" applyBorder="1" applyAlignment="1" applyProtection="1">
      <alignment horizontal="right" vertical="center"/>
      <protection locked="0"/>
    </xf>
    <xf numFmtId="3" fontId="17" fillId="12" borderId="12" xfId="4" applyNumberFormat="1" applyFont="1" applyFill="1" applyBorder="1" applyAlignment="1" applyProtection="1">
      <alignment horizontal="right" vertical="center"/>
    </xf>
    <xf numFmtId="169" fontId="17" fillId="10" borderId="14" xfId="4" applyNumberFormat="1" applyFont="1" applyFill="1" applyBorder="1" applyAlignment="1" applyProtection="1">
      <alignment horizontal="right" vertical="center" wrapText="1"/>
    </xf>
    <xf numFmtId="4" fontId="17" fillId="8" borderId="15" xfId="4" applyNumberFormat="1" applyFont="1" applyFill="1" applyBorder="1" applyAlignment="1" applyProtection="1">
      <alignment horizontal="right" vertical="center"/>
      <protection locked="0"/>
    </xf>
    <xf numFmtId="3" fontId="17" fillId="12" borderId="9" xfId="4" applyNumberFormat="1" applyFont="1" applyFill="1" applyBorder="1" applyAlignment="1" applyProtection="1">
      <alignment horizontal="right" vertical="center"/>
    </xf>
    <xf numFmtId="169" fontId="18" fillId="5" borderId="0" xfId="2" applyNumberFormat="1" applyFont="1" applyFill="1" applyAlignment="1">
      <alignment horizontal="right" vertical="center"/>
    </xf>
    <xf numFmtId="49" fontId="18" fillId="5" borderId="0" xfId="2" applyNumberFormat="1" applyFont="1" applyFill="1" applyAlignment="1">
      <alignment horizontal="right" vertical="center"/>
    </xf>
    <xf numFmtId="4" fontId="18" fillId="7" borderId="4" xfId="4" applyNumberFormat="1" applyFont="1" applyFill="1" applyBorder="1" applyAlignment="1" applyProtection="1">
      <alignment horizontal="center" vertical="center" wrapText="1"/>
    </xf>
    <xf numFmtId="4" fontId="18" fillId="7" borderId="5" xfId="4" applyNumberFormat="1" applyFont="1" applyFill="1" applyBorder="1" applyAlignment="1" applyProtection="1">
      <alignment horizontal="center" vertical="center" wrapText="1"/>
    </xf>
    <xf numFmtId="4" fontId="18" fillId="7" borderId="6" xfId="4" applyNumberFormat="1" applyFont="1" applyFill="1" applyBorder="1" applyAlignment="1" applyProtection="1">
      <alignment horizontal="center" vertical="center" wrapText="1"/>
    </xf>
    <xf numFmtId="4" fontId="18" fillId="7" borderId="8" xfId="2" applyNumberFormat="1" applyFont="1" applyFill="1" applyBorder="1" applyAlignment="1">
      <alignment horizontal="center" vertical="center"/>
    </xf>
    <xf numFmtId="4" fontId="18" fillId="7" borderId="9" xfId="2" applyNumberFormat="1" applyFont="1" applyFill="1" applyBorder="1" applyAlignment="1">
      <alignment horizontal="center" vertical="center"/>
    </xf>
    <xf numFmtId="4" fontId="18" fillId="7" borderId="10" xfId="2" applyNumberFormat="1" applyFont="1" applyFill="1" applyBorder="1" applyAlignment="1">
      <alignment horizontal="center" vertical="center"/>
    </xf>
    <xf numFmtId="4" fontId="18" fillId="7" borderId="17" xfId="4" applyNumberFormat="1" applyFont="1" applyFill="1" applyBorder="1" applyAlignment="1" applyProtection="1">
      <alignment horizontal="center" vertical="center" wrapText="1"/>
    </xf>
    <xf numFmtId="4" fontId="18" fillId="7" borderId="0" xfId="4" applyNumberFormat="1" applyFont="1" applyFill="1" applyBorder="1" applyAlignment="1" applyProtection="1">
      <alignment horizontal="center" vertical="center" wrapText="1"/>
    </xf>
    <xf numFmtId="4" fontId="18" fillId="7" borderId="18" xfId="4" applyNumberFormat="1" applyFont="1" applyFill="1" applyBorder="1" applyAlignment="1" applyProtection="1">
      <alignment horizontal="center" vertical="center" wrapText="1"/>
    </xf>
    <xf numFmtId="169" fontId="18" fillId="7" borderId="8" xfId="2" applyNumberFormat="1" applyFont="1" applyFill="1" applyBorder="1" applyAlignment="1">
      <alignment horizontal="center" vertical="center" wrapText="1"/>
    </xf>
    <xf numFmtId="4" fontId="18" fillId="7" borderId="10" xfId="2" applyNumberFormat="1" applyFont="1" applyFill="1" applyBorder="1" applyAlignment="1">
      <alignment horizontal="center" vertical="center"/>
    </xf>
    <xf numFmtId="4" fontId="18" fillId="0" borderId="8" xfId="2" applyNumberFormat="1" applyFont="1" applyBorder="1" applyAlignment="1">
      <alignment horizontal="left" vertical="center"/>
    </xf>
    <xf numFmtId="4" fontId="18" fillId="0" borderId="9" xfId="2" applyNumberFormat="1" applyFont="1" applyBorder="1" applyAlignment="1">
      <alignment horizontal="left" vertical="center"/>
    </xf>
    <xf numFmtId="4" fontId="18" fillId="0" borderId="9" xfId="4" applyNumberFormat="1" applyFont="1" applyFill="1" applyBorder="1" applyAlignment="1" applyProtection="1">
      <alignment horizontal="center" vertical="center" wrapText="1"/>
    </xf>
    <xf numFmtId="49" fontId="18" fillId="0" borderId="9" xfId="4" applyNumberFormat="1" applyFont="1" applyFill="1" applyBorder="1" applyAlignment="1" applyProtection="1">
      <alignment horizontal="center" vertical="center" wrapText="1"/>
    </xf>
    <xf numFmtId="169" fontId="18" fillId="0" borderId="9" xfId="2" applyNumberFormat="1" applyFont="1" applyBorder="1" applyAlignment="1">
      <alignment horizontal="center" vertical="center" wrapText="1"/>
    </xf>
    <xf numFmtId="4" fontId="18" fillId="0" borderId="10" xfId="2" applyNumberFormat="1" applyFont="1" applyBorder="1" applyAlignment="1">
      <alignment horizontal="center" vertical="center"/>
    </xf>
    <xf numFmtId="4" fontId="18" fillId="0" borderId="19" xfId="2" applyNumberFormat="1" applyFont="1" applyBorder="1" applyAlignment="1">
      <alignment horizontal="left" vertical="center" wrapText="1"/>
    </xf>
    <xf numFmtId="4" fontId="18" fillId="0" borderId="13" xfId="2" applyNumberFormat="1" applyFont="1" applyBorder="1" applyAlignment="1">
      <alignment vertical="center" wrapText="1"/>
    </xf>
    <xf numFmtId="0" fontId="17" fillId="0" borderId="14" xfId="2" applyFont="1" applyBorder="1" applyAlignment="1">
      <alignment horizontal="center" vertical="center" wrapText="1"/>
    </xf>
    <xf numFmtId="49" fontId="17" fillId="8" borderId="8" xfId="4" applyNumberFormat="1" applyFont="1" applyFill="1" applyBorder="1" applyAlignment="1" applyProtection="1">
      <alignment horizontal="left" vertical="center"/>
      <protection locked="0"/>
    </xf>
    <xf numFmtId="173" fontId="17" fillId="8" borderId="9" xfId="4" applyNumberFormat="1" applyFont="1" applyFill="1" applyBorder="1" applyAlignment="1" applyProtection="1">
      <alignment horizontal="left" vertical="center"/>
      <protection locked="0"/>
    </xf>
    <xf numFmtId="49" fontId="17" fillId="14" borderId="9" xfId="4" applyNumberFormat="1" applyFont="1" applyFill="1" applyBorder="1" applyAlignment="1" applyProtection="1">
      <alignment horizontal="left" vertical="center"/>
      <protection locked="0"/>
    </xf>
    <xf numFmtId="4" fontId="17" fillId="14" borderId="9" xfId="4" applyNumberFormat="1" applyFont="1" applyFill="1" applyBorder="1" applyAlignment="1" applyProtection="1">
      <alignment horizontal="left" vertical="center"/>
      <protection locked="0"/>
    </xf>
    <xf numFmtId="4" fontId="17" fillId="14" borderId="10" xfId="4" applyNumberFormat="1" applyFont="1" applyFill="1" applyBorder="1" applyAlignment="1" applyProtection="1">
      <alignment horizontal="left" vertical="center"/>
      <protection locked="0"/>
    </xf>
    <xf numFmtId="169" fontId="17" fillId="8" borderId="14" xfId="4" applyNumberFormat="1" applyFont="1" applyFill="1" applyBorder="1" applyAlignment="1" applyProtection="1">
      <alignment horizontal="right" vertical="center" wrapText="1"/>
      <protection locked="0"/>
    </xf>
    <xf numFmtId="4" fontId="18" fillId="0" borderId="6" xfId="2" applyNumberFormat="1" applyFont="1" applyBorder="1" applyAlignment="1">
      <alignment vertical="center" wrapText="1"/>
    </xf>
    <xf numFmtId="0" fontId="17" fillId="0" borderId="7" xfId="2" applyFont="1" applyBorder="1" applyAlignment="1">
      <alignment horizontal="center" vertical="center" wrapText="1"/>
    </xf>
    <xf numFmtId="169" fontId="17" fillId="8" borderId="7" xfId="4" applyNumberFormat="1" applyFont="1" applyFill="1" applyBorder="1" applyAlignment="1" applyProtection="1">
      <alignment horizontal="right" vertical="center" wrapText="1"/>
      <protection locked="0"/>
    </xf>
    <xf numFmtId="4" fontId="18" fillId="0" borderId="9" xfId="2" applyNumberFormat="1" applyFont="1" applyBorder="1" applyAlignment="1">
      <alignment vertical="center" wrapText="1"/>
    </xf>
    <xf numFmtId="0" fontId="17" fillId="0" borderId="9" xfId="2" applyFont="1" applyBorder="1" applyAlignment="1">
      <alignment horizontal="center" vertical="center" wrapText="1"/>
    </xf>
    <xf numFmtId="49" fontId="17" fillId="8" borderId="9" xfId="4" applyNumberFormat="1" applyFont="1" applyFill="1" applyBorder="1" applyAlignment="1" applyProtection="1">
      <alignment horizontal="left" vertical="center"/>
      <protection locked="0"/>
    </xf>
    <xf numFmtId="49" fontId="22" fillId="5" borderId="9" xfId="4" applyNumberFormat="1" applyFont="1" applyFill="1" applyBorder="1" applyAlignment="1" applyProtection="1">
      <alignment horizontal="center" vertical="center"/>
    </xf>
    <xf numFmtId="174" fontId="17" fillId="8" borderId="9" xfId="4" applyNumberFormat="1" applyFont="1" applyFill="1" applyBorder="1" applyAlignment="1" applyProtection="1">
      <alignment horizontal="right" vertical="center" wrapText="1"/>
      <protection locked="0"/>
    </xf>
    <xf numFmtId="172" fontId="17" fillId="0" borderId="10" xfId="4" applyNumberFormat="1" applyFont="1" applyFill="1" applyBorder="1" applyAlignment="1" applyProtection="1">
      <alignment horizontal="right" vertical="center" wrapText="1"/>
    </xf>
    <xf numFmtId="0" fontId="17" fillId="0" borderId="15" xfId="2" applyFont="1" applyBorder="1" applyAlignment="1">
      <alignment horizontal="center" vertical="center" wrapText="1"/>
    </xf>
    <xf numFmtId="169" fontId="17" fillId="8" borderId="15" xfId="4" applyNumberFormat="1" applyFont="1" applyFill="1" applyBorder="1" applyAlignment="1" applyProtection="1">
      <alignment horizontal="right" vertical="center" wrapText="1"/>
      <protection locked="0"/>
    </xf>
    <xf numFmtId="4" fontId="18" fillId="7" borderId="8" xfId="4" applyNumberFormat="1" applyFont="1" applyFill="1" applyBorder="1" applyAlignment="1" applyProtection="1">
      <alignment horizontal="center" vertical="center" wrapText="1"/>
    </xf>
    <xf numFmtId="4" fontId="18" fillId="7" borderId="9" xfId="4" applyNumberFormat="1" applyFont="1" applyFill="1" applyBorder="1" applyAlignment="1" applyProtection="1">
      <alignment horizontal="center" vertical="center" wrapText="1"/>
    </xf>
    <xf numFmtId="4" fontId="18" fillId="7" borderId="10" xfId="4" applyNumberFormat="1" applyFont="1" applyFill="1" applyBorder="1" applyAlignment="1" applyProtection="1">
      <alignment horizontal="center" vertical="center" wrapText="1"/>
    </xf>
    <xf numFmtId="4" fontId="18" fillId="7" borderId="8" xfId="2" applyNumberFormat="1" applyFont="1" applyFill="1" applyBorder="1" applyAlignment="1">
      <alignment horizontal="center" vertical="center" wrapText="1"/>
    </xf>
    <xf numFmtId="4" fontId="18" fillId="7" borderId="9" xfId="2" applyNumberFormat="1" applyFont="1" applyFill="1" applyBorder="1" applyAlignment="1">
      <alignment horizontal="center" vertical="center" wrapText="1"/>
    </xf>
    <xf numFmtId="0" fontId="18" fillId="0" borderId="10" xfId="2" applyFont="1" applyBorder="1" applyAlignment="1">
      <alignment horizontal="right" vertical="center"/>
    </xf>
    <xf numFmtId="49" fontId="17" fillId="8" borderId="9" xfId="4" applyNumberFormat="1" applyFont="1" applyFill="1" applyBorder="1" applyAlignment="1" applyProtection="1">
      <alignment horizontal="left" vertical="center"/>
      <protection locked="0"/>
    </xf>
    <xf numFmtId="4" fontId="17" fillId="8" borderId="9" xfId="4" applyNumberFormat="1" applyFont="1" applyFill="1" applyBorder="1" applyAlignment="1" applyProtection="1">
      <alignment horizontal="left" vertical="center"/>
      <protection locked="0"/>
    </xf>
    <xf numFmtId="4" fontId="17" fillId="8" borderId="10" xfId="4" applyNumberFormat="1" applyFont="1" applyFill="1" applyBorder="1" applyAlignment="1" applyProtection="1">
      <alignment horizontal="left" vertical="center"/>
      <protection locked="0"/>
    </xf>
    <xf numFmtId="3" fontId="18" fillId="15" borderId="12" xfId="2" applyNumberFormat="1" applyFont="1" applyFill="1" applyBorder="1" applyAlignment="1">
      <alignment vertical="center"/>
    </xf>
    <xf numFmtId="0" fontId="17" fillId="0" borderId="15" xfId="2" applyFont="1" applyBorder="1" applyAlignment="1">
      <alignment horizontal="center" vertical="center"/>
    </xf>
    <xf numFmtId="3" fontId="18" fillId="15" borderId="5" xfId="2" applyNumberFormat="1" applyFont="1" applyFill="1" applyBorder="1" applyAlignment="1">
      <alignment vertical="center" wrapText="1"/>
    </xf>
    <xf numFmtId="4" fontId="18" fillId="7" borderId="15" xfId="2" applyNumberFormat="1" applyFont="1" applyFill="1" applyBorder="1" applyAlignment="1">
      <alignment horizontal="center" vertical="center"/>
    </xf>
    <xf numFmtId="169" fontId="17" fillId="11" borderId="15" xfId="2" applyNumberFormat="1" applyFont="1" applyFill="1" applyBorder="1" applyAlignment="1" applyProtection="1">
      <alignment horizontal="right" vertical="center"/>
      <protection locked="0"/>
    </xf>
    <xf numFmtId="3" fontId="18" fillId="15" borderId="9" xfId="2" applyNumberFormat="1" applyFont="1" applyFill="1" applyBorder="1" applyAlignment="1">
      <alignment vertical="center" wrapText="1"/>
    </xf>
    <xf numFmtId="3" fontId="18" fillId="15" borderId="10" xfId="2" applyNumberFormat="1" applyFont="1" applyFill="1" applyBorder="1" applyAlignment="1">
      <alignment vertical="center" wrapText="1"/>
    </xf>
    <xf numFmtId="169" fontId="17" fillId="8" borderId="7" xfId="2" applyNumberFormat="1" applyFont="1" applyFill="1" applyBorder="1" applyAlignment="1" applyProtection="1">
      <alignment horizontal="right" vertical="center" wrapText="1"/>
      <protection locked="0"/>
    </xf>
    <xf numFmtId="4" fontId="22" fillId="7" borderId="8" xfId="4" applyNumberFormat="1" applyFont="1" applyFill="1" applyBorder="1" applyAlignment="1" applyProtection="1">
      <alignment horizontal="center" vertical="center" wrapText="1"/>
    </xf>
    <xf numFmtId="4" fontId="22" fillId="7" borderId="9" xfId="4" applyNumberFormat="1" applyFont="1" applyFill="1" applyBorder="1" applyAlignment="1" applyProtection="1">
      <alignment horizontal="center" vertical="center" wrapText="1"/>
    </xf>
    <xf numFmtId="4" fontId="22" fillId="7" borderId="10" xfId="4" applyNumberFormat="1" applyFont="1" applyFill="1" applyBorder="1" applyAlignment="1" applyProtection="1">
      <alignment horizontal="center" vertical="center" wrapText="1"/>
    </xf>
    <xf numFmtId="4" fontId="18" fillId="0" borderId="10" xfId="2" applyNumberFormat="1" applyFont="1" applyBorder="1" applyAlignment="1">
      <alignment horizontal="left" vertical="center"/>
    </xf>
    <xf numFmtId="4" fontId="18" fillId="15" borderId="9" xfId="4" applyNumberFormat="1" applyFont="1" applyFill="1" applyBorder="1" applyAlignment="1" applyProtection="1">
      <alignment horizontal="centerContinuous" vertical="center" wrapText="1"/>
    </xf>
    <xf numFmtId="49" fontId="18" fillId="15" borderId="9" xfId="4" applyNumberFormat="1" applyFont="1" applyFill="1" applyBorder="1" applyAlignment="1" applyProtection="1">
      <alignment horizontal="centerContinuous" vertical="center" wrapText="1"/>
    </xf>
    <xf numFmtId="4" fontId="18" fillId="15" borderId="9" xfId="4" applyNumberFormat="1" applyFont="1" applyFill="1" applyBorder="1" applyAlignment="1" applyProtection="1">
      <alignment horizontal="center" vertical="center" wrapText="1"/>
    </xf>
    <xf numFmtId="3" fontId="18" fillId="15" borderId="8" xfId="2" applyNumberFormat="1" applyFont="1" applyFill="1" applyBorder="1" applyAlignment="1">
      <alignment horizontal="center" vertical="center"/>
    </xf>
    <xf numFmtId="3" fontId="18" fillId="15" borderId="9" xfId="2" applyNumberFormat="1" applyFont="1" applyFill="1" applyBorder="1" applyAlignment="1">
      <alignment horizontal="center" vertical="center"/>
    </xf>
    <xf numFmtId="3" fontId="18" fillId="15" borderId="10" xfId="2" applyNumberFormat="1" applyFont="1" applyFill="1" applyBorder="1" applyAlignment="1">
      <alignment horizontal="center" vertical="center"/>
    </xf>
    <xf numFmtId="169" fontId="17" fillId="11" borderId="7" xfId="2" applyNumberFormat="1" applyFont="1" applyFill="1" applyBorder="1" applyAlignment="1" applyProtection="1">
      <alignment horizontal="right" vertical="center" wrapText="1"/>
      <protection locked="0"/>
    </xf>
    <xf numFmtId="0" fontId="1" fillId="0" borderId="15" xfId="2" applyFont="1" applyBorder="1" applyAlignment="1">
      <alignment vertical="center"/>
    </xf>
    <xf numFmtId="169" fontId="17" fillId="11" borderId="7" xfId="2" applyNumberFormat="1" applyFont="1" applyFill="1" applyBorder="1" applyAlignment="1" applyProtection="1">
      <alignment horizontal="right" vertical="center"/>
      <protection locked="0"/>
    </xf>
    <xf numFmtId="169" fontId="18" fillId="5" borderId="0" xfId="2" applyNumberFormat="1" applyFont="1" applyFill="1" applyAlignment="1">
      <alignment horizontal="center" vertical="center"/>
    </xf>
    <xf numFmtId="172" fontId="18" fillId="0" borderId="0" xfId="4" applyNumberFormat="1" applyFont="1" applyFill="1" applyBorder="1" applyAlignment="1" applyProtection="1">
      <alignment horizontal="right" vertical="center"/>
    </xf>
    <xf numFmtId="0" fontId="1" fillId="5" borderId="9" xfId="2" applyFont="1" applyFill="1" applyBorder="1" applyAlignment="1">
      <alignment vertical="center" wrapText="1"/>
    </xf>
    <xf numFmtId="4" fontId="18" fillId="0" borderId="0" xfId="2" applyNumberFormat="1" applyFont="1" applyAlignment="1">
      <alignment vertical="center" wrapText="1"/>
    </xf>
    <xf numFmtId="4" fontId="18" fillId="0" borderId="0" xfId="2" applyNumberFormat="1" applyFont="1" applyAlignment="1">
      <alignment horizontal="right" vertical="center"/>
    </xf>
    <xf numFmtId="0" fontId="17" fillId="0" borderId="8" xfId="2" applyFont="1" applyBorder="1" applyAlignment="1" applyProtection="1">
      <alignment horizontal="left" vertical="center" wrapText="1"/>
      <protection locked="0"/>
    </xf>
    <xf numFmtId="173" fontId="17" fillId="8" borderId="9" xfId="2" applyNumberFormat="1" applyFont="1" applyFill="1" applyBorder="1" applyAlignment="1" applyProtection="1">
      <alignment horizontal="left" vertical="center" wrapText="1"/>
      <protection locked="0"/>
    </xf>
    <xf numFmtId="0" fontId="17" fillId="8" borderId="9" xfId="2" applyFont="1" applyFill="1" applyBorder="1" applyAlignment="1" applyProtection="1">
      <alignment horizontal="left" vertical="center" wrapText="1"/>
      <protection locked="0"/>
    </xf>
    <xf numFmtId="4" fontId="17" fillId="8" borderId="9" xfId="2" applyNumberFormat="1" applyFont="1" applyFill="1" applyBorder="1" applyAlignment="1" applyProtection="1">
      <alignment horizontal="left" vertical="center" wrapText="1"/>
      <protection locked="0"/>
    </xf>
    <xf numFmtId="174" fontId="17" fillId="8" borderId="9" xfId="2" applyNumberFormat="1" applyFont="1" applyFill="1" applyBorder="1" applyAlignment="1" applyProtection="1">
      <alignment horizontal="left" vertical="center" wrapText="1"/>
      <protection locked="0"/>
    </xf>
    <xf numFmtId="174" fontId="17" fillId="8" borderId="10" xfId="2" applyNumberFormat="1" applyFont="1" applyFill="1" applyBorder="1" applyAlignment="1" applyProtection="1">
      <alignment horizontal="left" vertical="center" wrapText="1"/>
      <protection locked="0"/>
    </xf>
    <xf numFmtId="0" fontId="1" fillId="5" borderId="15" xfId="2" applyFont="1" applyFill="1" applyBorder="1" applyAlignment="1">
      <alignment horizontal="center" vertical="center" wrapText="1"/>
    </xf>
    <xf numFmtId="0" fontId="1" fillId="5" borderId="4" xfId="2" applyFont="1" applyFill="1" applyBorder="1" applyAlignment="1">
      <alignment vertical="center"/>
    </xf>
    <xf numFmtId="0" fontId="13" fillId="5" borderId="7" xfId="2" applyFont="1" applyFill="1" applyBorder="1" applyAlignment="1">
      <alignment horizontal="center" vertical="center"/>
    </xf>
    <xf numFmtId="0" fontId="13" fillId="5" borderId="7" xfId="2" applyFont="1" applyFill="1" applyBorder="1" applyAlignment="1">
      <alignment horizontal="center" vertical="center" wrapText="1"/>
    </xf>
    <xf numFmtId="0" fontId="13" fillId="5" borderId="6" xfId="2" applyFont="1" applyFill="1" applyBorder="1" applyAlignment="1">
      <alignment horizontal="center" vertical="center" wrapText="1"/>
    </xf>
    <xf numFmtId="0" fontId="1" fillId="5" borderId="11" xfId="2" applyFont="1" applyFill="1" applyBorder="1" applyAlignment="1">
      <alignment vertical="center"/>
    </xf>
    <xf numFmtId="0" fontId="13" fillId="5" borderId="14" xfId="2" applyFont="1" applyFill="1" applyBorder="1" applyAlignment="1">
      <alignment horizontal="center" vertical="center"/>
    </xf>
    <xf numFmtId="0" fontId="13" fillId="5" borderId="14" xfId="2" applyFont="1" applyFill="1" applyBorder="1" applyAlignment="1">
      <alignment horizontal="center" vertical="center" wrapText="1"/>
    </xf>
    <xf numFmtId="0" fontId="13" fillId="5" borderId="13" xfId="2" applyFont="1" applyFill="1" applyBorder="1" applyAlignment="1">
      <alignment horizontal="center" vertical="center" wrapText="1"/>
    </xf>
    <xf numFmtId="169" fontId="1" fillId="5" borderId="18" xfId="2" applyNumberFormat="1" applyFont="1" applyFill="1" applyBorder="1" applyAlignment="1">
      <alignment horizontal="center" vertical="center"/>
    </xf>
    <xf numFmtId="0" fontId="1" fillId="5" borderId="19" xfId="2" applyFont="1" applyFill="1" applyBorder="1" applyAlignment="1">
      <alignment horizontal="right" vertical="center"/>
    </xf>
    <xf numFmtId="169" fontId="1" fillId="11" borderId="19" xfId="2" applyNumberFormat="1" applyFont="1" applyFill="1" applyBorder="1" applyAlignment="1">
      <alignment horizontal="right" vertical="center"/>
    </xf>
    <xf numFmtId="0" fontId="1" fillId="5" borderId="18" xfId="2" applyFont="1" applyFill="1" applyBorder="1" applyAlignment="1">
      <alignment horizontal="right" vertical="center"/>
    </xf>
    <xf numFmtId="0" fontId="1" fillId="5" borderId="19" xfId="2" applyFont="1" applyFill="1" applyBorder="1" applyAlignment="1">
      <alignment vertical="center"/>
    </xf>
    <xf numFmtId="0" fontId="1" fillId="5" borderId="18" xfId="2" applyFont="1" applyFill="1" applyBorder="1" applyAlignment="1">
      <alignment horizontal="center" vertical="center"/>
    </xf>
    <xf numFmtId="0" fontId="1" fillId="5" borderId="14" xfId="2" applyFont="1" applyFill="1" applyBorder="1" applyAlignment="1">
      <alignment vertical="center"/>
    </xf>
    <xf numFmtId="169" fontId="1" fillId="5" borderId="19" xfId="2" applyNumberFormat="1" applyFont="1" applyFill="1" applyBorder="1" applyAlignment="1">
      <alignment horizontal="right" vertical="center"/>
    </xf>
    <xf numFmtId="0" fontId="1" fillId="5" borderId="15" xfId="2" applyFont="1" applyFill="1" applyBorder="1" applyAlignment="1">
      <alignment horizontal="center" vertical="center"/>
    </xf>
    <xf numFmtId="169" fontId="1" fillId="5" borderId="15" xfId="2" applyNumberFormat="1" applyFont="1" applyFill="1" applyBorder="1" applyAlignment="1">
      <alignment horizontal="right" vertical="center"/>
    </xf>
    <xf numFmtId="169" fontId="1" fillId="5" borderId="15" xfId="2" applyNumberFormat="1" applyFont="1" applyFill="1" applyBorder="1" applyAlignment="1">
      <alignment horizontal="center" vertical="center"/>
    </xf>
    <xf numFmtId="169" fontId="1" fillId="11" borderId="15" xfId="2" applyNumberFormat="1" applyFont="1" applyFill="1" applyBorder="1" applyAlignment="1">
      <alignment horizontal="right" vertical="center"/>
    </xf>
    <xf numFmtId="0" fontId="13" fillId="5" borderId="15" xfId="2" applyFont="1" applyFill="1" applyBorder="1" applyAlignment="1">
      <alignment vertical="center"/>
    </xf>
    <xf numFmtId="0" fontId="13" fillId="5" borderId="15" xfId="2" applyFont="1" applyFill="1" applyBorder="1" applyAlignment="1">
      <alignment horizontal="center" vertical="center"/>
    </xf>
    <xf numFmtId="169" fontId="13" fillId="5" borderId="15" xfId="2" applyNumberFormat="1" applyFont="1" applyFill="1" applyBorder="1" applyAlignment="1">
      <alignment horizontal="right" vertical="center"/>
    </xf>
    <xf numFmtId="0" fontId="13" fillId="5" borderId="0" xfId="2" applyFont="1" applyFill="1" applyAlignment="1">
      <alignment vertical="center"/>
    </xf>
    <xf numFmtId="169" fontId="1" fillId="5" borderId="0" xfId="2" applyNumberFormat="1" applyFont="1" applyFill="1" applyAlignment="1">
      <alignment vertical="center"/>
    </xf>
    <xf numFmtId="10" fontId="1" fillId="5" borderId="0" xfId="2" applyNumberFormat="1" applyFont="1" applyFill="1" applyAlignment="1">
      <alignment vertical="center"/>
    </xf>
    <xf numFmtId="169" fontId="1" fillId="5" borderId="12" xfId="2" applyNumberFormat="1" applyFont="1" applyFill="1" applyBorder="1" applyAlignment="1">
      <alignment vertical="center"/>
    </xf>
    <xf numFmtId="4" fontId="1" fillId="5" borderId="12" xfId="2" applyNumberFormat="1" applyFont="1" applyFill="1" applyBorder="1" applyAlignment="1">
      <alignment vertical="center"/>
    </xf>
    <xf numFmtId="0" fontId="1" fillId="13" borderId="0" xfId="2" applyFont="1" applyFill="1" applyAlignment="1">
      <alignment vertical="center"/>
    </xf>
    <xf numFmtId="0" fontId="1" fillId="13" borderId="0" xfId="2" applyFont="1" applyFill="1" applyAlignment="1">
      <alignment horizontal="center" vertical="center"/>
    </xf>
    <xf numFmtId="169" fontId="1" fillId="13" borderId="0" xfId="2" applyNumberFormat="1" applyFont="1" applyFill="1" applyAlignment="1">
      <alignment horizontal="center" vertical="center"/>
    </xf>
    <xf numFmtId="4" fontId="1" fillId="13" borderId="0" xfId="2" applyNumberFormat="1" applyFont="1" applyFill="1" applyAlignment="1">
      <alignment horizontal="center" vertical="center"/>
    </xf>
    <xf numFmtId="4" fontId="17" fillId="13" borderId="0" xfId="2" applyNumberFormat="1" applyFont="1" applyFill="1" applyAlignment="1" applyProtection="1">
      <alignment horizontal="center" vertical="center" wrapText="1"/>
      <protection locked="0"/>
    </xf>
    <xf numFmtId="4" fontId="17" fillId="13" borderId="0" xfId="4" applyNumberFormat="1" applyFont="1" applyFill="1" applyBorder="1" applyAlignment="1" applyProtection="1">
      <alignment horizontal="center" vertical="center"/>
      <protection locked="0"/>
    </xf>
    <xf numFmtId="4" fontId="17" fillId="13" borderId="21" xfId="4" applyNumberFormat="1" applyFont="1" applyFill="1" applyBorder="1" applyAlignment="1" applyProtection="1">
      <alignment horizontal="center" vertical="center"/>
      <protection locked="0"/>
    </xf>
    <xf numFmtId="4" fontId="1" fillId="13" borderId="21" xfId="2" applyNumberFormat="1" applyFont="1" applyFill="1" applyBorder="1" applyAlignment="1">
      <alignment horizontal="center" vertical="center"/>
    </xf>
    <xf numFmtId="169" fontId="1" fillId="0" borderId="0" xfId="2" applyNumberFormat="1" applyFont="1" applyAlignment="1">
      <alignment horizontal="center" vertical="center"/>
    </xf>
    <xf numFmtId="4" fontId="17" fillId="0" borderId="0" xfId="4" applyNumberFormat="1" applyFont="1" applyFill="1" applyBorder="1" applyAlignment="1" applyProtection="1">
      <alignment horizontal="center" vertical="center"/>
      <protection locked="0"/>
    </xf>
    <xf numFmtId="4" fontId="1" fillId="0" borderId="0" xfId="2" applyNumberFormat="1" applyFont="1" applyAlignment="1">
      <alignment horizontal="center" vertical="center"/>
    </xf>
    <xf numFmtId="169" fontId="1" fillId="5" borderId="0" xfId="2" applyNumberFormat="1" applyFont="1" applyFill="1" applyAlignment="1">
      <alignment horizontal="center" vertical="center"/>
    </xf>
    <xf numFmtId="4" fontId="1" fillId="5" borderId="0" xfId="2" applyNumberFormat="1" applyFont="1" applyFill="1" applyAlignment="1">
      <alignment horizontal="center" vertical="center"/>
    </xf>
    <xf numFmtId="4" fontId="17" fillId="8" borderId="21" xfId="4" applyNumberFormat="1" applyFont="1" applyFill="1" applyBorder="1" applyAlignment="1" applyProtection="1">
      <alignment horizontal="center" vertical="center"/>
      <protection locked="0"/>
    </xf>
    <xf numFmtId="4" fontId="1" fillId="5" borderId="21" xfId="2" applyNumberFormat="1" applyFont="1" applyFill="1" applyBorder="1" applyAlignment="1">
      <alignment horizontal="center" vertical="center"/>
    </xf>
    <xf numFmtId="4" fontId="17" fillId="8" borderId="0" xfId="4" applyNumberFormat="1" applyFont="1" applyFill="1" applyBorder="1" applyAlignment="1" applyProtection="1">
      <alignment horizontal="center" vertical="center"/>
      <protection locked="0"/>
    </xf>
    <xf numFmtId="4" fontId="17" fillId="8" borderId="0" xfId="2" applyNumberFormat="1" applyFont="1" applyFill="1" applyAlignment="1" applyProtection="1">
      <alignment horizontal="center" vertical="center" wrapText="1"/>
      <protection locked="0"/>
    </xf>
    <xf numFmtId="4" fontId="1" fillId="5" borderId="12" xfId="2" applyNumberFormat="1" applyFont="1" applyFill="1" applyBorder="1" applyAlignment="1">
      <alignment horizontal="center" vertical="center"/>
    </xf>
    <xf numFmtId="0" fontId="1" fillId="0" borderId="0" xfId="7"/>
    <xf numFmtId="0" fontId="13" fillId="0" borderId="0" xfId="7" applyFont="1"/>
    <xf numFmtId="0" fontId="13" fillId="0" borderId="0" xfId="7" applyFont="1" applyAlignment="1">
      <alignment horizontal="center" vertical="center"/>
    </xf>
    <xf numFmtId="0" fontId="17" fillId="0" borderId="0" xfId="2" applyFont="1"/>
    <xf numFmtId="169" fontId="1" fillId="0" borderId="0" xfId="7" applyNumberFormat="1"/>
    <xf numFmtId="169" fontId="1" fillId="0" borderId="12" xfId="7" applyNumberFormat="1" applyBorder="1"/>
    <xf numFmtId="43" fontId="1" fillId="0" borderId="0" xfId="8" applyFont="1"/>
    <xf numFmtId="170" fontId="13" fillId="0" borderId="0" xfId="6" applyNumberFormat="1" applyFont="1" applyAlignment="1">
      <alignment horizontal="right" vertical="center"/>
    </xf>
    <xf numFmtId="10" fontId="1" fillId="0" borderId="0" xfId="7" applyNumberFormat="1"/>
    <xf numFmtId="0" fontId="23" fillId="6" borderId="4" xfId="2" applyFont="1" applyFill="1" applyBorder="1" applyAlignment="1">
      <alignment horizontal="center" vertical="center"/>
    </xf>
    <xf numFmtId="0" fontId="23" fillId="6" borderId="5" xfId="2" applyFont="1" applyFill="1" applyBorder="1" applyAlignment="1">
      <alignment horizontal="center" vertical="center"/>
    </xf>
    <xf numFmtId="0" fontId="23" fillId="6" borderId="11" xfId="2" applyFont="1" applyFill="1" applyBorder="1" applyAlignment="1">
      <alignment horizontal="center" vertical="center"/>
    </xf>
    <xf numFmtId="0" fontId="23" fillId="6" borderId="12" xfId="2" applyFont="1" applyFill="1" applyBorder="1" applyAlignment="1">
      <alignment horizontal="center" vertical="center"/>
    </xf>
    <xf numFmtId="0" fontId="24" fillId="5" borderId="0" xfId="2" applyFont="1" applyFill="1" applyAlignment="1">
      <alignment vertical="center"/>
    </xf>
    <xf numFmtId="4" fontId="23" fillId="7" borderId="4" xfId="2" applyNumberFormat="1" applyFont="1" applyFill="1" applyBorder="1" applyAlignment="1">
      <alignment horizontal="left" vertical="center" wrapText="1"/>
    </xf>
    <xf numFmtId="4" fontId="23" fillId="7" borderId="6" xfId="2" applyNumberFormat="1" applyFont="1" applyFill="1" applyBorder="1" applyAlignment="1">
      <alignment horizontal="left" vertical="center" wrapText="1"/>
    </xf>
    <xf numFmtId="4" fontId="23" fillId="7" borderId="7" xfId="2" applyNumberFormat="1" applyFont="1" applyFill="1" applyBorder="1" applyAlignment="1">
      <alignment horizontal="center" vertical="center" wrapText="1"/>
    </xf>
    <xf numFmtId="49" fontId="23" fillId="7" borderId="7" xfId="2" applyNumberFormat="1" applyFont="1" applyFill="1" applyBorder="1" applyAlignment="1">
      <alignment horizontal="center" vertical="center" wrapText="1"/>
    </xf>
    <xf numFmtId="169" fontId="23" fillId="7" borderId="8" xfId="2" applyNumberFormat="1" applyFont="1" applyFill="1" applyBorder="1" applyAlignment="1">
      <alignment horizontal="center" vertical="center" wrapText="1"/>
    </xf>
    <xf numFmtId="169" fontId="23" fillId="7" borderId="9" xfId="2" applyNumberFormat="1" applyFont="1" applyFill="1" applyBorder="1" applyAlignment="1">
      <alignment horizontal="center" vertical="center" wrapText="1"/>
    </xf>
    <xf numFmtId="169" fontId="23" fillId="7" borderId="10" xfId="2" applyNumberFormat="1" applyFont="1" applyFill="1" applyBorder="1" applyAlignment="1">
      <alignment horizontal="center" vertical="center" wrapText="1"/>
    </xf>
    <xf numFmtId="3" fontId="23" fillId="7" borderId="8" xfId="2" applyNumberFormat="1" applyFont="1" applyFill="1" applyBorder="1" applyAlignment="1">
      <alignment horizontal="center" vertical="center" wrapText="1"/>
    </xf>
    <xf numFmtId="3" fontId="23" fillId="7" borderId="9" xfId="2" applyNumberFormat="1" applyFont="1" applyFill="1" applyBorder="1" applyAlignment="1">
      <alignment horizontal="center" vertical="center" wrapText="1"/>
    </xf>
    <xf numFmtId="3" fontId="23" fillId="7" borderId="10" xfId="2" applyNumberFormat="1" applyFont="1" applyFill="1" applyBorder="1" applyAlignment="1">
      <alignment horizontal="center" vertical="center" wrapText="1"/>
    </xf>
    <xf numFmtId="0" fontId="25" fillId="5" borderId="0" xfId="2" applyFont="1" applyFill="1" applyAlignment="1">
      <alignment vertical="center"/>
    </xf>
    <xf numFmtId="4" fontId="23" fillId="7" borderId="17" xfId="2" applyNumberFormat="1" applyFont="1" applyFill="1" applyBorder="1" applyAlignment="1">
      <alignment horizontal="left" vertical="center" wrapText="1"/>
    </xf>
    <xf numFmtId="4" fontId="23" fillId="7" borderId="18" xfId="2" applyNumberFormat="1" applyFont="1" applyFill="1" applyBorder="1" applyAlignment="1">
      <alignment horizontal="left" vertical="center" wrapText="1"/>
    </xf>
    <xf numFmtId="4" fontId="23" fillId="7" borderId="14" xfId="2" applyNumberFormat="1" applyFont="1" applyFill="1" applyBorder="1" applyAlignment="1">
      <alignment horizontal="center" vertical="center" wrapText="1"/>
    </xf>
    <xf numFmtId="49" fontId="23" fillId="7" borderId="14" xfId="2" applyNumberFormat="1" applyFont="1" applyFill="1" applyBorder="1" applyAlignment="1">
      <alignment horizontal="center" vertical="center" wrapText="1"/>
    </xf>
    <xf numFmtId="169" fontId="23" fillId="7" borderId="15" xfId="2" applyNumberFormat="1" applyFont="1" applyFill="1" applyBorder="1" applyAlignment="1">
      <alignment horizontal="center" vertical="center" wrapText="1"/>
    </xf>
    <xf numFmtId="3" fontId="23" fillId="7" borderId="15" xfId="2" applyNumberFormat="1" applyFont="1" applyFill="1" applyBorder="1" applyAlignment="1">
      <alignment horizontal="center" vertical="center" wrapText="1"/>
    </xf>
    <xf numFmtId="4" fontId="23" fillId="0" borderId="8" xfId="2" applyNumberFormat="1" applyFont="1" applyBorder="1" applyAlignment="1">
      <alignment horizontal="left" vertical="center"/>
    </xf>
    <xf numFmtId="4" fontId="23" fillId="0" borderId="10" xfId="2" applyNumberFormat="1" applyFont="1" applyBorder="1" applyAlignment="1">
      <alignment horizontal="left" vertical="center"/>
    </xf>
    <xf numFmtId="3" fontId="26" fillId="0" borderId="15" xfId="2" applyNumberFormat="1" applyFont="1" applyBorder="1" applyAlignment="1">
      <alignment horizontal="center" vertical="center"/>
    </xf>
    <xf numFmtId="49" fontId="26" fillId="8" borderId="15" xfId="2" applyNumberFormat="1" applyFont="1" applyFill="1" applyBorder="1" applyAlignment="1" applyProtection="1">
      <alignment horizontal="left" vertical="center" wrapText="1"/>
      <protection locked="0"/>
    </xf>
    <xf numFmtId="169" fontId="26" fillId="8" borderId="15" xfId="2" applyNumberFormat="1" applyFont="1" applyFill="1" applyBorder="1" applyAlignment="1" applyProtection="1">
      <alignment horizontal="right" vertical="center"/>
      <protection locked="0"/>
    </xf>
    <xf numFmtId="49" fontId="26" fillId="8" borderId="15" xfId="2" applyNumberFormat="1" applyFont="1" applyFill="1" applyBorder="1" applyAlignment="1" applyProtection="1">
      <alignment horizontal="center" vertical="center"/>
      <protection locked="0"/>
    </xf>
    <xf numFmtId="4" fontId="26" fillId="8" borderId="15" xfId="2" applyNumberFormat="1" applyFont="1" applyFill="1" applyBorder="1" applyAlignment="1" applyProtection="1">
      <alignment horizontal="right" vertical="center" wrapText="1"/>
      <protection locked="0"/>
    </xf>
    <xf numFmtId="169" fontId="26" fillId="10" borderId="15" xfId="4" applyNumberFormat="1" applyFont="1" applyFill="1" applyBorder="1" applyAlignment="1" applyProtection="1">
      <alignment horizontal="right" vertical="center" wrapText="1"/>
    </xf>
    <xf numFmtId="169" fontId="23" fillId="0" borderId="15" xfId="4" applyNumberFormat="1" applyFont="1" applyFill="1" applyBorder="1" applyAlignment="1" applyProtection="1">
      <alignment horizontal="right" vertical="center" wrapText="1"/>
    </xf>
    <xf numFmtId="0" fontId="25" fillId="5" borderId="15" xfId="2" applyFont="1" applyFill="1" applyBorder="1" applyAlignment="1">
      <alignment vertical="center"/>
    </xf>
    <xf numFmtId="49" fontId="24" fillId="5" borderId="0" xfId="2" applyNumberFormat="1" applyFont="1" applyFill="1" applyAlignment="1">
      <alignment vertical="center"/>
    </xf>
    <xf numFmtId="0" fontId="25" fillId="5" borderId="0" xfId="2" applyFont="1" applyFill="1" applyAlignment="1">
      <alignment horizontal="center" vertical="center"/>
    </xf>
    <xf numFmtId="49" fontId="25" fillId="5" borderId="0" xfId="2" applyNumberFormat="1" applyFont="1" applyFill="1" applyAlignment="1">
      <alignment vertical="center"/>
    </xf>
    <xf numFmtId="4" fontId="23" fillId="7" borderId="19" xfId="2" applyNumberFormat="1" applyFont="1" applyFill="1" applyBorder="1" applyAlignment="1">
      <alignment horizontal="center" vertical="center" wrapText="1"/>
    </xf>
    <xf numFmtId="49" fontId="23" fillId="7" borderId="19" xfId="2" applyNumberFormat="1" applyFont="1" applyFill="1" applyBorder="1" applyAlignment="1">
      <alignment horizontal="center" vertical="center" wrapText="1"/>
    </xf>
    <xf numFmtId="169" fontId="23" fillId="7" borderId="7" xfId="2" applyNumberFormat="1" applyFont="1" applyFill="1" applyBorder="1" applyAlignment="1">
      <alignment horizontal="center" vertical="center" wrapText="1"/>
    </xf>
    <xf numFmtId="3" fontId="23" fillId="7" borderId="7" xfId="2" applyNumberFormat="1" applyFont="1" applyFill="1" applyBorder="1" applyAlignment="1">
      <alignment horizontal="center" vertical="center" wrapText="1"/>
    </xf>
    <xf numFmtId="3" fontId="23" fillId="7" borderId="5" xfId="2" applyNumberFormat="1" applyFont="1" applyFill="1" applyBorder="1" applyAlignment="1">
      <alignment horizontal="center" vertical="center"/>
    </xf>
    <xf numFmtId="0" fontId="27" fillId="0" borderId="8" xfId="2" applyFont="1" applyBorder="1" applyAlignment="1">
      <alignment wrapText="1"/>
    </xf>
    <xf numFmtId="0" fontId="27" fillId="0" borderId="9" xfId="2" applyFont="1" applyBorder="1" applyAlignment="1">
      <alignment wrapText="1"/>
    </xf>
    <xf numFmtId="0" fontId="27" fillId="0" borderId="10" xfId="2" applyFont="1" applyBorder="1" applyAlignment="1">
      <alignment wrapText="1"/>
    </xf>
    <xf numFmtId="49" fontId="23" fillId="0" borderId="9" xfId="2" applyNumberFormat="1" applyFont="1" applyBorder="1" applyAlignment="1">
      <alignment vertical="center" wrapText="1"/>
    </xf>
    <xf numFmtId="3" fontId="23" fillId="0" borderId="9" xfId="2" applyNumberFormat="1" applyFont="1" applyBorder="1" applyAlignment="1">
      <alignment vertical="center" wrapText="1"/>
    </xf>
    <xf numFmtId="3" fontId="23" fillId="0" borderId="10" xfId="2" applyNumberFormat="1" applyFont="1" applyBorder="1" applyAlignment="1">
      <alignment vertical="center" wrapText="1"/>
    </xf>
    <xf numFmtId="3" fontId="23" fillId="0" borderId="18" xfId="2" applyNumberFormat="1" applyFont="1" applyBorder="1" applyAlignment="1">
      <alignment vertical="center" wrapText="1"/>
    </xf>
    <xf numFmtId="4" fontId="23" fillId="0" borderId="14" xfId="2" applyNumberFormat="1" applyFont="1" applyBorder="1" applyAlignment="1">
      <alignment vertical="center" wrapText="1"/>
    </xf>
    <xf numFmtId="3" fontId="26" fillId="0" borderId="11" xfId="2" applyNumberFormat="1" applyFont="1" applyBorder="1" applyAlignment="1">
      <alignment horizontal="center" vertical="center"/>
    </xf>
    <xf numFmtId="49" fontId="26" fillId="8" borderId="14" xfId="5" applyNumberFormat="1" applyFont="1" applyFill="1" applyBorder="1" applyAlignment="1" applyProtection="1">
      <alignment horizontal="left" vertical="center" wrapText="1"/>
      <protection locked="0"/>
    </xf>
    <xf numFmtId="169" fontId="26" fillId="8" borderId="14" xfId="2" applyNumberFormat="1" applyFont="1" applyFill="1" applyBorder="1" applyAlignment="1" applyProtection="1">
      <alignment horizontal="right" vertical="center"/>
      <protection locked="0"/>
    </xf>
    <xf numFmtId="169" fontId="26" fillId="8" borderId="14" xfId="2" applyNumberFormat="1" applyFont="1" applyFill="1" applyBorder="1" applyAlignment="1" applyProtection="1">
      <alignment horizontal="right" vertical="center" wrapText="1"/>
      <protection locked="0"/>
    </xf>
    <xf numFmtId="4" fontId="26" fillId="8" borderId="14" xfId="4" applyNumberFormat="1" applyFont="1" applyFill="1" applyBorder="1" applyAlignment="1" applyProtection="1">
      <alignment vertical="center"/>
      <protection locked="0"/>
    </xf>
    <xf numFmtId="3" fontId="26" fillId="12" borderId="12" xfId="4" applyNumberFormat="1" applyFont="1" applyFill="1" applyBorder="1" applyAlignment="1" applyProtection="1">
      <alignment vertical="center"/>
    </xf>
    <xf numFmtId="169" fontId="26" fillId="0" borderId="15" xfId="4" applyNumberFormat="1" applyFont="1" applyFill="1" applyBorder="1" applyAlignment="1" applyProtection="1">
      <alignment horizontal="right" vertical="center" wrapText="1"/>
    </xf>
    <xf numFmtId="3" fontId="23" fillId="0" borderId="17" xfId="2" applyNumberFormat="1" applyFont="1" applyBorder="1" applyAlignment="1">
      <alignment vertical="center" wrapText="1"/>
    </xf>
    <xf numFmtId="4" fontId="23" fillId="0" borderId="15" xfId="2" applyNumberFormat="1" applyFont="1" applyBorder="1" applyAlignment="1">
      <alignment vertical="center" wrapText="1"/>
    </xf>
    <xf numFmtId="3" fontId="26" fillId="0" borderId="8" xfId="2" applyNumberFormat="1" applyFont="1" applyBorder="1" applyAlignment="1">
      <alignment horizontal="center" vertical="center"/>
    </xf>
    <xf numFmtId="4" fontId="26" fillId="0" borderId="15" xfId="2" applyNumberFormat="1" applyFont="1" applyBorder="1" applyAlignment="1" applyProtection="1">
      <alignment horizontal="left" vertical="center" wrapText="1"/>
      <protection locked="0"/>
    </xf>
    <xf numFmtId="169" fontId="26" fillId="8" borderId="15" xfId="2" applyNumberFormat="1" applyFont="1" applyFill="1" applyBorder="1" applyAlignment="1" applyProtection="1">
      <alignment horizontal="right" vertical="center" wrapText="1"/>
      <protection locked="0"/>
    </xf>
    <xf numFmtId="4" fontId="26" fillId="8" borderId="15" xfId="4" applyNumberFormat="1" applyFont="1" applyFill="1" applyBorder="1" applyAlignment="1" applyProtection="1">
      <alignment vertical="center"/>
      <protection locked="0"/>
    </xf>
    <xf numFmtId="4" fontId="26" fillId="5" borderId="15" xfId="4" applyNumberFormat="1" applyFont="1" applyFill="1" applyBorder="1" applyAlignment="1" applyProtection="1">
      <alignment vertical="center"/>
      <protection locked="0"/>
    </xf>
    <xf numFmtId="169" fontId="26" fillId="9" borderId="15" xfId="4" applyNumberFormat="1" applyFont="1" applyFill="1" applyBorder="1" applyAlignment="1" applyProtection="1">
      <alignment horizontal="right" vertical="center" wrapText="1"/>
    </xf>
    <xf numFmtId="3" fontId="26" fillId="12" borderId="9" xfId="4" applyNumberFormat="1" applyFont="1" applyFill="1" applyBorder="1" applyAlignment="1" applyProtection="1">
      <alignment vertical="center"/>
    </xf>
    <xf numFmtId="169" fontId="23" fillId="5" borderId="0" xfId="2" applyNumberFormat="1" applyFont="1" applyFill="1" applyAlignment="1">
      <alignment vertical="center"/>
    </xf>
    <xf numFmtId="49" fontId="23" fillId="5" borderId="0" xfId="2" applyNumberFormat="1" applyFont="1" applyFill="1" applyAlignment="1">
      <alignment vertical="center"/>
    </xf>
    <xf numFmtId="0" fontId="25" fillId="0" borderId="0" xfId="2" applyFont="1"/>
    <xf numFmtId="170" fontId="23" fillId="9" borderId="16" xfId="6" applyNumberFormat="1" applyFont="1" applyFill="1" applyBorder="1" applyAlignment="1">
      <alignment horizontal="right" vertical="center" wrapText="1"/>
    </xf>
    <xf numFmtId="4" fontId="23" fillId="7" borderId="20" xfId="2" applyNumberFormat="1" applyFont="1" applyFill="1" applyBorder="1" applyAlignment="1">
      <alignment horizontal="center" vertical="center" wrapText="1"/>
    </xf>
    <xf numFmtId="4" fontId="23" fillId="7" borderId="10" xfId="2" applyNumberFormat="1" applyFont="1" applyFill="1" applyBorder="1" applyAlignment="1">
      <alignment horizontal="center" vertical="center" wrapText="1"/>
    </xf>
    <xf numFmtId="3" fontId="26" fillId="7" borderId="8" xfId="2" applyNumberFormat="1" applyFont="1" applyFill="1" applyBorder="1" applyAlignment="1">
      <alignment horizontal="center" vertical="center"/>
    </xf>
    <xf numFmtId="49" fontId="23" fillId="7" borderId="7" xfId="2" applyNumberFormat="1" applyFont="1" applyFill="1" applyBorder="1" applyAlignment="1">
      <alignment horizontal="center" vertical="center" wrapText="1"/>
    </xf>
    <xf numFmtId="169" fontId="23" fillId="7" borderId="9" xfId="2" applyNumberFormat="1" applyFont="1" applyFill="1" applyBorder="1" applyAlignment="1">
      <alignment horizontal="center" vertical="center" wrapText="1"/>
    </xf>
    <xf numFmtId="4" fontId="23" fillId="7" borderId="15" xfId="2" applyNumberFormat="1" applyFont="1" applyFill="1" applyBorder="1" applyAlignment="1">
      <alignment horizontal="center" vertical="center" wrapText="1"/>
    </xf>
    <xf numFmtId="3" fontId="23" fillId="7" borderId="9" xfId="2" applyNumberFormat="1" applyFont="1" applyFill="1" applyBorder="1" applyAlignment="1">
      <alignment horizontal="center" vertical="center" wrapText="1"/>
    </xf>
    <xf numFmtId="3" fontId="23" fillId="7" borderId="8" xfId="2" applyNumberFormat="1" applyFont="1" applyFill="1" applyBorder="1" applyAlignment="1">
      <alignment horizontal="center" vertical="center"/>
    </xf>
    <xf numFmtId="3" fontId="23" fillId="7" borderId="9" xfId="2" applyNumberFormat="1" applyFont="1" applyFill="1" applyBorder="1" applyAlignment="1">
      <alignment horizontal="center" vertical="center"/>
    </xf>
    <xf numFmtId="3" fontId="23" fillId="7" borderId="10" xfId="2" applyNumberFormat="1" applyFont="1" applyFill="1" applyBorder="1" applyAlignment="1">
      <alignment horizontal="center" vertical="center"/>
    </xf>
    <xf numFmtId="0" fontId="27" fillId="0" borderId="8" xfId="2" applyFont="1" applyBorder="1"/>
    <xf numFmtId="0" fontId="27" fillId="0" borderId="10" xfId="2" applyFont="1" applyBorder="1"/>
    <xf numFmtId="169" fontId="26" fillId="12" borderId="12" xfId="4" applyNumberFormat="1" applyFont="1" applyFill="1" applyBorder="1" applyAlignment="1" applyProtection="1">
      <alignment vertical="center"/>
    </xf>
    <xf numFmtId="169" fontId="26" fillId="12" borderId="12" xfId="2" applyNumberFormat="1" applyFont="1" applyFill="1" applyBorder="1" applyAlignment="1">
      <alignment vertical="center" wrapText="1"/>
    </xf>
    <xf numFmtId="3" fontId="26" fillId="12" borderId="9" xfId="4" applyNumberFormat="1" applyFont="1" applyFill="1" applyBorder="1" applyAlignment="1" applyProtection="1">
      <alignment horizontal="center" vertical="center"/>
    </xf>
    <xf numFmtId="3" fontId="26" fillId="12" borderId="15" xfId="2" applyNumberFormat="1" applyFont="1" applyFill="1" applyBorder="1" applyAlignment="1">
      <alignment horizontal="center" vertical="center"/>
    </xf>
    <xf numFmtId="172" fontId="26" fillId="12" borderId="15" xfId="2" applyNumberFormat="1" applyFont="1" applyFill="1" applyBorder="1" applyAlignment="1">
      <alignment vertical="center" wrapText="1"/>
    </xf>
    <xf numFmtId="49" fontId="26" fillId="5" borderId="15" xfId="2" applyNumberFormat="1" applyFont="1" applyFill="1" applyBorder="1" applyAlignment="1" applyProtection="1">
      <alignment horizontal="center" vertical="center"/>
      <protection locked="0"/>
    </xf>
    <xf numFmtId="4" fontId="26" fillId="5" borderId="15" xfId="4" applyNumberFormat="1" applyFont="1" applyFill="1" applyBorder="1" applyAlignment="1" applyProtection="1">
      <alignment horizontal="right" vertical="center"/>
      <protection locked="0"/>
    </xf>
    <xf numFmtId="4" fontId="26" fillId="5" borderId="15" xfId="2" applyNumberFormat="1" applyFont="1" applyFill="1" applyBorder="1" applyAlignment="1" applyProtection="1">
      <alignment horizontal="right" vertical="center" wrapText="1"/>
      <protection locked="0"/>
    </xf>
    <xf numFmtId="3" fontId="26" fillId="12" borderId="15" xfId="4" applyNumberFormat="1" applyFont="1" applyFill="1" applyBorder="1" applyAlignment="1" applyProtection="1">
      <alignment vertical="center"/>
    </xf>
    <xf numFmtId="172" fontId="26" fillId="12" borderId="15" xfId="2" applyNumberFormat="1" applyFont="1" applyFill="1" applyBorder="1" applyAlignment="1">
      <alignment vertical="center"/>
    </xf>
    <xf numFmtId="169" fontId="26" fillId="9" borderId="7" xfId="4" applyNumberFormat="1" applyFont="1" applyFill="1" applyBorder="1" applyAlignment="1" applyProtection="1">
      <alignment horizontal="right" vertical="center" wrapText="1"/>
    </xf>
    <xf numFmtId="4" fontId="23" fillId="5" borderId="0" xfId="2" applyNumberFormat="1" applyFont="1" applyFill="1" applyAlignment="1">
      <alignment vertical="center" wrapText="1"/>
    </xf>
    <xf numFmtId="4" fontId="28" fillId="5" borderId="0" xfId="2" applyNumberFormat="1" applyFont="1" applyFill="1" applyAlignment="1">
      <alignment vertical="center" wrapText="1"/>
    </xf>
    <xf numFmtId="49" fontId="28" fillId="5" borderId="0" xfId="2" applyNumberFormat="1" applyFont="1" applyFill="1" applyAlignment="1">
      <alignment vertical="center" wrapText="1"/>
    </xf>
    <xf numFmtId="4" fontId="23" fillId="5" borderId="0" xfId="2" applyNumberFormat="1" applyFont="1" applyFill="1" applyAlignment="1">
      <alignment horizontal="center" vertical="center" wrapText="1"/>
    </xf>
    <xf numFmtId="4" fontId="23" fillId="5" borderId="0" xfId="2" applyNumberFormat="1" applyFont="1" applyFill="1" applyAlignment="1">
      <alignment horizontal="right" vertical="center"/>
    </xf>
    <xf numFmtId="169" fontId="23" fillId="9" borderId="16" xfId="4" applyNumberFormat="1" applyFont="1" applyFill="1" applyBorder="1" applyAlignment="1" applyProtection="1">
      <alignment horizontal="right" vertical="center" wrapText="1"/>
    </xf>
    <xf numFmtId="3" fontId="23" fillId="7" borderId="8" xfId="2" applyNumberFormat="1" applyFont="1" applyFill="1" applyBorder="1" applyAlignment="1">
      <alignment horizontal="center" vertical="center" wrapText="1"/>
    </xf>
    <xf numFmtId="3" fontId="23" fillId="7" borderId="10" xfId="2" applyNumberFormat="1" applyFont="1" applyFill="1" applyBorder="1" applyAlignment="1">
      <alignment horizontal="center" vertical="center" wrapText="1"/>
    </xf>
    <xf numFmtId="4" fontId="23" fillId="7" borderId="11" xfId="2" applyNumberFormat="1" applyFont="1" applyFill="1" applyBorder="1" applyAlignment="1">
      <alignment horizontal="left" vertical="center" wrapText="1"/>
    </xf>
    <xf numFmtId="4" fontId="23" fillId="7" borderId="13" xfId="2" applyNumberFormat="1" applyFont="1" applyFill="1" applyBorder="1" applyAlignment="1">
      <alignment horizontal="left" vertical="center" wrapText="1"/>
    </xf>
    <xf numFmtId="169" fontId="23" fillId="7" borderId="10" xfId="2" applyNumberFormat="1" applyFont="1" applyFill="1" applyBorder="1" applyAlignment="1">
      <alignment horizontal="center" vertical="center" wrapText="1"/>
    </xf>
    <xf numFmtId="0" fontId="27" fillId="0" borderId="4" xfId="2" applyFont="1" applyBorder="1"/>
    <xf numFmtId="0" fontId="27" fillId="0" borderId="6" xfId="2" applyFont="1" applyBorder="1"/>
    <xf numFmtId="3" fontId="26" fillId="0" borderId="7" xfId="2" applyNumberFormat="1" applyFont="1" applyBorder="1" applyAlignment="1">
      <alignment horizontal="center" vertical="center"/>
    </xf>
    <xf numFmtId="49" fontId="26" fillId="8" borderId="7" xfId="2" applyNumberFormat="1" applyFont="1" applyFill="1" applyBorder="1" applyAlignment="1" applyProtection="1">
      <alignment horizontal="left" vertical="center" wrapText="1"/>
      <protection locked="0"/>
    </xf>
    <xf numFmtId="169" fontId="26" fillId="8" borderId="7" xfId="2" applyNumberFormat="1" applyFont="1" applyFill="1" applyBorder="1" applyAlignment="1" applyProtection="1">
      <alignment horizontal="right" vertical="center"/>
      <protection locked="0"/>
    </xf>
    <xf numFmtId="49" fontId="26" fillId="5" borderId="7" xfId="2" applyNumberFormat="1" applyFont="1" applyFill="1" applyBorder="1" applyAlignment="1" applyProtection="1">
      <alignment horizontal="center" vertical="center"/>
      <protection locked="0"/>
    </xf>
    <xf numFmtId="4" fontId="26" fillId="5" borderId="0" xfId="4" applyNumberFormat="1" applyFont="1" applyFill="1" applyBorder="1" applyAlignment="1" applyProtection="1">
      <alignment horizontal="right" vertical="center"/>
      <protection locked="0"/>
    </xf>
    <xf numFmtId="4" fontId="26" fillId="8" borderId="7" xfId="4" applyNumberFormat="1" applyFont="1" applyFill="1" applyBorder="1" applyAlignment="1" applyProtection="1">
      <alignment horizontal="right" vertical="center"/>
      <protection locked="0"/>
    </xf>
    <xf numFmtId="3" fontId="26" fillId="12" borderId="0" xfId="4" applyNumberFormat="1" applyFont="1" applyFill="1" applyBorder="1" applyAlignment="1" applyProtection="1">
      <alignment horizontal="right" vertical="center"/>
    </xf>
    <xf numFmtId="169" fontId="26" fillId="10" borderId="7" xfId="4" applyNumberFormat="1" applyFont="1" applyFill="1" applyBorder="1" applyAlignment="1" applyProtection="1">
      <alignment horizontal="right" vertical="center" wrapText="1"/>
    </xf>
    <xf numFmtId="169" fontId="26" fillId="11" borderId="15" xfId="4" applyNumberFormat="1" applyFont="1" applyFill="1" applyBorder="1" applyAlignment="1" applyProtection="1">
      <alignment horizontal="right" vertical="center" wrapText="1"/>
    </xf>
    <xf numFmtId="0" fontId="27" fillId="0" borderId="8" xfId="2" applyFont="1" applyBorder="1" applyAlignment="1">
      <alignment horizontal="left" wrapText="1"/>
    </xf>
    <xf numFmtId="0" fontId="27" fillId="0" borderId="9" xfId="2" applyFont="1" applyBorder="1" applyAlignment="1">
      <alignment horizontal="left" wrapText="1"/>
    </xf>
    <xf numFmtId="0" fontId="27" fillId="0" borderId="10" xfId="2" applyFont="1" applyBorder="1" applyAlignment="1">
      <alignment horizontal="left" wrapText="1"/>
    </xf>
    <xf numFmtId="49" fontId="26" fillId="8" borderId="9" xfId="2" applyNumberFormat="1" applyFont="1" applyFill="1" applyBorder="1" applyAlignment="1" applyProtection="1">
      <alignment horizontal="left" vertical="center" wrapText="1"/>
      <protection locked="0"/>
    </xf>
    <xf numFmtId="173" fontId="26" fillId="8" borderId="9" xfId="2" applyNumberFormat="1" applyFont="1" applyFill="1" applyBorder="1" applyAlignment="1" applyProtection="1">
      <alignment horizontal="right" vertical="center"/>
      <protection locked="0"/>
    </xf>
    <xf numFmtId="4" fontId="26" fillId="8" borderId="9" xfId="2" applyNumberFormat="1" applyFont="1" applyFill="1" applyBorder="1" applyAlignment="1" applyProtection="1">
      <alignment horizontal="center" vertical="center"/>
      <protection locked="0"/>
    </xf>
    <xf numFmtId="4" fontId="26" fillId="8" borderId="9" xfId="4" applyNumberFormat="1" applyFont="1" applyFill="1" applyBorder="1" applyAlignment="1" applyProtection="1">
      <alignment horizontal="right" vertical="center"/>
      <protection locked="0"/>
    </xf>
    <xf numFmtId="174" fontId="26" fillId="8" borderId="9" xfId="4" applyNumberFormat="1" applyFont="1" applyFill="1" applyBorder="1" applyAlignment="1" applyProtection="1">
      <alignment horizontal="right" vertical="center"/>
      <protection locked="0"/>
    </xf>
    <xf numFmtId="4" fontId="23" fillId="0" borderId="19" xfId="2" applyNumberFormat="1" applyFont="1" applyBorder="1" applyAlignment="1">
      <alignment vertical="center" wrapText="1"/>
    </xf>
    <xf numFmtId="49" fontId="26" fillId="8" borderId="14" xfId="2" applyNumberFormat="1" applyFont="1" applyFill="1" applyBorder="1" applyAlignment="1" applyProtection="1">
      <alignment horizontal="left" vertical="center" wrapText="1"/>
      <protection locked="0"/>
    </xf>
    <xf numFmtId="49" fontId="26" fillId="5" borderId="14" xfId="2" applyNumberFormat="1" applyFont="1" applyFill="1" applyBorder="1" applyAlignment="1" applyProtection="1">
      <alignment horizontal="center" vertical="center"/>
      <protection locked="0"/>
    </xf>
    <xf numFmtId="4" fontId="26" fillId="5" borderId="14" xfId="4" applyNumberFormat="1" applyFont="1" applyFill="1" applyBorder="1" applyAlignment="1" applyProtection="1">
      <alignment horizontal="right" vertical="center"/>
      <protection locked="0"/>
    </xf>
    <xf numFmtId="4" fontId="26" fillId="8" borderId="12" xfId="4" applyNumberFormat="1" applyFont="1" applyFill="1" applyBorder="1" applyAlignment="1" applyProtection="1">
      <alignment horizontal="right" vertical="center"/>
      <protection locked="0"/>
    </xf>
    <xf numFmtId="3" fontId="26" fillId="12" borderId="12" xfId="4" applyNumberFormat="1" applyFont="1" applyFill="1" applyBorder="1" applyAlignment="1" applyProtection="1">
      <alignment horizontal="right" vertical="center"/>
    </xf>
    <xf numFmtId="169" fontId="26" fillId="10" borderId="14" xfId="4" applyNumberFormat="1" applyFont="1" applyFill="1" applyBorder="1" applyAlignment="1" applyProtection="1">
      <alignment horizontal="right" vertical="center" wrapText="1"/>
    </xf>
    <xf numFmtId="4" fontId="26" fillId="8" borderId="15" xfId="4" applyNumberFormat="1" applyFont="1" applyFill="1" applyBorder="1" applyAlignment="1" applyProtection="1">
      <alignment horizontal="right" vertical="center"/>
      <protection locked="0"/>
    </xf>
    <xf numFmtId="3" fontId="26" fillId="12" borderId="9" xfId="4" applyNumberFormat="1" applyFont="1" applyFill="1" applyBorder="1" applyAlignment="1" applyProtection="1">
      <alignment horizontal="right" vertical="center"/>
    </xf>
    <xf numFmtId="169" fontId="23" fillId="5" borderId="0" xfId="2" applyNumberFormat="1" applyFont="1" applyFill="1" applyAlignment="1">
      <alignment horizontal="right" vertical="center"/>
    </xf>
    <xf numFmtId="49" fontId="23" fillId="5" borderId="0" xfId="2" applyNumberFormat="1" applyFont="1" applyFill="1" applyAlignment="1">
      <alignment horizontal="right" vertical="center"/>
    </xf>
    <xf numFmtId="4" fontId="23" fillId="7" borderId="4" xfId="4" applyNumberFormat="1" applyFont="1" applyFill="1" applyBorder="1" applyAlignment="1" applyProtection="1">
      <alignment horizontal="center" vertical="center" wrapText="1"/>
    </xf>
    <xf numFmtId="4" fontId="23" fillId="7" borderId="5" xfId="4" applyNumberFormat="1" applyFont="1" applyFill="1" applyBorder="1" applyAlignment="1" applyProtection="1">
      <alignment horizontal="center" vertical="center" wrapText="1"/>
    </xf>
    <xf numFmtId="4" fontId="23" fillId="7" borderId="6" xfId="4" applyNumberFormat="1" applyFont="1" applyFill="1" applyBorder="1" applyAlignment="1" applyProtection="1">
      <alignment horizontal="center" vertical="center" wrapText="1"/>
    </xf>
    <xf numFmtId="4" fontId="23" fillId="7" borderId="8" xfId="2" applyNumberFormat="1" applyFont="1" applyFill="1" applyBorder="1" applyAlignment="1">
      <alignment horizontal="center" vertical="center"/>
    </xf>
    <xf numFmtId="4" fontId="23" fillId="7" borderId="9" xfId="2" applyNumberFormat="1" applyFont="1" applyFill="1" applyBorder="1" applyAlignment="1">
      <alignment horizontal="center" vertical="center"/>
    </xf>
    <xf numFmtId="4" fontId="23" fillId="7" borderId="10" xfId="2" applyNumberFormat="1" applyFont="1" applyFill="1" applyBorder="1" applyAlignment="1">
      <alignment horizontal="center" vertical="center"/>
    </xf>
    <xf numFmtId="4" fontId="23" fillId="7" borderId="17" xfId="4" applyNumberFormat="1" applyFont="1" applyFill="1" applyBorder="1" applyAlignment="1" applyProtection="1">
      <alignment horizontal="center" vertical="center" wrapText="1"/>
    </xf>
    <xf numFmtId="4" fontId="23" fillId="7" borderId="0" xfId="4" applyNumberFormat="1" applyFont="1" applyFill="1" applyBorder="1" applyAlignment="1" applyProtection="1">
      <alignment horizontal="center" vertical="center" wrapText="1"/>
    </xf>
    <xf numFmtId="4" fontId="23" fillId="7" borderId="18" xfId="4" applyNumberFormat="1" applyFont="1" applyFill="1" applyBorder="1" applyAlignment="1" applyProtection="1">
      <alignment horizontal="center" vertical="center" wrapText="1"/>
    </xf>
    <xf numFmtId="169" fontId="23" fillId="7" borderId="8" xfId="2" applyNumberFormat="1" applyFont="1" applyFill="1" applyBorder="1" applyAlignment="1">
      <alignment horizontal="center" vertical="center" wrapText="1"/>
    </xf>
    <xf numFmtId="4" fontId="23" fillId="7" borderId="10" xfId="2" applyNumberFormat="1" applyFont="1" applyFill="1" applyBorder="1" applyAlignment="1">
      <alignment horizontal="center" vertical="center"/>
    </xf>
    <xf numFmtId="4" fontId="23" fillId="0" borderId="8" xfId="2" applyNumberFormat="1" applyFont="1" applyBorder="1" applyAlignment="1">
      <alignment horizontal="left" vertical="center"/>
    </xf>
    <xf numFmtId="4" fontId="23" fillId="0" borderId="9" xfId="2" applyNumberFormat="1" applyFont="1" applyBorder="1" applyAlignment="1">
      <alignment horizontal="left" vertical="center"/>
    </xf>
    <xf numFmtId="4" fontId="23" fillId="0" borderId="9" xfId="4" applyNumberFormat="1" applyFont="1" applyFill="1" applyBorder="1" applyAlignment="1" applyProtection="1">
      <alignment horizontal="center" vertical="center" wrapText="1"/>
    </xf>
    <xf numFmtId="49" fontId="23" fillId="0" borderId="9" xfId="4" applyNumberFormat="1" applyFont="1" applyFill="1" applyBorder="1" applyAlignment="1" applyProtection="1">
      <alignment horizontal="center" vertical="center" wrapText="1"/>
    </xf>
    <xf numFmtId="169" fontId="23" fillId="0" borderId="9" xfId="2" applyNumberFormat="1" applyFont="1" applyBorder="1" applyAlignment="1">
      <alignment horizontal="center" vertical="center" wrapText="1"/>
    </xf>
    <xf numFmtId="4" fontId="23" fillId="0" borderId="10" xfId="2" applyNumberFormat="1" applyFont="1" applyBorder="1" applyAlignment="1">
      <alignment horizontal="center" vertical="center"/>
    </xf>
    <xf numFmtId="4" fontId="23" fillId="0" borderId="19" xfId="2" applyNumberFormat="1" applyFont="1" applyBorder="1" applyAlignment="1">
      <alignment horizontal="left" vertical="center" wrapText="1"/>
    </xf>
    <xf numFmtId="4" fontId="23" fillId="0" borderId="13" xfId="2" applyNumberFormat="1" applyFont="1" applyBorder="1" applyAlignment="1">
      <alignment vertical="center" wrapText="1"/>
    </xf>
    <xf numFmtId="0" fontId="26" fillId="0" borderId="14" xfId="2" applyFont="1" applyBorder="1" applyAlignment="1">
      <alignment horizontal="center" vertical="center" wrapText="1"/>
    </xf>
    <xf numFmtId="49" fontId="26" fillId="8" borderId="8" xfId="4" applyNumberFormat="1" applyFont="1" applyFill="1" applyBorder="1" applyAlignment="1" applyProtection="1">
      <alignment horizontal="left" vertical="center"/>
      <protection locked="0"/>
    </xf>
    <xf numFmtId="173" fontId="26" fillId="8" borderId="9" xfId="4" applyNumberFormat="1" applyFont="1" applyFill="1" applyBorder="1" applyAlignment="1" applyProtection="1">
      <alignment horizontal="left" vertical="center"/>
      <protection locked="0"/>
    </xf>
    <xf numFmtId="49" fontId="26" fillId="14" borderId="9" xfId="4" applyNumberFormat="1" applyFont="1" applyFill="1" applyBorder="1" applyAlignment="1" applyProtection="1">
      <alignment horizontal="left" vertical="center"/>
      <protection locked="0"/>
    </xf>
    <xf numFmtId="4" fontId="26" fillId="14" borderId="9" xfId="4" applyNumberFormat="1" applyFont="1" applyFill="1" applyBorder="1" applyAlignment="1" applyProtection="1">
      <alignment horizontal="left" vertical="center"/>
      <protection locked="0"/>
    </xf>
    <xf numFmtId="4" fontId="26" fillId="14" borderId="10" xfId="4" applyNumberFormat="1" applyFont="1" applyFill="1" applyBorder="1" applyAlignment="1" applyProtection="1">
      <alignment horizontal="left" vertical="center"/>
      <protection locked="0"/>
    </xf>
    <xf numFmtId="169" fontId="26" fillId="8" borderId="14" xfId="4" applyNumberFormat="1" applyFont="1" applyFill="1" applyBorder="1" applyAlignment="1" applyProtection="1">
      <alignment horizontal="right" vertical="center" wrapText="1"/>
      <protection locked="0"/>
    </xf>
    <xf numFmtId="4" fontId="23" fillId="0" borderId="6" xfId="2" applyNumberFormat="1" applyFont="1" applyBorder="1" applyAlignment="1">
      <alignment vertical="center" wrapText="1"/>
    </xf>
    <xf numFmtId="0" fontId="26" fillId="0" borderId="7" xfId="2" applyFont="1" applyBorder="1" applyAlignment="1">
      <alignment horizontal="center" vertical="center" wrapText="1"/>
    </xf>
    <xf numFmtId="169" fontId="26" fillId="8" borderId="7" xfId="4" applyNumberFormat="1" applyFont="1" applyFill="1" applyBorder="1" applyAlignment="1" applyProtection="1">
      <alignment horizontal="right" vertical="center" wrapText="1"/>
      <protection locked="0"/>
    </xf>
    <xf numFmtId="4" fontId="23" fillId="0" borderId="9" xfId="2" applyNumberFormat="1" applyFont="1" applyBorder="1" applyAlignment="1">
      <alignment vertical="center" wrapText="1"/>
    </xf>
    <xf numFmtId="0" fontId="26" fillId="0" borderId="9" xfId="2" applyFont="1" applyBorder="1" applyAlignment="1">
      <alignment horizontal="center" vertical="center" wrapText="1"/>
    </xf>
    <xf numFmtId="49" fontId="26" fillId="8" borderId="9" xfId="4" applyNumberFormat="1" applyFont="1" applyFill="1" applyBorder="1" applyAlignment="1" applyProtection="1">
      <alignment horizontal="left" vertical="center"/>
      <protection locked="0"/>
    </xf>
    <xf numFmtId="49" fontId="29" fillId="5" borderId="9" xfId="4" applyNumberFormat="1" applyFont="1" applyFill="1" applyBorder="1" applyAlignment="1" applyProtection="1">
      <alignment horizontal="center" vertical="center"/>
    </xf>
    <xf numFmtId="174" fontId="26" fillId="8" borderId="9" xfId="4" applyNumberFormat="1" applyFont="1" applyFill="1" applyBorder="1" applyAlignment="1" applyProtection="1">
      <alignment horizontal="right" vertical="center" wrapText="1"/>
      <protection locked="0"/>
    </xf>
    <xf numFmtId="172" fontId="26" fillId="0" borderId="10" xfId="4" applyNumberFormat="1" applyFont="1" applyFill="1" applyBorder="1" applyAlignment="1" applyProtection="1">
      <alignment horizontal="right" vertical="center" wrapText="1"/>
    </xf>
    <xf numFmtId="0" fontId="26" fillId="0" borderId="15" xfId="2" applyFont="1" applyBorder="1" applyAlignment="1">
      <alignment horizontal="center" vertical="center" wrapText="1"/>
    </xf>
    <xf numFmtId="169" fontId="26" fillId="8" borderId="15" xfId="4" applyNumberFormat="1" applyFont="1" applyFill="1" applyBorder="1" applyAlignment="1" applyProtection="1">
      <alignment horizontal="right" vertical="center" wrapText="1"/>
      <protection locked="0"/>
    </xf>
    <xf numFmtId="4" fontId="23" fillId="7" borderId="8" xfId="4" applyNumberFormat="1" applyFont="1" applyFill="1" applyBorder="1" applyAlignment="1" applyProtection="1">
      <alignment horizontal="center" vertical="center" wrapText="1"/>
    </xf>
    <xf numFmtId="4" fontId="23" fillId="7" borderId="9" xfId="4" applyNumberFormat="1" applyFont="1" applyFill="1" applyBorder="1" applyAlignment="1" applyProtection="1">
      <alignment horizontal="center" vertical="center" wrapText="1"/>
    </xf>
    <xf numFmtId="4" fontId="23" fillId="7" borderId="10" xfId="4" applyNumberFormat="1" applyFont="1" applyFill="1" applyBorder="1" applyAlignment="1" applyProtection="1">
      <alignment horizontal="center" vertical="center" wrapText="1"/>
    </xf>
    <xf numFmtId="4" fontId="23" fillId="7" borderId="8" xfId="2" applyNumberFormat="1" applyFont="1" applyFill="1" applyBorder="1" applyAlignment="1">
      <alignment horizontal="center" vertical="center" wrapText="1"/>
    </xf>
    <xf numFmtId="4" fontId="23" fillId="7" borderId="9" xfId="2" applyNumberFormat="1" applyFont="1" applyFill="1" applyBorder="1" applyAlignment="1">
      <alignment horizontal="center" vertical="center" wrapText="1"/>
    </xf>
    <xf numFmtId="0" fontId="23" fillId="0" borderId="10" xfId="2" applyFont="1" applyBorder="1" applyAlignment="1">
      <alignment horizontal="right" vertical="center"/>
    </xf>
    <xf numFmtId="49" fontId="26" fillId="8" borderId="9" xfId="4" applyNumberFormat="1" applyFont="1" applyFill="1" applyBorder="1" applyAlignment="1" applyProtection="1">
      <alignment horizontal="left" vertical="center"/>
      <protection locked="0"/>
    </xf>
    <xf numFmtId="4" fontId="26" fillId="8" borderId="9" xfId="4" applyNumberFormat="1" applyFont="1" applyFill="1" applyBorder="1" applyAlignment="1" applyProtection="1">
      <alignment horizontal="left" vertical="center"/>
      <protection locked="0"/>
    </xf>
    <xf numFmtId="4" fontId="26" fillId="8" borderId="10" xfId="4" applyNumberFormat="1" applyFont="1" applyFill="1" applyBorder="1" applyAlignment="1" applyProtection="1">
      <alignment horizontal="left" vertical="center"/>
      <protection locked="0"/>
    </xf>
    <xf numFmtId="3" fontId="23" fillId="15" borderId="12" xfId="2" applyNumberFormat="1" applyFont="1" applyFill="1" applyBorder="1" applyAlignment="1">
      <alignment vertical="center"/>
    </xf>
    <xf numFmtId="0" fontId="26" fillId="0" borderId="15" xfId="2" applyFont="1" applyBorder="1" applyAlignment="1">
      <alignment horizontal="center" vertical="center"/>
    </xf>
    <xf numFmtId="3" fontId="23" fillId="15" borderId="5" xfId="2" applyNumberFormat="1" applyFont="1" applyFill="1" applyBorder="1" applyAlignment="1">
      <alignment vertical="center" wrapText="1"/>
    </xf>
    <xf numFmtId="4" fontId="23" fillId="7" borderId="15" xfId="2" applyNumberFormat="1" applyFont="1" applyFill="1" applyBorder="1" applyAlignment="1">
      <alignment horizontal="center" vertical="center"/>
    </xf>
    <xf numFmtId="169" fontId="26" fillId="11" borderId="15" xfId="2" applyNumberFormat="1" applyFont="1" applyFill="1" applyBorder="1" applyAlignment="1" applyProtection="1">
      <alignment horizontal="right" vertical="center"/>
      <protection locked="0"/>
    </xf>
    <xf numFmtId="3" fontId="23" fillId="15" borderId="9" xfId="2" applyNumberFormat="1" applyFont="1" applyFill="1" applyBorder="1" applyAlignment="1">
      <alignment vertical="center" wrapText="1"/>
    </xf>
    <xf numFmtId="3" fontId="23" fillId="15" borderId="10" xfId="2" applyNumberFormat="1" applyFont="1" applyFill="1" applyBorder="1" applyAlignment="1">
      <alignment vertical="center" wrapText="1"/>
    </xf>
    <xf numFmtId="169" fontId="26" fillId="8" borderId="7" xfId="2" applyNumberFormat="1" applyFont="1" applyFill="1" applyBorder="1" applyAlignment="1" applyProtection="1">
      <alignment horizontal="right" vertical="center" wrapText="1"/>
      <protection locked="0"/>
    </xf>
    <xf numFmtId="0" fontId="25" fillId="0" borderId="0" xfId="2" applyFont="1" applyAlignment="1">
      <alignment vertical="center"/>
    </xf>
    <xf numFmtId="4" fontId="29" fillId="7" borderId="8" xfId="4" applyNumberFormat="1" applyFont="1" applyFill="1" applyBorder="1" applyAlignment="1" applyProtection="1">
      <alignment horizontal="center" vertical="center" wrapText="1"/>
    </xf>
    <xf numFmtId="4" fontId="29" fillId="7" borderId="9" xfId="4" applyNumberFormat="1" applyFont="1" applyFill="1" applyBorder="1" applyAlignment="1" applyProtection="1">
      <alignment horizontal="center" vertical="center" wrapText="1"/>
    </xf>
    <xf numFmtId="4" fontId="29" fillId="7" borderId="10" xfId="4" applyNumberFormat="1" applyFont="1" applyFill="1" applyBorder="1" applyAlignment="1" applyProtection="1">
      <alignment horizontal="center" vertical="center" wrapText="1"/>
    </xf>
    <xf numFmtId="4" fontId="23" fillId="0" borderId="10" xfId="2" applyNumberFormat="1" applyFont="1" applyBorder="1" applyAlignment="1">
      <alignment horizontal="left" vertical="center"/>
    </xf>
    <xf numFmtId="4" fontId="23" fillId="15" borderId="9" xfId="4" applyNumberFormat="1" applyFont="1" applyFill="1" applyBorder="1" applyAlignment="1" applyProtection="1">
      <alignment horizontal="centerContinuous" vertical="center" wrapText="1"/>
    </xf>
    <xf numFmtId="49" fontId="23" fillId="15" borderId="9" xfId="4" applyNumberFormat="1" applyFont="1" applyFill="1" applyBorder="1" applyAlignment="1" applyProtection="1">
      <alignment horizontal="centerContinuous" vertical="center" wrapText="1"/>
    </xf>
    <xf numFmtId="4" fontId="23" fillId="15" borderId="9" xfId="4" applyNumberFormat="1" applyFont="1" applyFill="1" applyBorder="1" applyAlignment="1" applyProtection="1">
      <alignment horizontal="center" vertical="center" wrapText="1"/>
    </xf>
    <xf numFmtId="3" fontId="23" fillId="15" borderId="8" xfId="2" applyNumberFormat="1" applyFont="1" applyFill="1" applyBorder="1" applyAlignment="1">
      <alignment horizontal="center" vertical="center"/>
    </xf>
    <xf numFmtId="3" fontId="23" fillId="15" borderId="9" xfId="2" applyNumberFormat="1" applyFont="1" applyFill="1" applyBorder="1" applyAlignment="1">
      <alignment horizontal="center" vertical="center"/>
    </xf>
    <xf numFmtId="3" fontId="23" fillId="15" borderId="10" xfId="2" applyNumberFormat="1" applyFont="1" applyFill="1" applyBorder="1" applyAlignment="1">
      <alignment horizontal="center" vertical="center"/>
    </xf>
    <xf numFmtId="169" fontId="26" fillId="11" borderId="7" xfId="2" applyNumberFormat="1" applyFont="1" applyFill="1" applyBorder="1" applyAlignment="1" applyProtection="1">
      <alignment horizontal="right" vertical="center" wrapText="1"/>
      <protection locked="0"/>
    </xf>
    <xf numFmtId="0" fontId="25" fillId="0" borderId="15" xfId="2" applyFont="1" applyBorder="1" applyAlignment="1">
      <alignment vertical="center"/>
    </xf>
    <xf numFmtId="169" fontId="26" fillId="11" borderId="7" xfId="2" applyNumberFormat="1" applyFont="1" applyFill="1" applyBorder="1" applyAlignment="1" applyProtection="1">
      <alignment horizontal="right" vertical="center"/>
      <protection locked="0"/>
    </xf>
    <xf numFmtId="169" fontId="23" fillId="5" borderId="0" xfId="2" applyNumberFormat="1" applyFont="1" applyFill="1" applyAlignment="1">
      <alignment horizontal="center" vertical="center"/>
    </xf>
    <xf numFmtId="172" fontId="23" fillId="0" borderId="0" xfId="4" applyNumberFormat="1" applyFont="1" applyFill="1" applyBorder="1" applyAlignment="1" applyProtection="1">
      <alignment horizontal="right" vertical="center"/>
    </xf>
    <xf numFmtId="4" fontId="23" fillId="0" borderId="0" xfId="2" applyNumberFormat="1" applyFont="1" applyAlignment="1">
      <alignment vertical="center" wrapText="1"/>
    </xf>
    <xf numFmtId="4" fontId="23" fillId="0" borderId="0" xfId="2" applyNumberFormat="1" applyFont="1" applyAlignment="1">
      <alignment horizontal="right" vertical="center"/>
    </xf>
    <xf numFmtId="0" fontId="26" fillId="0" borderId="8" xfId="2" applyFont="1" applyBorder="1" applyAlignment="1" applyProtection="1">
      <alignment horizontal="left" vertical="center" wrapText="1"/>
      <protection locked="0"/>
    </xf>
    <xf numFmtId="173" fontId="26" fillId="8" borderId="9" xfId="2" applyNumberFormat="1" applyFont="1" applyFill="1" applyBorder="1" applyAlignment="1" applyProtection="1">
      <alignment horizontal="left" vertical="center" wrapText="1"/>
      <protection locked="0"/>
    </xf>
    <xf numFmtId="0" fontId="26" fillId="8" borderId="9" xfId="2" applyFont="1" applyFill="1" applyBorder="1" applyAlignment="1" applyProtection="1">
      <alignment horizontal="left" vertical="center" wrapText="1"/>
      <protection locked="0"/>
    </xf>
    <xf numFmtId="4" fontId="26" fillId="8" borderId="9" xfId="2" applyNumberFormat="1" applyFont="1" applyFill="1" applyBorder="1" applyAlignment="1" applyProtection="1">
      <alignment horizontal="left" vertical="center" wrapText="1"/>
      <protection locked="0"/>
    </xf>
    <xf numFmtId="174" fontId="26" fillId="8" borderId="9" xfId="2" applyNumberFormat="1" applyFont="1" applyFill="1" applyBorder="1" applyAlignment="1" applyProtection="1">
      <alignment horizontal="left" vertical="center" wrapText="1"/>
      <protection locked="0"/>
    </xf>
    <xf numFmtId="174" fontId="26" fillId="8" borderId="10" xfId="2" applyNumberFormat="1" applyFont="1" applyFill="1" applyBorder="1" applyAlignment="1" applyProtection="1">
      <alignment horizontal="left" vertical="center" wrapText="1"/>
      <protection locked="0"/>
    </xf>
    <xf numFmtId="0" fontId="25" fillId="5" borderId="4" xfId="2" applyFont="1" applyFill="1" applyBorder="1" applyAlignment="1">
      <alignment vertical="center"/>
    </xf>
    <xf numFmtId="0" fontId="27" fillId="5" borderId="7" xfId="2" applyFont="1" applyFill="1" applyBorder="1" applyAlignment="1">
      <alignment horizontal="center" vertical="center"/>
    </xf>
    <xf numFmtId="0" fontId="27" fillId="5" borderId="7" xfId="2" applyFont="1" applyFill="1" applyBorder="1" applyAlignment="1">
      <alignment horizontal="center" vertical="center" wrapText="1"/>
    </xf>
    <xf numFmtId="0" fontId="27" fillId="5" borderId="6" xfId="2" applyFont="1" applyFill="1" applyBorder="1" applyAlignment="1">
      <alignment horizontal="center" vertical="center" wrapText="1"/>
    </xf>
    <xf numFmtId="0" fontId="25" fillId="5" borderId="11" xfId="2" applyFont="1" applyFill="1" applyBorder="1" applyAlignment="1">
      <alignment vertical="center"/>
    </xf>
    <xf numFmtId="0" fontId="27" fillId="5" borderId="14" xfId="2" applyFont="1" applyFill="1" applyBorder="1" applyAlignment="1">
      <alignment horizontal="center" vertical="center"/>
    </xf>
    <xf numFmtId="0" fontId="27" fillId="5" borderId="14" xfId="2" applyFont="1" applyFill="1" applyBorder="1" applyAlignment="1">
      <alignment horizontal="center" vertical="center" wrapText="1"/>
    </xf>
    <xf numFmtId="0" fontId="27" fillId="5" borderId="13" xfId="2" applyFont="1" applyFill="1" applyBorder="1" applyAlignment="1">
      <alignment horizontal="center" vertical="center" wrapText="1"/>
    </xf>
    <xf numFmtId="0" fontId="25" fillId="5" borderId="7" xfId="2" applyFont="1" applyFill="1" applyBorder="1" applyAlignment="1">
      <alignment vertical="center"/>
    </xf>
    <xf numFmtId="169" fontId="25" fillId="5" borderId="18" xfId="2" applyNumberFormat="1" applyFont="1" applyFill="1" applyBorder="1" applyAlignment="1">
      <alignment horizontal="center" vertical="center"/>
    </xf>
    <xf numFmtId="0" fontId="25" fillId="5" borderId="19" xfId="2" applyFont="1" applyFill="1" applyBorder="1" applyAlignment="1">
      <alignment horizontal="right" vertical="center"/>
    </xf>
    <xf numFmtId="169" fontId="25" fillId="11" borderId="19" xfId="2" applyNumberFormat="1" applyFont="1" applyFill="1" applyBorder="1" applyAlignment="1">
      <alignment horizontal="right" vertical="center"/>
    </xf>
    <xf numFmtId="0" fontId="25" fillId="5" borderId="18" xfId="2" applyFont="1" applyFill="1" applyBorder="1" applyAlignment="1">
      <alignment horizontal="right" vertical="center"/>
    </xf>
    <xf numFmtId="0" fontId="25" fillId="5" borderId="19" xfId="2" applyFont="1" applyFill="1" applyBorder="1" applyAlignment="1">
      <alignment vertical="center"/>
    </xf>
    <xf numFmtId="0" fontId="25" fillId="5" borderId="18" xfId="2" applyFont="1" applyFill="1" applyBorder="1" applyAlignment="1">
      <alignment horizontal="center" vertical="center"/>
    </xf>
    <xf numFmtId="0" fontId="25" fillId="5" borderId="14" xfId="2" applyFont="1" applyFill="1" applyBorder="1" applyAlignment="1">
      <alignment vertical="center"/>
    </xf>
    <xf numFmtId="169" fontId="25" fillId="5" borderId="19" xfId="2" applyNumberFormat="1" applyFont="1" applyFill="1" applyBorder="1" applyAlignment="1">
      <alignment horizontal="right" vertical="center"/>
    </xf>
    <xf numFmtId="0" fontId="25" fillId="5" borderId="15" xfId="2" applyFont="1" applyFill="1" applyBorder="1" applyAlignment="1">
      <alignment horizontal="center" vertical="center"/>
    </xf>
    <xf numFmtId="169" fontId="25" fillId="5" borderId="15" xfId="2" applyNumberFormat="1" applyFont="1" applyFill="1" applyBorder="1" applyAlignment="1">
      <alignment horizontal="right" vertical="center"/>
    </xf>
    <xf numFmtId="169" fontId="25" fillId="5" borderId="15" xfId="2" applyNumberFormat="1" applyFont="1" applyFill="1" applyBorder="1" applyAlignment="1">
      <alignment horizontal="center" vertical="center"/>
    </xf>
    <xf numFmtId="169" fontId="25" fillId="11" borderId="15" xfId="2" applyNumberFormat="1" applyFont="1" applyFill="1" applyBorder="1" applyAlignment="1">
      <alignment horizontal="right" vertical="center"/>
    </xf>
    <xf numFmtId="0" fontId="27" fillId="5" borderId="15" xfId="2" applyFont="1" applyFill="1" applyBorder="1" applyAlignment="1">
      <alignment vertical="center"/>
    </xf>
    <xf numFmtId="0" fontId="27" fillId="5" borderId="15" xfId="2" applyFont="1" applyFill="1" applyBorder="1" applyAlignment="1">
      <alignment horizontal="center" vertical="center"/>
    </xf>
    <xf numFmtId="169" fontId="27" fillId="5" borderId="15" xfId="2" applyNumberFormat="1" applyFont="1" applyFill="1" applyBorder="1" applyAlignment="1">
      <alignment horizontal="right" vertical="center"/>
    </xf>
    <xf numFmtId="4" fontId="26" fillId="0" borderId="7" xfId="4" applyNumberFormat="1" applyFont="1" applyFill="1" applyBorder="1" applyAlignment="1" applyProtection="1">
      <alignment horizontal="right" vertical="center"/>
      <protection locked="0"/>
    </xf>
    <xf numFmtId="0" fontId="30" fillId="2" borderId="1" xfId="0" applyFont="1" applyFill="1" applyBorder="1" applyAlignment="1">
      <alignment vertical="top" wrapText="1" readingOrder="1"/>
    </xf>
    <xf numFmtId="0" fontId="30" fillId="2" borderId="1" xfId="0" applyFont="1" applyFill="1" applyBorder="1" applyAlignment="1">
      <alignment horizontal="center" vertical="top" wrapText="1" readingOrder="1"/>
    </xf>
    <xf numFmtId="0" fontId="31" fillId="0" borderId="0" xfId="0" applyFont="1"/>
    <xf numFmtId="0" fontId="32" fillId="0" borderId="1" xfId="0" applyFont="1" applyBorder="1" applyAlignment="1">
      <alignment vertical="top" wrapText="1" readingOrder="1"/>
    </xf>
    <xf numFmtId="164" fontId="32" fillId="0" borderId="1" xfId="0" applyNumberFormat="1" applyFont="1" applyBorder="1" applyAlignment="1">
      <alignment horizontal="right" vertical="top" wrapText="1" readingOrder="1"/>
    </xf>
    <xf numFmtId="0" fontId="32" fillId="0" borderId="1" xfId="0" applyFont="1" applyBorder="1" applyAlignment="1">
      <alignment horizontal="right" vertical="top" wrapText="1" readingOrder="1"/>
    </xf>
    <xf numFmtId="0" fontId="32" fillId="3" borderId="1" xfId="0" applyFont="1" applyFill="1" applyBorder="1" applyAlignment="1">
      <alignment horizontal="right" vertical="top" wrapText="1" readingOrder="1"/>
    </xf>
    <xf numFmtId="0" fontId="33" fillId="0" borderId="1" xfId="0" applyFont="1" applyBorder="1" applyAlignment="1">
      <alignment vertical="top" wrapText="1" readingOrder="1"/>
    </xf>
  </cellXfs>
  <cellStyles count="9">
    <cellStyle name="Comma 2" xfId="8" xr:uid="{E2923B3C-0934-45FF-9CAD-29C2F26CF25C}"/>
    <cellStyle name="Comma 2 11" xfId="4" xr:uid="{DAE4CF56-0CF0-4A2D-8A7D-DF3956D608A0}"/>
    <cellStyle name="Hyperlink" xfId="1" builtinId="8"/>
    <cellStyle name="Normal" xfId="0" builtinId="0"/>
    <cellStyle name="Normal 14" xfId="5" xr:uid="{39290B3F-C527-4598-AD58-0E28C2B9A379}"/>
    <cellStyle name="Normal 2" xfId="2" xr:uid="{7F8A4D70-E5CA-4FDA-A43E-1B4B1858DF75}"/>
    <cellStyle name="Normal 2 2" xfId="7" xr:uid="{129C12C8-968D-43E2-9BB1-FB1819F8A08A}"/>
    <cellStyle name="Normal_Pupil Level School Census2010 Tables v1.0" xfId="3" xr:uid="{067F7829-BC32-4C38-92D2-3D7D45111769}"/>
    <cellStyle name="Percent 2" xfId="6" xr:uid="{8CA24D09-0679-4B77-8E9B-051AF65D469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4682B4"/>
      <rgbColor rgb="00808080"/>
      <rgbColor rgb="00FFFFFF"/>
      <rgbColor rgb="00FFFF00"/>
      <rgbColor rgb="00FF00FF"/>
      <rgbColor rgb="0000FFFF"/>
      <rgbColor rgb="00800000"/>
      <rgbColor rgb="00008000"/>
      <rgbColor rgb="00000080"/>
      <rgbColor rgb="00808000"/>
      <rgbColor rgb="00800080"/>
      <rgbColor rgb="00008080"/>
      <rgbColor rgb="00C0C0C0"/>
      <rgbColor rgb="0000FF0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2.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63" Type="http://schemas.openxmlformats.org/officeDocument/2006/relationships/externalLink" Target="externalLinks/externalLink59.xml"/><Relationship Id="rId68" Type="http://schemas.openxmlformats.org/officeDocument/2006/relationships/externalLink" Target="externalLinks/externalLink64.xml"/><Relationship Id="rId16" Type="http://schemas.openxmlformats.org/officeDocument/2006/relationships/externalLink" Target="externalLinks/externalLink1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66" Type="http://schemas.openxmlformats.org/officeDocument/2006/relationships/externalLink" Target="externalLinks/externalLink62.xml"/><Relationship Id="rId74" Type="http://schemas.openxmlformats.org/officeDocument/2006/relationships/calcChain" Target="calcChain.xml"/><Relationship Id="rId5" Type="http://schemas.openxmlformats.org/officeDocument/2006/relationships/externalLink" Target="externalLinks/externalLink1.xml"/><Relationship Id="rId61" Type="http://schemas.openxmlformats.org/officeDocument/2006/relationships/externalLink" Target="externalLinks/externalLink57.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56" Type="http://schemas.openxmlformats.org/officeDocument/2006/relationships/externalLink" Target="externalLinks/externalLink52.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77" Type="http://schemas.openxmlformats.org/officeDocument/2006/relationships/customXml" Target="../customXml/item3.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59" Type="http://schemas.openxmlformats.org/officeDocument/2006/relationships/externalLink" Target="externalLinks/externalLink55.xml"/><Relationship Id="rId67" Type="http://schemas.openxmlformats.org/officeDocument/2006/relationships/externalLink" Target="externalLinks/externalLink6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externalLink" Target="externalLinks/externalLink50.xml"/><Relationship Id="rId62" Type="http://schemas.openxmlformats.org/officeDocument/2006/relationships/externalLink" Target="externalLinks/externalLink58.xml"/><Relationship Id="rId70" Type="http://schemas.openxmlformats.org/officeDocument/2006/relationships/externalLink" Target="externalLinks/externalLink66.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externalLink" Target="externalLinks/externalLink5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externalLink" Target="externalLinks/externalLink48.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customXml" Target="../customXml/item2.xml"/><Relationship Id="rId7" Type="http://schemas.openxmlformats.org/officeDocument/2006/relationships/externalLink" Target="externalLinks/externalLink3.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25.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xdr:row>
          <xdr:rowOff>95250</xdr:rowOff>
        </xdr:from>
        <xdr:to>
          <xdr:col>1</xdr:col>
          <xdr:colOff>2076450</xdr:colOff>
          <xdr:row>3</xdr:row>
          <xdr:rowOff>266700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CEF43B09-6D2D-49B9-8F49-D65BBB1FD0E5}"/>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GB" sz="1200" b="0" i="0" u="none" strike="noStrike" baseline="0">
                  <a:solidFill>
                    <a:srgbClr val="000000"/>
                  </a:solidFill>
                  <a:latin typeface="Arial"/>
                  <a:cs typeface="Arial"/>
                </a:rPr>
                <a:t>Add/remove data rows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EDUC\EDUC\shared\FINANCE\!%20!%20!Schools%20Team\Yoke\s251\2021-22\Budget\2021-22%20s251%20Budget%20working%20paper.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ducationgovuk-my.sharepoint.com/sites/ifdanalysis/Shared%20Documents/High_Needs_NFF/Outputs/HNNFF_Model_202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les\ALL%20FOLDERS\CORPORATE%20-%20REVENUE\RAForms\RA%202016-17\Departmental%20returns\Corporate%20Budgets%20RA%20-WIP.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EDUC\EDUC\shared\FINANCE\BUDGET%20MONITORING\2020-21\Period%204\ECS%20Departmental%20Summary%2020-21%20P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obriy900\AppData\Local\Microsoft\Windows\INetCache\Content.Outlook\U1HKXSKQ\Number%20On%20Roll%20-%20Spring%2020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obriy900\AppData\Local\Microsoft\Windows\Temporary%20Internet%20Files\Content.Outlook\DN3OGTZG\School%20Improvement%20Final%20Grant%20Allocations%201718_For%20Sign-off_20170918_v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EDUC\EDUC\shared\FINANCE\!%20!%20!Schools%20Team\Yoke\APT\2019-20%20APT\201920_P3_APT_856_Leicester%20v2%20-%20Final%20Re-submitted%20200219%20unloc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EDUC\EDUC\shared\FINANCE\!%20!%20!Central%20Team\Early%20Help%20Targeted%20Services\EHTS%20Budget%202018-19%20Meeting%20with%20JD%2025-05-2018%20Fin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Finance\Gry2\MONITOR\Mon2004\Period05\Commitments%20P04\CinC-inc-P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ARC\Dedicated%20Schools%20Grant\2014-15%20Allocations\Pupil%20Premium\Models\Primary\201415_Pupil_Premium_allocations_Fani_v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leicestercitycouncil.sharepoint.com/sites/Schools-Accountancy/Shared%20Documents/FOIA%20Requests%20and%20Statutory%20Returns/S251%20returns/S251%2023-24%20Budget/Workings%20and%20previous%20versions/1.S251%20Budget%202023_24%20DSG%20Schools%20Table%20draft%20v3%20WITH%20DEC%20ALLOCATIONS.xlsx" TargetMode="External"/><Relationship Id="rId2" Type="http://schemas.microsoft.com/office/2019/04/relationships/externalLinkLongPath" Target="/sites/Schools-Accountancy/Shared%20Documents/FOIA%20Requests%20and%20Statutory%20Returns/S251%20returns/S251%2023-24%20Budget/Workings%20and%20previous%20versions/1.S251%20Budget%202023_24%20DSG%20Schools%20Table%20draft%20v3%20WITH%20DEC%20ALLOCATIONS.xlsx?9F681D71" TargetMode="External"/><Relationship Id="rId1" Type="http://schemas.openxmlformats.org/officeDocument/2006/relationships/externalLinkPath" Target="file:///\\9F681D71\1.S251%20Budget%202023_24%20DSG%20Schools%20Table%20draft%20v3%20WITH%20DEC%20ALLOCATIONS.xlsx" TargetMode="External"/><Relationship Id="rId4" Type="http://schemas.openxmlformats.org/officeDocument/2006/relationships/externalLinkPath" Target="../S251%2023-24%20Budget/Workings%20and%20previous%20versions/1.S251%20Budget%202023_24%20DSG%20Schools%20Table%20draft%20v3%20WITH%20DEC%20ALLOCATION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rk\apt%20auto\1516%20auto\files\APT_201516_v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samap001\AppData\Local\Microsoft\Windows\Temporary%20Internet%20Files\Content.Outlook\WW61Z0A3\IMD%20lowest%20percentages%202013JP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walts002\Desktop\Copy%20of%20IMD%20lowest%20percentages%20201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walts002\AppData\Local\Microsoft\Windows\Temporary%20Internet%20Files\Content.Outlook\4RN9NRFI\Copy%20of%20Extended%20children%20all%20school.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SAA-Pd-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EDUC\EDUC\shared\FINANCE\BUD%2019_20\Business%20Support%20Review\Final%20Proposal\!Final%20Structure%20with%20Post%20Filling%20&amp;%20SCP's%20V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SWAU2\TEAM2\!DEMOGRA\DME7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s-data1\sser\Finance\Gry2\MONITOR\Mon2005\Period02\Commitments%20P02\CinC-exp-P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FINANCE\SECT_52\Isb%20-%202022-23\APT%2022-23\!22-23%20Final%20APT\!22-23%20APT%20workings\Submitted\202223_P1_APT_856_Leicester%20re%20submission%20FINAL%20FINAL%20UNPROTECTED.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Finance\Bud%2004-05\Preparation\New%20Resources%20estab%2004-05\FINANCE\Bud01\Analysis\bud0102_22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P\SWAUP2\Demography\BWRM5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Z:\EDUC\EDUC\shared\FINANCE\BUDGET%20MONITORING\2019-20\201902\Excelerators\LQP%20Excelerator%20-%20201902%20Revised.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EDUC\EDUC\shared\FINANCE\BUDGET%20MONITORING\2020-21\Manny%20Handover%20&amp;%20Task%20List.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4-15\DualRun%20model\MFL%20DualRun%202014-15%20Y14M07D08.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Vs-data1\sser\Finance\Gry2\MONITOR\Mon2003\Period04\Commitments%20P9\CinC-exp-P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Z:\EDUC\EDUC\shared\FINANCE\BASE%20BUDGETS\2019%2020\3.%20Base%20Budget%202019-20%20-%20Final%20(Workings%20for%204.)\3.2%20-%20Revised%20Budgets%20Uploaded%20on%20Agresso%20(22-05-2019)\CESG%20-%20EH%20Specialist%20Services%20-%20Revised%2019-2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files\ALL%20FOLDERS\CORPORATE%20-%20REVENUE\RAForms\RA%202017-18\Departmental%20Returns\Julie%2018-4-17%20RA%202017-18%20Form-Corporate%20Budget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EDUC\EDUC\shared\FINANCE\!%20!%20!Schools%20Team\Yoke\APT\2021-22%20APT\APT%20working%20file\202122_P1_APT_856_Leicester%20v2%20submitted%20040221%20unlock.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onnetapp01\ASDDATA\TEAM2\!DEMOGRA\DME76.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SAA-Pd-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amap001\AppData\Local\Microsoft\Windows\Temporary%20Internet%20Files\Content.Outlook\WW61Z0A3\IMD%20lowest%20percentages%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amap001\AppData\Local\Microsoft\Windows\Temporary%20Internet%20Files\Content.Outlook\5RV95V64\IMD%20lowest%20percentages%20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enunn\AppData\Local\Microsoft\Windows\INetCache\Content.Outlook\8JDVDX65\HN%20Template%201819%20(002).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SAA-Pd-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FINANCE\!%20!%20!Schools%20Team\Yoke\Grants\DSG\Impact_of_the_high_needs_NFF.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oLosersOptionsForNo10_Sept15\DualRun%202015-16%20SoftNFF%20Y15M07D30_100%25MFL_NoLosers.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henetapp01\efa2\Systems%20Academies\16-17%20Submissions\Aggregation%20(DQA%20USE%20ONLY)\02%20January%20Aggregation\Administration\Build\aggregated%20files\8_9-Commentary_Proform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202016-17%20base\16-17%20aggregated%20proforma%20data\1-Schools%20block_20160308_10_00.xlsx" TargetMode="External"/></Relationships>
</file>

<file path=xl/externalLinks/_rels/externalLink46.xml.rels><?xml version="1.0" encoding="UTF-8" standalone="yes"?>
<Relationships xmlns="http://schemas.openxmlformats.org/package/2006/relationships"><Relationship Id="rId3" Type="http://schemas.openxmlformats.org/officeDocument/2006/relationships/externalLinkPath" Target="../S251%2024-25%20Outturn/Final%20S251%2024-25%20Outturn%20submission/Budget%20category%20report%20with%20data.xlsm" TargetMode="External"/><Relationship Id="rId2" Type="http://schemas.microsoft.com/office/2019/04/relationships/externalLinkLongPath" Target="/sites/Schools-Accountancy/Shared%20Documents/FOIA%20Requests%20and%20Statutory%20Returns/S251%20returns/S251%2024-25%20Outturn/Final%20S251%2024-25%20Outturn%20submission/Budget%20category%20report%20with%20data.xlsm?3080E349" TargetMode="External"/><Relationship Id="rId1" Type="http://schemas.openxmlformats.org/officeDocument/2006/relationships/externalLinkPath" Target="file:///\\3080E349\Budget%20category%20report%20with%20data.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Z:\EDUC\EDUC\shared\FINANCE\BUDGET%20MONITORING\2020-21\Period%206\EH,%20Dep%20&amp;%20LI\CESJ%20Forecast%2020-21%20-%20202006.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Z:\EDUC\EDUC\shared\FINANCE\BUDGET%20MONITORING\2017-18\Period%204\DMA%20Report%20Period%203%2010-07-17.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cannm002.LCC\Local%20Settings\Temporary%20Internet%20Files\Content.Outlook\BOSZRWZH\10901,10215,102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EDUC\EDUC\shared\FINANCE\BASE%20BUDGETS\2020%2021\7.%20Virements,%20Revisions%20&amp;%20Hierarchy%20Changes%202020-21\!ECS%20Budget%20Record%202020-2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Z:\Finance\Gry2\MONITOR\Mon2003\Period04\Commitments%20P9\CinC-exp-P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schristmas\AppData\Local\Microsoft\Windows\Temporary%20Internet%20Files\Content.Outlook\KMX4B70Z\2016%20to%202017%20SBUFs_v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SEN\Finance%20Team\5.%20DAF%20Funding\2.%20DAF%20Schedule%202018-19.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CAs\Modelling\ACAmodel_SWFC_aut13_Y15M02D12.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DataInput\ACAmodel_SWFC_aut13Method2_s251PrimSec_Y16M04D06.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obriy900\AppData\Local\Microsoft\Windows\Temporary%20Internet%20Files\Content.Outlook\DN3OGTZG\SEN%20Budgets%202017-18%20-%20Budget%20Monitoring%20Report%20P04%20-%20ALL%20SEND%20Teams.xlsm" TargetMode="External"/></Relationships>
</file>

<file path=xl/externalLinks/_rels/externalLink56.xml.rels><?xml version="1.0" encoding="UTF-8" standalone="yes"?>
<Relationships xmlns="http://schemas.openxmlformats.org/package/2006/relationships"><Relationship Id="rId3" Type="http://schemas.openxmlformats.org/officeDocument/2006/relationships/externalLinkPath" Target="../S251%2024-25%20Outturn/Final%20S251%2024-25%20Outturn%20submission/PIU%20Monitoring%20P09%2007-08.xls" TargetMode="External"/><Relationship Id="rId2" Type="http://schemas.microsoft.com/office/2019/04/relationships/externalLinkLongPath" Target="/sites/Schools-Accountancy/Shared%20Documents/FOIA%20Requests%20and%20Statutory%20Returns/S251%20returns/S251%2024-25%20Outturn/Final%20S251%2024-25%20Outturn%20submission/PIU%20Monitoring%20P09%2007-08.xls?3080E349" TargetMode="External"/><Relationship Id="rId1" Type="http://schemas.openxmlformats.org/officeDocument/2006/relationships/externalLinkPath" Target="file:///\\3080E349\PIU%20Monitoring%20P09%2007-08.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LD%20Monitoring%20P09%2007-0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Z:\EDUC\EDUC\shared\FINANCE\!%20!%20!Schools%20Team\Yoke\s251\2020-21\Budget\S251Budget201920_Generator_1.3_856.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LD%20Monitoring%20P06%2009-10.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SAB-Pd-1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FFtool_2015-16base_Y15M03D23.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ATA\Finance\Planning%20&amp;%20Policy\Budget%2007-08\Budget%20Prep\Planning%20budget%2007-08%20prep%20with%20120123%20S&amp;S%20reduce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Z:\EDUC\EDUC\shared\FINANCE\SECT_52\Isb%20-%202019-20\EYSFF\Academy%20monthly%20installments%2019-20\Academy%20monthly%20payment%20-%20December%2018%20to%20March%2019.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Z:\EDUC\EDUC\shared\FINANCE\BASE%20BUDGETS\2020%2021\3.%20Base%20Budget%202020-21%20-%20Final%20(Workings%204.)\!ECS%20Final%20Budget%202020-21.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Vs-data1\sser\Finance\Gry2\MONITOR\Mon2004\Period05\Commitments%20P04\CinC-inc-P0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Vs-data1\sser\Finance\Gry2\MONITOR\Mon2005\Period09\Commitments%20P09\CinC-exp-P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ites\pre16_forecasts_hn_analysis\Shared%20Documents\HN%20NFF\HNNFF_Mode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educationgovuk.sharepoint.com/sites/highneedsfundinganalysis/Shared%20Documents/HNNFF/2018-19%20Allocations/HNNFF_Model_v10.9.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ESG\SR_2015\LA%20pupil%20numb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Instructions"/>
      <sheetName val="LA Table"/>
      <sheetName val="High Needs Places Table"/>
      <sheetName val="Early Years Proforma"/>
      <sheetName val="Admin-Lists"/>
      <sheetName val="Admin-MissingRowCheck"/>
      <sheetName val="2021-22 s251 Budget working pap"/>
    </sheetNames>
    <definedNames>
      <definedName name="wksSchools.showForm"/>
    </definedNames>
    <sheetDataSet>
      <sheetData sheetId="0">
        <row r="12">
          <cell r="C12">
            <v>856</v>
          </cell>
        </row>
      </sheetData>
      <sheetData sheetId="1"/>
      <sheetData sheetId="2"/>
      <sheetData sheetId="3"/>
      <sheetData sheetId="4"/>
      <sheetData sheetId="5">
        <row r="1">
          <cell r="A1" t="str">
            <v>Local Authority List</v>
          </cell>
        </row>
      </sheetData>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Version Control"/>
      <sheetName val="FormulaDiagram"/>
      <sheetName val="Data Log"/>
      <sheetName val="Data_Populations"/>
      <sheetName val="Data_ACAs"/>
      <sheetName val="Data_Bad_Health"/>
      <sheetName val="Data_DLA"/>
      <sheetName val="Data_BE_Spec"/>
      <sheetName val="Data_BE_Ind"/>
      <sheetName val="Data_IDACI"/>
      <sheetName val="Data_FSM"/>
      <sheetName val="Data_KS4"/>
      <sheetName val="Data_KS2"/>
      <sheetName val="Historic_factor"/>
      <sheetName val="ECHPs"/>
      <sheetName val="Data_Deficits"/>
      <sheetName val="Proxy_data"/>
      <sheetName val="Pupil_data"/>
      <sheetName val="Data_SpecFS_Res"/>
      <sheetName val="GDP_inflators"/>
      <sheetName val="Data_resident(e)"/>
      <sheetName val="Funding_floor_baseline"/>
      <sheetName val="Summary_Data_Spec_FS"/>
      <sheetName val="Data_ResLA_Capacity_adj"/>
      <sheetName val="Data_provider(i)"/>
      <sheetName val="Data_Hospital"/>
      <sheetName val="Budget_HNB_1920_2021"/>
      <sheetName val="Formula Parameters"/>
      <sheetName val="Budget"/>
      <sheetName val="National Outputs"/>
      <sheetName val="LA_Allocations"/>
      <sheetName val="Regional_Allocations"/>
      <sheetName val="Detailed Outputs"/>
      <sheetName val="Published HN Block 19-20"/>
      <sheetName val="Information"/>
      <sheetName val="National Details"/>
      <sheetName val="2020-21 Allocations"/>
      <sheetName val="2020-21 StepbyStep Allocations"/>
      <sheetName val="Individual LA"/>
      <sheetName val="Funding Floor Baseline"/>
      <sheetName val="Import|Export Adjustments Data"/>
      <sheetName val="Hospital Education Funding"/>
      <sheetName val="Map of outputs"/>
      <sheetName val="HNNFF_Model_20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4">
          <cell r="F4">
            <v>0.08</v>
          </cell>
        </row>
        <row r="5">
          <cell r="L5">
            <v>1</v>
          </cell>
          <cell r="M5">
            <v>0</v>
          </cell>
        </row>
        <row r="11">
          <cell r="L11">
            <v>1</v>
          </cell>
        </row>
        <row r="12">
          <cell r="L12">
            <v>0</v>
          </cell>
        </row>
        <row r="18">
          <cell r="L18">
            <v>0</v>
          </cell>
        </row>
      </sheetData>
      <sheetData sheetId="29">
        <row r="44">
          <cell r="D44">
            <v>1847556055.2362928</v>
          </cell>
        </row>
        <row r="46">
          <cell r="D46">
            <v>369511211.04725856</v>
          </cell>
        </row>
        <row r="49">
          <cell r="D49">
            <v>68359574.043742836</v>
          </cell>
        </row>
        <row r="50">
          <cell r="D50">
            <v>62816905.878033958</v>
          </cell>
        </row>
      </sheetData>
      <sheetData sheetId="30">
        <row r="19">
          <cell r="F19">
            <v>7120866713.2872496</v>
          </cell>
        </row>
      </sheetData>
      <sheetData sheetId="31">
        <row r="6">
          <cell r="B6">
            <v>831</v>
          </cell>
          <cell r="AC6">
            <v>5451</v>
          </cell>
        </row>
        <row r="7">
          <cell r="AC7">
            <v>8939</v>
          </cell>
        </row>
        <row r="8">
          <cell r="AC8">
            <v>6257</v>
          </cell>
        </row>
        <row r="9">
          <cell r="AC9">
            <v>3755</v>
          </cell>
        </row>
        <row r="10">
          <cell r="AC10">
            <v>6889</v>
          </cell>
        </row>
        <row r="11">
          <cell r="AC11">
            <v>11931.731808714674</v>
          </cell>
        </row>
        <row r="12">
          <cell r="AC12">
            <v>7671.3604930365236</v>
          </cell>
        </row>
        <row r="13">
          <cell r="AC13">
            <v>9322.3248405364648</v>
          </cell>
        </row>
        <row r="14">
          <cell r="AC14">
            <v>0</v>
          </cell>
        </row>
        <row r="15">
          <cell r="AC15">
            <v>4014.126877389032</v>
          </cell>
        </row>
        <row r="16">
          <cell r="AC16">
            <v>3631.0235496271139</v>
          </cell>
        </row>
        <row r="17">
          <cell r="AC17">
            <v>1647.6352412548347</v>
          </cell>
        </row>
        <row r="18">
          <cell r="AC18">
            <v>13903.435141286673</v>
          </cell>
        </row>
        <row r="19">
          <cell r="AC19">
            <v>7635.3130780476686</v>
          </cell>
        </row>
        <row r="20">
          <cell r="AC20">
            <v>10777.725863397847</v>
          </cell>
        </row>
        <row r="21">
          <cell r="AC21">
            <v>8594</v>
          </cell>
        </row>
        <row r="22">
          <cell r="AC22">
            <v>4984.1176946299729</v>
          </cell>
        </row>
        <row r="23">
          <cell r="AC23">
            <v>2955.9452695107134</v>
          </cell>
        </row>
        <row r="24">
          <cell r="AC24">
            <v>7848.287284531174</v>
          </cell>
        </row>
        <row r="25">
          <cell r="AC25">
            <v>4380.8672977248489</v>
          </cell>
        </row>
        <row r="26">
          <cell r="AC26">
            <v>0</v>
          </cell>
        </row>
        <row r="27">
          <cell r="AC27">
            <v>4646.0822273703216</v>
          </cell>
        </row>
        <row r="28">
          <cell r="AC28">
            <v>6160.5576921798829</v>
          </cell>
        </row>
        <row r="29">
          <cell r="AC29">
            <v>3384.0193400290245</v>
          </cell>
        </row>
        <row r="30">
          <cell r="AC30">
            <v>8480.7530415347028</v>
          </cell>
        </row>
        <row r="31">
          <cell r="AC31">
            <v>7027.6975516162993</v>
          </cell>
        </row>
        <row r="32">
          <cell r="AC32">
            <v>2047.0780804244073</v>
          </cell>
        </row>
        <row r="33">
          <cell r="AC33">
            <v>12185.851228013138</v>
          </cell>
        </row>
        <row r="34">
          <cell r="AC34">
            <v>10011.963001013768</v>
          </cell>
        </row>
        <row r="35">
          <cell r="AC35">
            <v>16510.414165088849</v>
          </cell>
        </row>
        <row r="36">
          <cell r="AC36">
            <v>13839.213996214326</v>
          </cell>
        </row>
        <row r="37">
          <cell r="AC37">
            <v>11481.752985601675</v>
          </cell>
        </row>
        <row r="38">
          <cell r="AC38">
            <v>4234.2511799221074</v>
          </cell>
        </row>
        <row r="39">
          <cell r="AC39">
            <v>4776.5155209902841</v>
          </cell>
        </row>
        <row r="40">
          <cell r="AC40">
            <v>1416</v>
          </cell>
        </row>
        <row r="41">
          <cell r="AC41">
            <v>10595</v>
          </cell>
        </row>
        <row r="42">
          <cell r="AC42">
            <v>4960</v>
          </cell>
        </row>
        <row r="43">
          <cell r="AC43">
            <v>1391</v>
          </cell>
        </row>
        <row r="44">
          <cell r="AC44">
            <v>1163</v>
          </cell>
        </row>
        <row r="45">
          <cell r="AC45">
            <v>4977</v>
          </cell>
        </row>
        <row r="46">
          <cell r="AC46">
            <v>3701</v>
          </cell>
        </row>
        <row r="47">
          <cell r="AC47">
            <v>1054</v>
          </cell>
        </row>
        <row r="48">
          <cell r="AC48">
            <v>1715</v>
          </cell>
        </row>
        <row r="49">
          <cell r="AC49">
            <v>3900</v>
          </cell>
        </row>
        <row r="50">
          <cell r="AC50">
            <v>3008</v>
          </cell>
        </row>
        <row r="51">
          <cell r="AC51">
            <v>6586</v>
          </cell>
        </row>
        <row r="52">
          <cell r="AC52">
            <v>2651</v>
          </cell>
        </row>
        <row r="53">
          <cell r="AC53">
            <v>1883</v>
          </cell>
        </row>
        <row r="54">
          <cell r="AC54">
            <v>5475.4005970090611</v>
          </cell>
        </row>
        <row r="55">
          <cell r="AC55">
            <v>4798.7903206567444</v>
          </cell>
        </row>
        <row r="56">
          <cell r="AC56">
            <v>3101.1378558708343</v>
          </cell>
        </row>
        <row r="57">
          <cell r="AC57">
            <v>3063.9322460565604</v>
          </cell>
        </row>
        <row r="58">
          <cell r="AC58">
            <v>2595</v>
          </cell>
        </row>
        <row r="59">
          <cell r="AC59">
            <v>1937.7083814082678</v>
          </cell>
        </row>
        <row r="60">
          <cell r="AC60">
            <v>1321.2637854363443</v>
          </cell>
        </row>
        <row r="61">
          <cell r="AC61">
            <v>17769</v>
          </cell>
        </row>
        <row r="62">
          <cell r="AC62">
            <v>7485.8258290870372</v>
          </cell>
        </row>
        <row r="63">
          <cell r="AC63">
            <v>11951.095373066555</v>
          </cell>
        </row>
        <row r="64">
          <cell r="AC64">
            <v>8751.5657056061955</v>
          </cell>
        </row>
        <row r="65">
          <cell r="AC65">
            <v>5527.8353725236966</v>
          </cell>
        </row>
        <row r="66">
          <cell r="AC66">
            <v>4807.8655702650467</v>
          </cell>
        </row>
        <row r="67">
          <cell r="AC67">
            <v>3168.4286226953427</v>
          </cell>
        </row>
        <row r="68">
          <cell r="AC68">
            <v>3492.9847003916093</v>
          </cell>
        </row>
        <row r="69">
          <cell r="AC69">
            <v>2367.631786699314</v>
          </cell>
        </row>
        <row r="70">
          <cell r="AC70">
            <v>8917.9452817584042</v>
          </cell>
        </row>
        <row r="71">
          <cell r="AC71">
            <v>2046.9729672059657</v>
          </cell>
        </row>
        <row r="72">
          <cell r="AC72">
            <v>2020.1640572128749</v>
          </cell>
        </row>
        <row r="73">
          <cell r="AC73">
            <v>5798.076138637588</v>
          </cell>
        </row>
        <row r="74">
          <cell r="AC74">
            <v>4408.5533887076208</v>
          </cell>
        </row>
        <row r="75">
          <cell r="AC75">
            <v>15550.859536566619</v>
          </cell>
        </row>
        <row r="76">
          <cell r="AC76">
            <v>8045.543816547256</v>
          </cell>
        </row>
        <row r="77">
          <cell r="AC77">
            <v>5747.1713249883333</v>
          </cell>
        </row>
        <row r="78">
          <cell r="AC78">
            <v>8780.6986077954789</v>
          </cell>
        </row>
        <row r="79">
          <cell r="AC79">
            <v>3599.0518384531406</v>
          </cell>
        </row>
        <row r="80">
          <cell r="AC80">
            <v>10866.765463277525</v>
          </cell>
        </row>
        <row r="81">
          <cell r="AC81">
            <v>8536.9180807063422</v>
          </cell>
        </row>
        <row r="82">
          <cell r="AC82">
            <v>8295.5480120526154</v>
          </cell>
        </row>
        <row r="83">
          <cell r="AC83">
            <v>12382.708884124748</v>
          </cell>
        </row>
        <row r="84">
          <cell r="AC84">
            <v>1193.8692456306467</v>
          </cell>
        </row>
        <row r="85">
          <cell r="AC85">
            <v>4951.0075456750365</v>
          </cell>
        </row>
        <row r="86">
          <cell r="AC86">
            <v>9603.2483308836072</v>
          </cell>
        </row>
        <row r="87">
          <cell r="AC87">
            <v>7935.3918544620428</v>
          </cell>
        </row>
        <row r="88">
          <cell r="AC88">
            <v>759.93727377980588</v>
          </cell>
        </row>
        <row r="89">
          <cell r="AC89">
            <v>3733.7517521623781</v>
          </cell>
        </row>
        <row r="90">
          <cell r="AC90">
            <v>3047.6105322894227</v>
          </cell>
        </row>
        <row r="91">
          <cell r="AC91">
            <v>403.89052764578258</v>
          </cell>
        </row>
        <row r="92">
          <cell r="AC92">
            <v>1146.0254641188874</v>
          </cell>
        </row>
        <row r="93">
          <cell r="AC93">
            <v>12527.615314386001</v>
          </cell>
        </row>
        <row r="94">
          <cell r="AC94">
            <v>343.09465476630612</v>
          </cell>
        </row>
        <row r="95">
          <cell r="AC95">
            <v>2235.7790090523044</v>
          </cell>
        </row>
        <row r="96">
          <cell r="AC96">
            <v>330.37018526893098</v>
          </cell>
        </row>
        <row r="97">
          <cell r="AC97">
            <v>5425.0225192744483</v>
          </cell>
        </row>
        <row r="98">
          <cell r="AC98">
            <v>10716.880772611339</v>
          </cell>
        </row>
        <row r="99">
          <cell r="AC99">
            <v>2099.6462949486413</v>
          </cell>
        </row>
        <row r="100">
          <cell r="AC100">
            <v>15816.926629469108</v>
          </cell>
        </row>
        <row r="101">
          <cell r="AC101">
            <v>6953.5118863448515</v>
          </cell>
        </row>
        <row r="102">
          <cell r="AC102">
            <v>4319.7769931028952</v>
          </cell>
        </row>
        <row r="103">
          <cell r="AC103">
            <v>3706.8693384502999</v>
          </cell>
        </row>
        <row r="104">
          <cell r="AC104">
            <v>5354.864346387265</v>
          </cell>
        </row>
        <row r="105">
          <cell r="AC105">
            <v>3387.1377651685102</v>
          </cell>
        </row>
        <row r="106">
          <cell r="AC106">
            <v>1572.4275400261427</v>
          </cell>
        </row>
        <row r="107">
          <cell r="AC107">
            <v>3704.7773554665569</v>
          </cell>
        </row>
        <row r="108">
          <cell r="AC108">
            <v>3998.8273555521196</v>
          </cell>
        </row>
        <row r="109">
          <cell r="AC109">
            <v>0</v>
          </cell>
        </row>
        <row r="110">
          <cell r="AC110">
            <v>2820.9398569848599</v>
          </cell>
        </row>
        <row r="111">
          <cell r="AC111">
            <v>0</v>
          </cell>
        </row>
        <row r="112">
          <cell r="AC112">
            <v>0</v>
          </cell>
        </row>
        <row r="113">
          <cell r="AC113">
            <v>389.52953745164695</v>
          </cell>
        </row>
        <row r="114">
          <cell r="AC114">
            <v>4879.8542841383487</v>
          </cell>
        </row>
        <row r="115">
          <cell r="AC115">
            <v>4381</v>
          </cell>
        </row>
        <row r="116">
          <cell r="AC116">
            <v>5122</v>
          </cell>
        </row>
        <row r="117">
          <cell r="AC117">
            <v>4237.4887306185528</v>
          </cell>
        </row>
        <row r="118">
          <cell r="AC118">
            <v>1743.1702397770553</v>
          </cell>
        </row>
        <row r="119">
          <cell r="AC119">
            <v>6140</v>
          </cell>
        </row>
        <row r="120">
          <cell r="AC120">
            <v>2217</v>
          </cell>
        </row>
        <row r="121">
          <cell r="AC121">
            <v>1543.8047284829054</v>
          </cell>
        </row>
        <row r="122">
          <cell r="AC122">
            <v>2965.218438146735</v>
          </cell>
        </row>
        <row r="123">
          <cell r="AC123">
            <v>2853</v>
          </cell>
        </row>
        <row r="124">
          <cell r="AC124">
            <v>3275.5907738136452</v>
          </cell>
        </row>
        <row r="125">
          <cell r="AC125">
            <v>44766.459889987491</v>
          </cell>
        </row>
        <row r="126">
          <cell r="AC126">
            <v>8359.0327026481045</v>
          </cell>
        </row>
        <row r="127">
          <cell r="AC127">
            <v>5328.4310193287156</v>
          </cell>
        </row>
        <row r="128">
          <cell r="AC128">
            <v>2229</v>
          </cell>
        </row>
        <row r="129">
          <cell r="AC129">
            <v>13590.966951960681</v>
          </cell>
        </row>
        <row r="130">
          <cell r="AC130">
            <v>1924</v>
          </cell>
        </row>
        <row r="131">
          <cell r="AC131">
            <v>886.56407452328381</v>
          </cell>
        </row>
        <row r="132">
          <cell r="AC132">
            <v>9037</v>
          </cell>
        </row>
        <row r="133">
          <cell r="AC133">
            <v>8341</v>
          </cell>
        </row>
        <row r="134">
          <cell r="AC134">
            <v>5382</v>
          </cell>
        </row>
        <row r="135">
          <cell r="AC135">
            <v>8919.9201783669159</v>
          </cell>
        </row>
        <row r="136">
          <cell r="AC136">
            <v>4391.6331242298711</v>
          </cell>
        </row>
        <row r="137">
          <cell r="AC137">
            <v>8648.5230126965234</v>
          </cell>
        </row>
        <row r="138">
          <cell r="AC138">
            <v>5923</v>
          </cell>
        </row>
        <row r="139">
          <cell r="AC139">
            <v>5150</v>
          </cell>
        </row>
        <row r="140">
          <cell r="AC140">
            <v>17644.366370490676</v>
          </cell>
        </row>
        <row r="141">
          <cell r="AC141">
            <v>5331.3193171607309</v>
          </cell>
        </row>
        <row r="142">
          <cell r="AC142">
            <v>10310</v>
          </cell>
        </row>
        <row r="143">
          <cell r="AC143">
            <v>1904</v>
          </cell>
        </row>
        <row r="144">
          <cell r="AC144">
            <v>3571</v>
          </cell>
        </row>
        <row r="145">
          <cell r="AC145">
            <v>5658.4002583824122</v>
          </cell>
        </row>
        <row r="146">
          <cell r="AC146">
            <v>9158.2663542070641</v>
          </cell>
        </row>
        <row r="147">
          <cell r="AC147">
            <v>2327</v>
          </cell>
        </row>
        <row r="148">
          <cell r="AC148">
            <v>1136</v>
          </cell>
        </row>
        <row r="149">
          <cell r="AC149">
            <v>3513</v>
          </cell>
        </row>
        <row r="150">
          <cell r="AC150">
            <v>4515</v>
          </cell>
        </row>
        <row r="151">
          <cell r="AC151">
            <v>7217</v>
          </cell>
        </row>
        <row r="152">
          <cell r="AC152">
            <v>5102.2626335528876</v>
          </cell>
        </row>
        <row r="153">
          <cell r="AC153">
            <v>1551</v>
          </cell>
        </row>
        <row r="154">
          <cell r="AC154">
            <v>4512</v>
          </cell>
        </row>
        <row r="155">
          <cell r="AC155">
            <v>825</v>
          </cell>
        </row>
      </sheetData>
      <sheetData sheetId="32"/>
      <sheetData sheetId="33"/>
      <sheetData sheetId="34"/>
      <sheetData sheetId="35"/>
      <sheetData sheetId="36"/>
      <sheetData sheetId="37"/>
      <sheetData sheetId="38"/>
      <sheetData sheetId="39"/>
      <sheetData sheetId="40"/>
      <sheetData sheetId="41"/>
      <sheetData sheetId="42"/>
      <sheetData sheetId="43">
        <row r="5">
          <cell r="AD5">
            <v>3</v>
          </cell>
        </row>
      </sheetData>
      <sheetData sheetId="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RA"/>
      <sheetName val="SG"/>
      <sheetName val="Corporate Detail"/>
      <sheetName val="RA validations"/>
      <sheetName val="Memo"/>
      <sheetName val="Access_RA"/>
      <sheetName val="Access_Val"/>
      <sheetName val="LA_info"/>
      <sheetName val="Last Year"/>
      <sheetName val="Formula grant data"/>
      <sheetName val="LCTS"/>
    </sheetNames>
    <sheetDataSet>
      <sheetData sheetId="0">
        <row r="21">
          <cell r="E21" t="str">
            <v>E2401</v>
          </cell>
        </row>
        <row r="42">
          <cell r="D42">
            <v>0</v>
          </cell>
        </row>
        <row r="44">
          <cell r="D44">
            <v>0</v>
          </cell>
        </row>
        <row r="46">
          <cell r="D46">
            <v>0</v>
          </cell>
        </row>
        <row r="54">
          <cell r="D54">
            <v>0</v>
          </cell>
        </row>
        <row r="56">
          <cell r="D56">
            <v>0</v>
          </cell>
        </row>
        <row r="58">
          <cell r="D58">
            <v>0</v>
          </cell>
        </row>
        <row r="319">
          <cell r="AD319" t="str">
            <v>Please click here to select your authority name ==&gt;</v>
          </cell>
          <cell r="AE319" t="str">
            <v>Please select your authority name on Title page</v>
          </cell>
          <cell r="AF319" t="str">
            <v>Your Authority E-code will appear here!</v>
          </cell>
          <cell r="AG319" t="str">
            <v>AA</v>
          </cell>
          <cell r="AH319">
            <v>0</v>
          </cell>
          <cell r="AI319">
            <v>0</v>
          </cell>
          <cell r="AJ319">
            <v>0</v>
          </cell>
        </row>
        <row r="320">
          <cell r="AD320" t="str">
            <v>Adur</v>
          </cell>
          <cell r="AE320" t="str">
            <v>Adur</v>
          </cell>
          <cell r="AF320" t="str">
            <v>E3831</v>
          </cell>
          <cell r="AG320" t="str">
            <v>SD</v>
          </cell>
          <cell r="AH320" t="str">
            <v>Billing</v>
          </cell>
          <cell r="AI320">
            <v>0</v>
          </cell>
          <cell r="AJ320">
            <v>0</v>
          </cell>
        </row>
        <row r="321">
          <cell r="AD321" t="str">
            <v>Allerdale</v>
          </cell>
          <cell r="AE321" t="str">
            <v>Allerdale</v>
          </cell>
          <cell r="AF321" t="str">
            <v>E0931</v>
          </cell>
          <cell r="AG321" t="str">
            <v>SD</v>
          </cell>
          <cell r="AH321" t="str">
            <v>Billing</v>
          </cell>
          <cell r="AI321">
            <v>0</v>
          </cell>
          <cell r="AJ321">
            <v>0</v>
          </cell>
        </row>
        <row r="322">
          <cell r="AD322" t="str">
            <v>Amber Valley</v>
          </cell>
          <cell r="AE322" t="str">
            <v>Amber Valley</v>
          </cell>
          <cell r="AF322" t="str">
            <v>E1031</v>
          </cell>
          <cell r="AG322" t="str">
            <v>SD</v>
          </cell>
          <cell r="AH322" t="str">
            <v>Billing</v>
          </cell>
          <cell r="AI322">
            <v>0</v>
          </cell>
          <cell r="AJ322">
            <v>0</v>
          </cell>
        </row>
        <row r="323">
          <cell r="AD323" t="str">
            <v>Arun</v>
          </cell>
          <cell r="AE323" t="str">
            <v>Arun</v>
          </cell>
          <cell r="AF323" t="str">
            <v>E3832</v>
          </cell>
          <cell r="AG323" t="str">
            <v>SD</v>
          </cell>
          <cell r="AH323" t="str">
            <v>Billing</v>
          </cell>
          <cell r="AI323">
            <v>0</v>
          </cell>
          <cell r="AJ323">
            <v>0</v>
          </cell>
        </row>
        <row r="324">
          <cell r="AD324" t="str">
            <v>Ashfield</v>
          </cell>
          <cell r="AE324" t="str">
            <v>Ashfield</v>
          </cell>
          <cell r="AF324" t="str">
            <v>E3031</v>
          </cell>
          <cell r="AG324" t="str">
            <v>SD</v>
          </cell>
          <cell r="AH324" t="str">
            <v>Billing</v>
          </cell>
          <cell r="AI324">
            <v>0</v>
          </cell>
          <cell r="AJ324">
            <v>0</v>
          </cell>
        </row>
        <row r="325">
          <cell r="AD325" t="str">
            <v>Ashford</v>
          </cell>
          <cell r="AE325" t="str">
            <v>Ashford</v>
          </cell>
          <cell r="AF325" t="str">
            <v>E2231</v>
          </cell>
          <cell r="AG325" t="str">
            <v>SD</v>
          </cell>
          <cell r="AH325" t="str">
            <v>Billing</v>
          </cell>
          <cell r="AI325">
            <v>0</v>
          </cell>
          <cell r="AJ325">
            <v>0</v>
          </cell>
        </row>
        <row r="326">
          <cell r="AD326" t="str">
            <v>Avon &amp; Somerset Police and Crime Commissioner and Chief Constable</v>
          </cell>
          <cell r="AE326" t="str">
            <v>Avon &amp; Somerset Police and Crime Commissioner and Chief Constable</v>
          </cell>
          <cell r="AF326" t="str">
            <v>E7050</v>
          </cell>
          <cell r="AG326" t="str">
            <v>POL</v>
          </cell>
          <cell r="AH326">
            <v>0</v>
          </cell>
          <cell r="AI326">
            <v>0</v>
          </cell>
          <cell r="AJ326">
            <v>0</v>
          </cell>
        </row>
        <row r="327">
          <cell r="AD327" t="str">
            <v>Avon Combined Fire and Rescue Authority</v>
          </cell>
          <cell r="AE327" t="str">
            <v>Avon Combined Fire and Rescue Authority</v>
          </cell>
          <cell r="AF327" t="str">
            <v>E6101</v>
          </cell>
          <cell r="AG327" t="str">
            <v>CFA</v>
          </cell>
          <cell r="AH327">
            <v>0</v>
          </cell>
          <cell r="AI327">
            <v>0</v>
          </cell>
          <cell r="AJ327">
            <v>0</v>
          </cell>
        </row>
        <row r="328">
          <cell r="AD328" t="str">
            <v>Aylesbury Vale DC</v>
          </cell>
          <cell r="AE328" t="str">
            <v>Aylesbury Vale DC</v>
          </cell>
          <cell r="AF328" t="str">
            <v>E0431</v>
          </cell>
          <cell r="AG328" t="str">
            <v>SD</v>
          </cell>
          <cell r="AH328" t="str">
            <v>Billing</v>
          </cell>
          <cell r="AI328">
            <v>0</v>
          </cell>
          <cell r="AJ328">
            <v>0</v>
          </cell>
        </row>
        <row r="329">
          <cell r="AD329" t="str">
            <v>Babergh</v>
          </cell>
          <cell r="AE329" t="str">
            <v>Babergh</v>
          </cell>
          <cell r="AF329" t="str">
            <v>E3531</v>
          </cell>
          <cell r="AG329" t="str">
            <v>SD</v>
          </cell>
          <cell r="AH329" t="str">
            <v>Billing</v>
          </cell>
          <cell r="AI329">
            <v>0</v>
          </cell>
          <cell r="AJ329">
            <v>0</v>
          </cell>
        </row>
        <row r="330">
          <cell r="AD330" t="str">
            <v>Barking &amp; Dagenham</v>
          </cell>
          <cell r="AE330" t="str">
            <v>Barking &amp; Dagenham</v>
          </cell>
          <cell r="AF330" t="str">
            <v>E5030</v>
          </cell>
          <cell r="AG330" t="str">
            <v>OLB</v>
          </cell>
          <cell r="AH330" t="str">
            <v>Billing</v>
          </cell>
          <cell r="AI330">
            <v>0</v>
          </cell>
          <cell r="AJ330">
            <v>1</v>
          </cell>
        </row>
        <row r="331">
          <cell r="AD331" t="str">
            <v>Barnet</v>
          </cell>
          <cell r="AE331" t="str">
            <v>Barnet</v>
          </cell>
          <cell r="AF331" t="str">
            <v>E5031</v>
          </cell>
          <cell r="AG331" t="str">
            <v>OLB</v>
          </cell>
          <cell r="AH331" t="str">
            <v>Billing</v>
          </cell>
          <cell r="AI331">
            <v>0</v>
          </cell>
          <cell r="AJ331">
            <v>1</v>
          </cell>
        </row>
        <row r="332">
          <cell r="AD332" t="str">
            <v>Barnsley</v>
          </cell>
          <cell r="AE332" t="str">
            <v>Barnsley</v>
          </cell>
          <cell r="AF332" t="str">
            <v>E4401</v>
          </cell>
          <cell r="AG332" t="str">
            <v>MD</v>
          </cell>
          <cell r="AH332" t="str">
            <v>Billing</v>
          </cell>
          <cell r="AI332">
            <v>1</v>
          </cell>
          <cell r="AJ332">
            <v>0</v>
          </cell>
        </row>
        <row r="333">
          <cell r="AD333" t="str">
            <v>Barrow in Furness</v>
          </cell>
          <cell r="AE333" t="str">
            <v>Barrow in Furness</v>
          </cell>
          <cell r="AF333" t="str">
            <v>E0932</v>
          </cell>
          <cell r="AG333" t="str">
            <v>SD</v>
          </cell>
          <cell r="AH333" t="str">
            <v>Billing</v>
          </cell>
          <cell r="AI333">
            <v>0</v>
          </cell>
          <cell r="AJ333">
            <v>0</v>
          </cell>
        </row>
        <row r="334">
          <cell r="AD334" t="str">
            <v>Basildon</v>
          </cell>
          <cell r="AE334" t="str">
            <v>Basildon</v>
          </cell>
          <cell r="AF334" t="str">
            <v>E1531</v>
          </cell>
          <cell r="AG334" t="str">
            <v>SD</v>
          </cell>
          <cell r="AH334" t="str">
            <v>Billing</v>
          </cell>
          <cell r="AI334">
            <v>0</v>
          </cell>
          <cell r="AJ334">
            <v>0</v>
          </cell>
        </row>
        <row r="335">
          <cell r="AD335" t="str">
            <v>Basingstoke &amp; Deane</v>
          </cell>
          <cell r="AE335" t="str">
            <v>Basingstoke &amp; Deane</v>
          </cell>
          <cell r="AF335" t="str">
            <v>E1731</v>
          </cell>
          <cell r="AG335" t="str">
            <v>SD</v>
          </cell>
          <cell r="AH335" t="str">
            <v>Billing</v>
          </cell>
          <cell r="AI335">
            <v>0</v>
          </cell>
          <cell r="AJ335">
            <v>0</v>
          </cell>
        </row>
        <row r="336">
          <cell r="AD336" t="str">
            <v>Bassetlaw</v>
          </cell>
          <cell r="AE336" t="str">
            <v>Bassetlaw</v>
          </cell>
          <cell r="AF336" t="str">
            <v>E3032</v>
          </cell>
          <cell r="AG336" t="str">
            <v>SD</v>
          </cell>
          <cell r="AH336" t="str">
            <v>Billing</v>
          </cell>
          <cell r="AI336">
            <v>0</v>
          </cell>
          <cell r="AJ336">
            <v>0</v>
          </cell>
        </row>
        <row r="337">
          <cell r="AD337" t="str">
            <v>Bath &amp; North East Somerset UA</v>
          </cell>
          <cell r="AE337" t="str">
            <v>Bath &amp; North East Somerset UA</v>
          </cell>
          <cell r="AF337" t="str">
            <v>E0101</v>
          </cell>
          <cell r="AG337" t="str">
            <v>UA</v>
          </cell>
          <cell r="AH337" t="str">
            <v>Billing</v>
          </cell>
          <cell r="AI337">
            <v>0</v>
          </cell>
          <cell r="AJ337">
            <v>0</v>
          </cell>
        </row>
        <row r="338">
          <cell r="AD338" t="str">
            <v>Bedford UA</v>
          </cell>
          <cell r="AE338" t="str">
            <v>Bedford UA</v>
          </cell>
          <cell r="AF338" t="str">
            <v>E0202</v>
          </cell>
          <cell r="AG338" t="str">
            <v>UA</v>
          </cell>
          <cell r="AH338" t="str">
            <v>Billing</v>
          </cell>
          <cell r="AI338">
            <v>0</v>
          </cell>
          <cell r="AJ338">
            <v>0</v>
          </cell>
        </row>
        <row r="339">
          <cell r="AD339" t="str">
            <v>Bedfordshire Combined Fire and Rescue Authority</v>
          </cell>
          <cell r="AE339" t="str">
            <v>Bedfordshire Combined Fire and Rescue Authority</v>
          </cell>
          <cell r="AF339" t="str">
            <v>E6102</v>
          </cell>
          <cell r="AG339" t="str">
            <v>CFA</v>
          </cell>
          <cell r="AH339">
            <v>0</v>
          </cell>
          <cell r="AI339">
            <v>0</v>
          </cell>
          <cell r="AJ339">
            <v>0</v>
          </cell>
        </row>
        <row r="340">
          <cell r="AD340" t="str">
            <v>Bedfordshire Police and Crime Commissioner and Chief Constable</v>
          </cell>
          <cell r="AE340" t="str">
            <v>Bedfordshire Police and Crime Commissioner and Chief Constable</v>
          </cell>
          <cell r="AF340" t="str">
            <v>E7002</v>
          </cell>
          <cell r="AG340" t="str">
            <v>POL</v>
          </cell>
          <cell r="AH340">
            <v>0</v>
          </cell>
          <cell r="AI340">
            <v>0</v>
          </cell>
          <cell r="AJ340">
            <v>0</v>
          </cell>
        </row>
        <row r="341">
          <cell r="AD341" t="str">
            <v>Berkshire Combined Fire and Rescue Authority</v>
          </cell>
          <cell r="AE341" t="str">
            <v>Berkshire Combined Fire and Rescue Authority</v>
          </cell>
          <cell r="AF341" t="str">
            <v>E6103</v>
          </cell>
          <cell r="AG341" t="str">
            <v>CFA</v>
          </cell>
          <cell r="AH341">
            <v>0</v>
          </cell>
          <cell r="AI341">
            <v>0</v>
          </cell>
          <cell r="AJ341">
            <v>0</v>
          </cell>
        </row>
        <row r="342">
          <cell r="AD342" t="str">
            <v>Bexley</v>
          </cell>
          <cell r="AE342" t="str">
            <v>Bexley</v>
          </cell>
          <cell r="AF342" t="str">
            <v>E5032</v>
          </cell>
          <cell r="AG342" t="str">
            <v>OLB</v>
          </cell>
          <cell r="AH342" t="str">
            <v>Billing</v>
          </cell>
          <cell r="AI342">
            <v>0</v>
          </cell>
          <cell r="AJ342">
            <v>0</v>
          </cell>
        </row>
        <row r="343">
          <cell r="AD343" t="str">
            <v>Birmingham</v>
          </cell>
          <cell r="AE343" t="str">
            <v>Birmingham</v>
          </cell>
          <cell r="AF343" t="str">
            <v>E4601</v>
          </cell>
          <cell r="AG343" t="str">
            <v>MD</v>
          </cell>
          <cell r="AH343" t="str">
            <v>Billing</v>
          </cell>
          <cell r="AI343">
            <v>1</v>
          </cell>
          <cell r="AJ343">
            <v>0</v>
          </cell>
        </row>
        <row r="344">
          <cell r="AD344" t="str">
            <v>Blaby</v>
          </cell>
          <cell r="AE344" t="str">
            <v>Blaby</v>
          </cell>
          <cell r="AF344" t="str">
            <v>E2431</v>
          </cell>
          <cell r="AG344" t="str">
            <v>SD</v>
          </cell>
          <cell r="AH344" t="str">
            <v>Billing</v>
          </cell>
          <cell r="AI344">
            <v>0</v>
          </cell>
          <cell r="AJ344">
            <v>0</v>
          </cell>
        </row>
        <row r="345">
          <cell r="AD345" t="str">
            <v>Blackburn with Darwen UA</v>
          </cell>
          <cell r="AE345" t="str">
            <v>Blackburn with Darwen UA</v>
          </cell>
          <cell r="AF345" t="str">
            <v>E2301</v>
          </cell>
          <cell r="AG345" t="str">
            <v>UA</v>
          </cell>
          <cell r="AH345" t="str">
            <v>Billing</v>
          </cell>
          <cell r="AI345">
            <v>0</v>
          </cell>
          <cell r="AJ345">
            <v>0</v>
          </cell>
        </row>
        <row r="346">
          <cell r="AD346" t="str">
            <v>Blackpool UA</v>
          </cell>
          <cell r="AE346" t="str">
            <v>Blackpool UA</v>
          </cell>
          <cell r="AF346" t="str">
            <v>E2302</v>
          </cell>
          <cell r="AG346" t="str">
            <v>UA</v>
          </cell>
          <cell r="AH346" t="str">
            <v>Billing</v>
          </cell>
          <cell r="AI346">
            <v>0</v>
          </cell>
          <cell r="AJ346">
            <v>0</v>
          </cell>
        </row>
        <row r="347">
          <cell r="AD347" t="str">
            <v>Bolsover</v>
          </cell>
          <cell r="AE347" t="str">
            <v>Bolsover</v>
          </cell>
          <cell r="AF347" t="str">
            <v>E1032</v>
          </cell>
          <cell r="AG347" t="str">
            <v>SD</v>
          </cell>
          <cell r="AH347" t="str">
            <v>Billing</v>
          </cell>
          <cell r="AI347">
            <v>0</v>
          </cell>
          <cell r="AJ347">
            <v>0</v>
          </cell>
        </row>
        <row r="348">
          <cell r="AD348" t="str">
            <v>Bolton</v>
          </cell>
          <cell r="AE348" t="str">
            <v>Bolton</v>
          </cell>
          <cell r="AF348" t="str">
            <v>E4201</v>
          </cell>
          <cell r="AG348" t="str">
            <v>MD</v>
          </cell>
          <cell r="AH348" t="str">
            <v>Billing</v>
          </cell>
          <cell r="AI348">
            <v>1</v>
          </cell>
          <cell r="AJ348">
            <v>1</v>
          </cell>
        </row>
        <row r="349">
          <cell r="AD349" t="str">
            <v>Boston BC</v>
          </cell>
          <cell r="AE349" t="str">
            <v>Boston BC</v>
          </cell>
          <cell r="AF349" t="str">
            <v>E2531</v>
          </cell>
          <cell r="AG349" t="str">
            <v>SD</v>
          </cell>
          <cell r="AH349" t="str">
            <v>Billing</v>
          </cell>
          <cell r="AI349">
            <v>0</v>
          </cell>
          <cell r="AJ349">
            <v>0</v>
          </cell>
        </row>
        <row r="350">
          <cell r="AD350" t="str">
            <v>Bournemouth UA</v>
          </cell>
          <cell r="AE350" t="str">
            <v>Bournemouth UA</v>
          </cell>
          <cell r="AF350" t="str">
            <v>E1202</v>
          </cell>
          <cell r="AG350" t="str">
            <v>UA</v>
          </cell>
          <cell r="AH350" t="str">
            <v>Billing</v>
          </cell>
          <cell r="AI350">
            <v>0</v>
          </cell>
          <cell r="AJ350">
            <v>0</v>
          </cell>
        </row>
        <row r="351">
          <cell r="AD351" t="str">
            <v>Bracknell Forest UA</v>
          </cell>
          <cell r="AE351" t="str">
            <v>Bracknell Forest UA</v>
          </cell>
          <cell r="AF351" t="str">
            <v>E0301</v>
          </cell>
          <cell r="AG351" t="str">
            <v>UA</v>
          </cell>
          <cell r="AH351" t="str">
            <v>Billing</v>
          </cell>
          <cell r="AI351">
            <v>0</v>
          </cell>
          <cell r="AJ351">
            <v>0</v>
          </cell>
        </row>
        <row r="352">
          <cell r="AD352" t="str">
            <v>Bradford</v>
          </cell>
          <cell r="AE352" t="str">
            <v>Bradford</v>
          </cell>
          <cell r="AF352" t="str">
            <v>E4701</v>
          </cell>
          <cell r="AG352" t="str">
            <v>MD</v>
          </cell>
          <cell r="AH352" t="str">
            <v>Billing</v>
          </cell>
          <cell r="AI352">
            <v>1</v>
          </cell>
          <cell r="AJ352">
            <v>0</v>
          </cell>
        </row>
        <row r="353">
          <cell r="AD353" t="str">
            <v>Braintree</v>
          </cell>
          <cell r="AE353" t="str">
            <v>Braintree</v>
          </cell>
          <cell r="AF353" t="str">
            <v>E1532</v>
          </cell>
          <cell r="AG353" t="str">
            <v>SD</v>
          </cell>
          <cell r="AH353" t="str">
            <v>Billing</v>
          </cell>
          <cell r="AI353">
            <v>0</v>
          </cell>
          <cell r="AJ353">
            <v>0</v>
          </cell>
        </row>
        <row r="354">
          <cell r="AD354" t="str">
            <v>Breckland</v>
          </cell>
          <cell r="AE354" t="str">
            <v>Breckland</v>
          </cell>
          <cell r="AF354" t="str">
            <v>E2631</v>
          </cell>
          <cell r="AG354" t="str">
            <v>SD</v>
          </cell>
          <cell r="AH354" t="str">
            <v>Billing</v>
          </cell>
          <cell r="AI354">
            <v>0</v>
          </cell>
          <cell r="AJ354">
            <v>0</v>
          </cell>
        </row>
        <row r="355">
          <cell r="AD355" t="str">
            <v>Brent</v>
          </cell>
          <cell r="AE355" t="str">
            <v>Brent</v>
          </cell>
          <cell r="AF355" t="str">
            <v>E5033</v>
          </cell>
          <cell r="AG355" t="str">
            <v>OLB</v>
          </cell>
          <cell r="AH355" t="str">
            <v>Billing</v>
          </cell>
          <cell r="AI355">
            <v>0</v>
          </cell>
          <cell r="AJ355">
            <v>1</v>
          </cell>
        </row>
        <row r="356">
          <cell r="AD356" t="str">
            <v>Brentwood</v>
          </cell>
          <cell r="AE356" t="str">
            <v>Brentwood</v>
          </cell>
          <cell r="AF356" t="str">
            <v>E1533</v>
          </cell>
          <cell r="AG356" t="str">
            <v>SD</v>
          </cell>
          <cell r="AH356" t="str">
            <v>Billing</v>
          </cell>
          <cell r="AI356">
            <v>0</v>
          </cell>
          <cell r="AJ356">
            <v>0</v>
          </cell>
        </row>
        <row r="357">
          <cell r="AD357" t="str">
            <v>Brighton &amp; Hove UA</v>
          </cell>
          <cell r="AE357" t="str">
            <v>Brighton &amp; Hove UA</v>
          </cell>
          <cell r="AF357" t="str">
            <v>E1401</v>
          </cell>
          <cell r="AG357" t="str">
            <v>UA</v>
          </cell>
          <cell r="AH357" t="str">
            <v>Billing</v>
          </cell>
          <cell r="AI357">
            <v>0</v>
          </cell>
          <cell r="AJ357">
            <v>0</v>
          </cell>
        </row>
        <row r="358">
          <cell r="AD358" t="str">
            <v>Bristol UA</v>
          </cell>
          <cell r="AE358" t="str">
            <v>Bristol UA</v>
          </cell>
          <cell r="AF358" t="str">
            <v>E0102</v>
          </cell>
          <cell r="AG358" t="str">
            <v>UA</v>
          </cell>
          <cell r="AH358" t="str">
            <v>Billing</v>
          </cell>
          <cell r="AI358">
            <v>0</v>
          </cell>
          <cell r="AJ358">
            <v>0</v>
          </cell>
        </row>
        <row r="359">
          <cell r="AD359" t="str">
            <v>Broadland</v>
          </cell>
          <cell r="AE359" t="str">
            <v>Broadland</v>
          </cell>
          <cell r="AF359" t="str">
            <v>E2632</v>
          </cell>
          <cell r="AG359" t="str">
            <v>SD</v>
          </cell>
          <cell r="AH359" t="str">
            <v>Billing</v>
          </cell>
          <cell r="AI359">
            <v>0</v>
          </cell>
          <cell r="AJ359">
            <v>0</v>
          </cell>
        </row>
        <row r="360">
          <cell r="AD360" t="str">
            <v>Broads, The</v>
          </cell>
          <cell r="AE360" t="str">
            <v>Broads, The</v>
          </cell>
          <cell r="AF360" t="str">
            <v>E6408</v>
          </cell>
          <cell r="AG360" t="str">
            <v>PARK</v>
          </cell>
          <cell r="AH360">
            <v>0</v>
          </cell>
          <cell r="AI360">
            <v>0</v>
          </cell>
          <cell r="AJ360">
            <v>0</v>
          </cell>
        </row>
        <row r="361">
          <cell r="AD361" t="str">
            <v>Bromley</v>
          </cell>
          <cell r="AE361" t="str">
            <v>Bromley</v>
          </cell>
          <cell r="AF361" t="str">
            <v>E5034</v>
          </cell>
          <cell r="AG361" t="str">
            <v>OLB</v>
          </cell>
          <cell r="AH361" t="str">
            <v>Billing</v>
          </cell>
          <cell r="AI361">
            <v>0</v>
          </cell>
          <cell r="AJ361">
            <v>0</v>
          </cell>
        </row>
        <row r="362">
          <cell r="AD362" t="str">
            <v>Bromsgrove</v>
          </cell>
          <cell r="AE362" t="str">
            <v>Bromsgrove</v>
          </cell>
          <cell r="AF362" t="str">
            <v>E1831</v>
          </cell>
          <cell r="AG362" t="str">
            <v>SD</v>
          </cell>
          <cell r="AH362" t="str">
            <v>Billing</v>
          </cell>
          <cell r="AI362">
            <v>0</v>
          </cell>
          <cell r="AJ362">
            <v>0</v>
          </cell>
        </row>
        <row r="363">
          <cell r="AD363" t="str">
            <v>Broxbourne</v>
          </cell>
          <cell r="AE363" t="str">
            <v>Broxbourne</v>
          </cell>
          <cell r="AF363" t="str">
            <v>E1931</v>
          </cell>
          <cell r="AG363" t="str">
            <v>SD</v>
          </cell>
          <cell r="AH363" t="str">
            <v>Billing</v>
          </cell>
          <cell r="AI363">
            <v>0</v>
          </cell>
          <cell r="AJ363">
            <v>0</v>
          </cell>
        </row>
        <row r="364">
          <cell r="AD364" t="str">
            <v>Broxtowe</v>
          </cell>
          <cell r="AE364" t="str">
            <v>Broxtowe</v>
          </cell>
          <cell r="AF364" t="str">
            <v>E3033</v>
          </cell>
          <cell r="AG364" t="str">
            <v>SD</v>
          </cell>
          <cell r="AH364" t="str">
            <v>Billing</v>
          </cell>
          <cell r="AI364">
            <v>0</v>
          </cell>
          <cell r="AJ364">
            <v>0</v>
          </cell>
        </row>
        <row r="365">
          <cell r="AD365" t="str">
            <v>Buckinghamshire CC</v>
          </cell>
          <cell r="AE365" t="str">
            <v>Buckinghamshire CC</v>
          </cell>
          <cell r="AF365" t="str">
            <v>E0421</v>
          </cell>
          <cell r="AG365" t="str">
            <v>COUNTY</v>
          </cell>
          <cell r="AH365">
            <v>0</v>
          </cell>
          <cell r="AI365">
            <v>0</v>
          </cell>
          <cell r="AJ365">
            <v>0</v>
          </cell>
        </row>
        <row r="366">
          <cell r="AD366" t="str">
            <v>Buckinghamshire Combined Fire and Rescue Authority</v>
          </cell>
          <cell r="AE366" t="str">
            <v>Buckinghamshire Combined Fire and Rescue Authority</v>
          </cell>
          <cell r="AF366" t="str">
            <v>E6104</v>
          </cell>
          <cell r="AG366" t="str">
            <v>CFA</v>
          </cell>
          <cell r="AH366">
            <v>0</v>
          </cell>
          <cell r="AI366">
            <v>0</v>
          </cell>
          <cell r="AJ366">
            <v>0</v>
          </cell>
        </row>
        <row r="367">
          <cell r="AD367" t="str">
            <v>Burnley</v>
          </cell>
          <cell r="AE367" t="str">
            <v>Burnley</v>
          </cell>
          <cell r="AF367" t="str">
            <v>E2333</v>
          </cell>
          <cell r="AG367" t="str">
            <v>SD</v>
          </cell>
          <cell r="AH367" t="str">
            <v>Billing</v>
          </cell>
          <cell r="AI367">
            <v>0</v>
          </cell>
          <cell r="AJ367">
            <v>0</v>
          </cell>
        </row>
        <row r="368">
          <cell r="AD368" t="str">
            <v>Bury MBC</v>
          </cell>
          <cell r="AE368" t="str">
            <v>Bury MBC</v>
          </cell>
          <cell r="AF368" t="str">
            <v>E4202</v>
          </cell>
          <cell r="AG368" t="str">
            <v>MD</v>
          </cell>
          <cell r="AH368" t="str">
            <v>Billing</v>
          </cell>
          <cell r="AI368">
            <v>1</v>
          </cell>
          <cell r="AJ368">
            <v>1</v>
          </cell>
        </row>
        <row r="369">
          <cell r="AD369" t="str">
            <v>Calderdale</v>
          </cell>
          <cell r="AE369" t="str">
            <v>Calderdale</v>
          </cell>
          <cell r="AF369" t="str">
            <v>E4702</v>
          </cell>
          <cell r="AG369" t="str">
            <v>MD</v>
          </cell>
          <cell r="AH369" t="str">
            <v>Billing</v>
          </cell>
          <cell r="AI369">
            <v>1</v>
          </cell>
          <cell r="AJ369">
            <v>0</v>
          </cell>
        </row>
        <row r="370">
          <cell r="AD370" t="str">
            <v>Cambridge</v>
          </cell>
          <cell r="AE370" t="str">
            <v>Cambridge</v>
          </cell>
          <cell r="AF370" t="str">
            <v>E0531</v>
          </cell>
          <cell r="AG370" t="str">
            <v>SD</v>
          </cell>
          <cell r="AH370" t="str">
            <v>Billing</v>
          </cell>
          <cell r="AI370">
            <v>0</v>
          </cell>
          <cell r="AJ370">
            <v>0</v>
          </cell>
        </row>
        <row r="371">
          <cell r="AD371" t="str">
            <v>Cambridgeshire CC</v>
          </cell>
          <cell r="AE371" t="str">
            <v>Cambridgeshire CC</v>
          </cell>
          <cell r="AF371" t="str">
            <v>E0521</v>
          </cell>
          <cell r="AG371" t="str">
            <v>COUNTY</v>
          </cell>
          <cell r="AH371">
            <v>0</v>
          </cell>
          <cell r="AI371">
            <v>0</v>
          </cell>
          <cell r="AJ371">
            <v>0</v>
          </cell>
        </row>
        <row r="372">
          <cell r="AD372" t="str">
            <v>Cambridgeshire Combined Fire and Rescue Authority</v>
          </cell>
          <cell r="AE372" t="str">
            <v>Cambridgeshire Combined Fire and Rescue Authority</v>
          </cell>
          <cell r="AF372" t="str">
            <v>E6105</v>
          </cell>
          <cell r="AG372" t="str">
            <v>CFA</v>
          </cell>
          <cell r="AH372">
            <v>0</v>
          </cell>
          <cell r="AI372">
            <v>0</v>
          </cell>
          <cell r="AJ372">
            <v>0</v>
          </cell>
        </row>
        <row r="373">
          <cell r="AD373" t="str">
            <v>Cambridgeshire Police and Crime Commissioner and Chief Constable</v>
          </cell>
          <cell r="AE373" t="str">
            <v>Cambridgeshire Police and Crime Commissioner and Chief Constable</v>
          </cell>
          <cell r="AF373" t="str">
            <v>E7005</v>
          </cell>
          <cell r="AG373" t="str">
            <v>POL</v>
          </cell>
          <cell r="AH373">
            <v>0</v>
          </cell>
          <cell r="AI373">
            <v>0</v>
          </cell>
          <cell r="AJ373">
            <v>0</v>
          </cell>
        </row>
        <row r="374">
          <cell r="AD374" t="str">
            <v>Camden</v>
          </cell>
          <cell r="AE374" t="str">
            <v>Camden</v>
          </cell>
          <cell r="AF374" t="str">
            <v>E5011</v>
          </cell>
          <cell r="AG374" t="str">
            <v>ILB</v>
          </cell>
          <cell r="AH374" t="str">
            <v>Billing</v>
          </cell>
          <cell r="AI374">
            <v>0</v>
          </cell>
          <cell r="AJ374">
            <v>1</v>
          </cell>
        </row>
        <row r="375">
          <cell r="AD375" t="str">
            <v>Cannock Chase</v>
          </cell>
          <cell r="AE375" t="str">
            <v>Cannock Chase</v>
          </cell>
          <cell r="AF375" t="str">
            <v>E3431</v>
          </cell>
          <cell r="AG375" t="str">
            <v>SD</v>
          </cell>
          <cell r="AH375" t="str">
            <v>Billing</v>
          </cell>
          <cell r="AI375">
            <v>0</v>
          </cell>
          <cell r="AJ375">
            <v>0</v>
          </cell>
        </row>
        <row r="376">
          <cell r="AD376" t="str">
            <v>Canterbury</v>
          </cell>
          <cell r="AE376" t="str">
            <v>Canterbury</v>
          </cell>
          <cell r="AF376" t="str">
            <v>E2232</v>
          </cell>
          <cell r="AG376" t="str">
            <v>SD</v>
          </cell>
          <cell r="AH376" t="str">
            <v>Billing</v>
          </cell>
          <cell r="AI376">
            <v>0</v>
          </cell>
          <cell r="AJ376">
            <v>0</v>
          </cell>
        </row>
        <row r="377">
          <cell r="AD377" t="str">
            <v>Carlisle</v>
          </cell>
          <cell r="AE377" t="str">
            <v>Carlisle</v>
          </cell>
          <cell r="AF377" t="str">
            <v>E0933</v>
          </cell>
          <cell r="AG377" t="str">
            <v>SD</v>
          </cell>
          <cell r="AH377" t="str">
            <v>Billing</v>
          </cell>
          <cell r="AI377">
            <v>0</v>
          </cell>
          <cell r="AJ377">
            <v>0</v>
          </cell>
        </row>
        <row r="378">
          <cell r="AD378" t="str">
            <v>Castle Point</v>
          </cell>
          <cell r="AE378" t="str">
            <v>Castle Point</v>
          </cell>
          <cell r="AF378" t="str">
            <v>E1534</v>
          </cell>
          <cell r="AG378" t="str">
            <v>SD</v>
          </cell>
          <cell r="AH378" t="str">
            <v>Billing</v>
          </cell>
          <cell r="AI378">
            <v>0</v>
          </cell>
          <cell r="AJ378">
            <v>0</v>
          </cell>
        </row>
        <row r="379">
          <cell r="AD379" t="str">
            <v>Central Bedfordshire UA</v>
          </cell>
          <cell r="AE379" t="str">
            <v>Central Bedfordshire UA</v>
          </cell>
          <cell r="AF379" t="str">
            <v>E0203</v>
          </cell>
          <cell r="AG379" t="str">
            <v>UA</v>
          </cell>
          <cell r="AH379" t="str">
            <v>Billing</v>
          </cell>
          <cell r="AI379">
            <v>0</v>
          </cell>
          <cell r="AJ379">
            <v>0</v>
          </cell>
        </row>
        <row r="380">
          <cell r="AD380" t="str">
            <v>Charnwood BC</v>
          </cell>
          <cell r="AE380" t="str">
            <v>Charnwood BC</v>
          </cell>
          <cell r="AF380" t="str">
            <v>E2432</v>
          </cell>
          <cell r="AG380" t="str">
            <v>SD</v>
          </cell>
          <cell r="AH380" t="str">
            <v>Billing</v>
          </cell>
          <cell r="AI380">
            <v>0</v>
          </cell>
          <cell r="AJ380">
            <v>0</v>
          </cell>
        </row>
        <row r="381">
          <cell r="AD381" t="str">
            <v>Chelmsford</v>
          </cell>
          <cell r="AE381" t="str">
            <v>Chelmsford</v>
          </cell>
          <cell r="AF381" t="str">
            <v>E1535</v>
          </cell>
          <cell r="AG381" t="str">
            <v>SD</v>
          </cell>
          <cell r="AH381" t="str">
            <v>Billing</v>
          </cell>
          <cell r="AI381">
            <v>0</v>
          </cell>
          <cell r="AJ381">
            <v>0</v>
          </cell>
        </row>
        <row r="382">
          <cell r="AD382" t="str">
            <v>Cheltenham</v>
          </cell>
          <cell r="AE382" t="str">
            <v>Cheltenham</v>
          </cell>
          <cell r="AF382" t="str">
            <v>E1631</v>
          </cell>
          <cell r="AG382" t="str">
            <v>SD</v>
          </cell>
          <cell r="AH382" t="str">
            <v>Billing</v>
          </cell>
          <cell r="AI382">
            <v>0</v>
          </cell>
          <cell r="AJ382">
            <v>0</v>
          </cell>
        </row>
        <row r="383">
          <cell r="AD383" t="str">
            <v>Cherwell</v>
          </cell>
          <cell r="AE383" t="str">
            <v>Cherwell</v>
          </cell>
          <cell r="AF383" t="str">
            <v>E3131</v>
          </cell>
          <cell r="AG383" t="str">
            <v>SD</v>
          </cell>
          <cell r="AH383" t="str">
            <v>Billing</v>
          </cell>
          <cell r="AI383">
            <v>0</v>
          </cell>
          <cell r="AJ383">
            <v>0</v>
          </cell>
        </row>
        <row r="384">
          <cell r="AD384" t="str">
            <v>Cheshire Combined Fire and Rescue Authority</v>
          </cell>
          <cell r="AE384" t="str">
            <v>Cheshire Combined Fire and Rescue Authority</v>
          </cell>
          <cell r="AF384" t="str">
            <v>E6106</v>
          </cell>
          <cell r="AG384" t="str">
            <v>CFA</v>
          </cell>
          <cell r="AH384">
            <v>0</v>
          </cell>
          <cell r="AI384">
            <v>0</v>
          </cell>
          <cell r="AJ384">
            <v>0</v>
          </cell>
        </row>
        <row r="385">
          <cell r="AD385" t="str">
            <v>Cheshire East UA</v>
          </cell>
          <cell r="AE385" t="str">
            <v>Cheshire East UA</v>
          </cell>
          <cell r="AF385" t="str">
            <v>E0603</v>
          </cell>
          <cell r="AG385" t="str">
            <v>UA</v>
          </cell>
          <cell r="AH385" t="str">
            <v>Billing</v>
          </cell>
          <cell r="AI385">
            <v>0</v>
          </cell>
          <cell r="AJ385">
            <v>0</v>
          </cell>
        </row>
        <row r="386">
          <cell r="AD386" t="str">
            <v>Cheshire Police and Crime Commissioner and Chief Constable</v>
          </cell>
          <cell r="AE386" t="str">
            <v>Cheshire Police and Crime Commissioner and Chief Constable</v>
          </cell>
          <cell r="AF386" t="str">
            <v>E7006</v>
          </cell>
          <cell r="AG386" t="str">
            <v>POL</v>
          </cell>
          <cell r="AH386">
            <v>0</v>
          </cell>
          <cell r="AI386">
            <v>0</v>
          </cell>
          <cell r="AJ386">
            <v>0</v>
          </cell>
        </row>
        <row r="387">
          <cell r="AD387" t="str">
            <v>Cheshire West and Chester UA</v>
          </cell>
          <cell r="AE387" t="str">
            <v>Cheshire West and Chester UA</v>
          </cell>
          <cell r="AF387" t="str">
            <v>E0604</v>
          </cell>
          <cell r="AG387" t="str">
            <v>UA</v>
          </cell>
          <cell r="AH387" t="str">
            <v>Billing</v>
          </cell>
          <cell r="AI387">
            <v>0</v>
          </cell>
          <cell r="AJ387">
            <v>0</v>
          </cell>
        </row>
        <row r="388">
          <cell r="AD388" t="str">
            <v>Chesterfield</v>
          </cell>
          <cell r="AE388" t="str">
            <v>Chesterfield</v>
          </cell>
          <cell r="AF388" t="str">
            <v>E1033</v>
          </cell>
          <cell r="AG388" t="str">
            <v>SD</v>
          </cell>
          <cell r="AH388" t="str">
            <v>Billing</v>
          </cell>
          <cell r="AI388">
            <v>0</v>
          </cell>
          <cell r="AJ388">
            <v>0</v>
          </cell>
        </row>
        <row r="389">
          <cell r="AD389" t="str">
            <v>Chichester</v>
          </cell>
          <cell r="AE389" t="str">
            <v>Chichester</v>
          </cell>
          <cell r="AF389" t="str">
            <v>E3833</v>
          </cell>
          <cell r="AG389" t="str">
            <v>SD</v>
          </cell>
          <cell r="AH389" t="str">
            <v>Billing</v>
          </cell>
          <cell r="AI389">
            <v>0</v>
          </cell>
          <cell r="AJ389">
            <v>0</v>
          </cell>
        </row>
        <row r="390">
          <cell r="AD390" t="str">
            <v>Chiltern</v>
          </cell>
          <cell r="AE390" t="str">
            <v>Chiltern</v>
          </cell>
          <cell r="AF390" t="str">
            <v>E0432</v>
          </cell>
          <cell r="AG390" t="str">
            <v>SD</v>
          </cell>
          <cell r="AH390" t="str">
            <v>Billing</v>
          </cell>
          <cell r="AI390">
            <v>0</v>
          </cell>
          <cell r="AJ390">
            <v>0</v>
          </cell>
        </row>
        <row r="391">
          <cell r="AD391" t="str">
            <v>Chorley</v>
          </cell>
          <cell r="AE391" t="str">
            <v>Chorley</v>
          </cell>
          <cell r="AF391" t="str">
            <v>E2334</v>
          </cell>
          <cell r="AG391" t="str">
            <v>SD</v>
          </cell>
          <cell r="AH391" t="str">
            <v>Billing</v>
          </cell>
          <cell r="AI391">
            <v>0</v>
          </cell>
          <cell r="AJ391">
            <v>0</v>
          </cell>
        </row>
        <row r="392">
          <cell r="AD392" t="str">
            <v>Christchurch</v>
          </cell>
          <cell r="AE392" t="str">
            <v>Christchurch</v>
          </cell>
          <cell r="AF392" t="str">
            <v>E1232</v>
          </cell>
          <cell r="AG392" t="str">
            <v>SD</v>
          </cell>
          <cell r="AH392" t="str">
            <v>Billing</v>
          </cell>
          <cell r="AI392">
            <v>0</v>
          </cell>
          <cell r="AJ392">
            <v>0</v>
          </cell>
        </row>
        <row r="393">
          <cell r="AD393" t="str">
            <v>City of London</v>
          </cell>
          <cell r="AE393" t="str">
            <v>City of London</v>
          </cell>
          <cell r="AF393" t="str">
            <v>E5010</v>
          </cell>
          <cell r="AG393" t="str">
            <v>CITY</v>
          </cell>
          <cell r="AH393" t="str">
            <v>Billing</v>
          </cell>
          <cell r="AI393">
            <v>0</v>
          </cell>
          <cell r="AJ393">
            <v>0</v>
          </cell>
        </row>
        <row r="394">
          <cell r="AD394" t="str">
            <v>Cleveland Combined Fire and Rescue Authority</v>
          </cell>
          <cell r="AE394" t="str">
            <v>Cleveland Combined Fire and Rescue Authority</v>
          </cell>
          <cell r="AF394" t="str">
            <v>E6107</v>
          </cell>
          <cell r="AG394" t="str">
            <v>CFA</v>
          </cell>
          <cell r="AH394">
            <v>0</v>
          </cell>
          <cell r="AI394">
            <v>0</v>
          </cell>
          <cell r="AJ394">
            <v>0</v>
          </cell>
        </row>
        <row r="395">
          <cell r="AD395" t="str">
            <v>Cleveland Police and Crime Commissioner and Chief Constable</v>
          </cell>
          <cell r="AE395" t="str">
            <v>Cleveland Police and Crime Commissioner and Chief Constable</v>
          </cell>
          <cell r="AF395" t="str">
            <v>E7007</v>
          </cell>
          <cell r="AG395" t="str">
            <v>POL</v>
          </cell>
          <cell r="AH395">
            <v>0</v>
          </cell>
          <cell r="AI395">
            <v>0</v>
          </cell>
          <cell r="AJ395">
            <v>0</v>
          </cell>
        </row>
        <row r="396">
          <cell r="AD396" t="str">
            <v>Colchester</v>
          </cell>
          <cell r="AE396" t="str">
            <v>Colchester</v>
          </cell>
          <cell r="AF396" t="str">
            <v>E1536</v>
          </cell>
          <cell r="AG396" t="str">
            <v>SD</v>
          </cell>
          <cell r="AH396" t="str">
            <v>Billing</v>
          </cell>
          <cell r="AI396">
            <v>0</v>
          </cell>
          <cell r="AJ396">
            <v>0</v>
          </cell>
        </row>
        <row r="397">
          <cell r="AD397" t="str">
            <v>Copeland</v>
          </cell>
          <cell r="AE397" t="str">
            <v>Copeland</v>
          </cell>
          <cell r="AF397" t="str">
            <v>E0934</v>
          </cell>
          <cell r="AG397" t="str">
            <v>SD</v>
          </cell>
          <cell r="AH397" t="str">
            <v>Billing</v>
          </cell>
          <cell r="AI397">
            <v>0</v>
          </cell>
          <cell r="AJ397">
            <v>0</v>
          </cell>
        </row>
        <row r="398">
          <cell r="AD398" t="str">
            <v>Corby</v>
          </cell>
          <cell r="AE398" t="str">
            <v>Corby</v>
          </cell>
          <cell r="AF398" t="str">
            <v>E2831</v>
          </cell>
          <cell r="AG398" t="str">
            <v>SD</v>
          </cell>
          <cell r="AH398" t="str">
            <v>Billing</v>
          </cell>
          <cell r="AI398">
            <v>0</v>
          </cell>
          <cell r="AJ398">
            <v>0</v>
          </cell>
        </row>
        <row r="399">
          <cell r="AD399" t="str">
            <v>Cornwall UA</v>
          </cell>
          <cell r="AE399" t="str">
            <v>Cornwall UA</v>
          </cell>
          <cell r="AF399" t="str">
            <v>E0801</v>
          </cell>
          <cell r="AG399" t="str">
            <v>UA</v>
          </cell>
          <cell r="AH399" t="str">
            <v>Billing</v>
          </cell>
          <cell r="AI399">
            <v>0</v>
          </cell>
          <cell r="AJ399">
            <v>0</v>
          </cell>
        </row>
        <row r="400">
          <cell r="AD400" t="str">
            <v>Cotswold</v>
          </cell>
          <cell r="AE400" t="str">
            <v>Cotswold</v>
          </cell>
          <cell r="AF400" t="str">
            <v>E1632</v>
          </cell>
          <cell r="AG400" t="str">
            <v>SD</v>
          </cell>
          <cell r="AH400" t="str">
            <v>Billing</v>
          </cell>
          <cell r="AI400">
            <v>0</v>
          </cell>
          <cell r="AJ400">
            <v>0</v>
          </cell>
        </row>
        <row r="401">
          <cell r="AD401" t="str">
            <v>County Durham UA</v>
          </cell>
          <cell r="AE401" t="str">
            <v>County Durham UA</v>
          </cell>
          <cell r="AF401" t="str">
            <v>E1302</v>
          </cell>
          <cell r="AG401" t="str">
            <v>UA</v>
          </cell>
          <cell r="AH401" t="str">
            <v>Billing</v>
          </cell>
          <cell r="AI401">
            <v>1</v>
          </cell>
          <cell r="AJ401">
            <v>0</v>
          </cell>
        </row>
        <row r="402">
          <cell r="AD402" t="str">
            <v>Coventry</v>
          </cell>
          <cell r="AE402" t="str">
            <v>Coventry</v>
          </cell>
          <cell r="AF402" t="str">
            <v>E4602</v>
          </cell>
          <cell r="AG402" t="str">
            <v>MD</v>
          </cell>
          <cell r="AH402" t="str">
            <v>Billing</v>
          </cell>
          <cell r="AI402">
            <v>1</v>
          </cell>
          <cell r="AJ402">
            <v>0</v>
          </cell>
        </row>
        <row r="403">
          <cell r="AD403" t="str">
            <v>Craven</v>
          </cell>
          <cell r="AE403" t="str">
            <v>Craven</v>
          </cell>
          <cell r="AF403" t="str">
            <v>E2731</v>
          </cell>
          <cell r="AG403" t="str">
            <v>SD</v>
          </cell>
          <cell r="AH403" t="str">
            <v>Billing</v>
          </cell>
          <cell r="AI403">
            <v>0</v>
          </cell>
          <cell r="AJ403">
            <v>0</v>
          </cell>
        </row>
        <row r="404">
          <cell r="AD404" t="str">
            <v>Crawley</v>
          </cell>
          <cell r="AE404" t="str">
            <v>Crawley</v>
          </cell>
          <cell r="AF404" t="str">
            <v>E3834</v>
          </cell>
          <cell r="AG404" t="str">
            <v>SD</v>
          </cell>
          <cell r="AH404" t="str">
            <v>Billing</v>
          </cell>
          <cell r="AI404">
            <v>0</v>
          </cell>
          <cell r="AJ404">
            <v>0</v>
          </cell>
        </row>
        <row r="405">
          <cell r="AD405" t="str">
            <v>Croydon</v>
          </cell>
          <cell r="AE405" t="str">
            <v>Croydon</v>
          </cell>
          <cell r="AF405" t="str">
            <v>E5035</v>
          </cell>
          <cell r="AG405" t="str">
            <v>OLB</v>
          </cell>
          <cell r="AH405" t="str">
            <v>Billing</v>
          </cell>
          <cell r="AI405">
            <v>0</v>
          </cell>
          <cell r="AJ405">
            <v>0</v>
          </cell>
        </row>
        <row r="406">
          <cell r="AD406" t="str">
            <v>Cumbria CC</v>
          </cell>
          <cell r="AE406" t="str">
            <v>Cumbria CC</v>
          </cell>
          <cell r="AF406" t="str">
            <v>E0920</v>
          </cell>
          <cell r="AG406" t="str">
            <v>COUNTY</v>
          </cell>
          <cell r="AH406">
            <v>0</v>
          </cell>
          <cell r="AI406">
            <v>0</v>
          </cell>
          <cell r="AJ406">
            <v>0</v>
          </cell>
        </row>
        <row r="407">
          <cell r="AD407" t="str">
            <v>Cumbria Police and Crime Commissioner and Chief Constable</v>
          </cell>
          <cell r="AE407" t="str">
            <v>Cumbria Police and Crime Commissioner and Chief Constable</v>
          </cell>
          <cell r="AF407" t="str">
            <v>E7009</v>
          </cell>
          <cell r="AG407" t="str">
            <v>POL</v>
          </cell>
          <cell r="AH407">
            <v>0</v>
          </cell>
          <cell r="AI407">
            <v>0</v>
          </cell>
          <cell r="AJ407">
            <v>0</v>
          </cell>
        </row>
        <row r="408">
          <cell r="AD408" t="str">
            <v>Dacorum</v>
          </cell>
          <cell r="AE408" t="str">
            <v>Dacorum</v>
          </cell>
          <cell r="AF408" t="str">
            <v>E1932</v>
          </cell>
          <cell r="AG408" t="str">
            <v>SD</v>
          </cell>
          <cell r="AH408" t="str">
            <v>Billing</v>
          </cell>
          <cell r="AI408">
            <v>0</v>
          </cell>
          <cell r="AJ408">
            <v>0</v>
          </cell>
        </row>
        <row r="409">
          <cell r="AD409" t="str">
            <v>Darlington UA</v>
          </cell>
          <cell r="AE409" t="str">
            <v>Darlington UA</v>
          </cell>
          <cell r="AF409" t="str">
            <v>E1301</v>
          </cell>
          <cell r="AG409" t="str">
            <v>UA</v>
          </cell>
          <cell r="AH409" t="str">
            <v>Billing</v>
          </cell>
          <cell r="AI409">
            <v>0</v>
          </cell>
          <cell r="AJ409">
            <v>0</v>
          </cell>
        </row>
        <row r="410">
          <cell r="AD410" t="str">
            <v>Dartford</v>
          </cell>
          <cell r="AE410" t="str">
            <v>Dartford</v>
          </cell>
          <cell r="AF410" t="str">
            <v>E2233</v>
          </cell>
          <cell r="AG410" t="str">
            <v>SD</v>
          </cell>
          <cell r="AH410" t="str">
            <v>Billing</v>
          </cell>
          <cell r="AI410">
            <v>0</v>
          </cell>
          <cell r="AJ410">
            <v>0</v>
          </cell>
        </row>
        <row r="411">
          <cell r="AD411" t="str">
            <v>Dartmoor National Park Authority</v>
          </cell>
          <cell r="AE411" t="str">
            <v>Dartmoor National Park Authority</v>
          </cell>
          <cell r="AF411" t="str">
            <v>E6401</v>
          </cell>
          <cell r="AG411" t="str">
            <v>PARK</v>
          </cell>
          <cell r="AH411">
            <v>0</v>
          </cell>
          <cell r="AI411">
            <v>0</v>
          </cell>
          <cell r="AJ411">
            <v>0</v>
          </cell>
        </row>
        <row r="412">
          <cell r="AD412" t="str">
            <v>Daventry DC</v>
          </cell>
          <cell r="AE412" t="str">
            <v>Daventry DC</v>
          </cell>
          <cell r="AF412" t="str">
            <v>E2832</v>
          </cell>
          <cell r="AG412" t="str">
            <v>SD</v>
          </cell>
          <cell r="AH412" t="str">
            <v>Billing</v>
          </cell>
          <cell r="AI412">
            <v>0</v>
          </cell>
          <cell r="AJ412">
            <v>0</v>
          </cell>
        </row>
        <row r="413">
          <cell r="AD413" t="str">
            <v>Derby City UA</v>
          </cell>
          <cell r="AE413" t="str">
            <v>Derby City UA</v>
          </cell>
          <cell r="AF413" t="str">
            <v>E1001</v>
          </cell>
          <cell r="AG413" t="str">
            <v>UA</v>
          </cell>
          <cell r="AH413" t="str">
            <v>Billing</v>
          </cell>
          <cell r="AI413">
            <v>0</v>
          </cell>
          <cell r="AJ413">
            <v>0</v>
          </cell>
        </row>
        <row r="414">
          <cell r="AD414" t="str">
            <v>Derbyshire CC</v>
          </cell>
          <cell r="AE414" t="str">
            <v>Derbyshire CC</v>
          </cell>
          <cell r="AF414" t="str">
            <v>E1021</v>
          </cell>
          <cell r="AG414" t="str">
            <v>COUNTY</v>
          </cell>
          <cell r="AH414">
            <v>0</v>
          </cell>
          <cell r="AI414">
            <v>0</v>
          </cell>
          <cell r="AJ414">
            <v>0</v>
          </cell>
        </row>
        <row r="415">
          <cell r="AD415" t="str">
            <v>Derbyshire Combined Fire and Rescue Authority</v>
          </cell>
          <cell r="AE415" t="str">
            <v>Derbyshire Combined Fire and Rescue Authority</v>
          </cell>
          <cell r="AF415" t="str">
            <v>E6110</v>
          </cell>
          <cell r="AG415" t="str">
            <v>CFA</v>
          </cell>
          <cell r="AH415">
            <v>0</v>
          </cell>
          <cell r="AI415">
            <v>0</v>
          </cell>
          <cell r="AJ415">
            <v>0</v>
          </cell>
        </row>
        <row r="416">
          <cell r="AD416" t="str">
            <v>Derbyshire Dales</v>
          </cell>
          <cell r="AE416" t="str">
            <v>Derbyshire Dales</v>
          </cell>
          <cell r="AF416" t="str">
            <v>E1035</v>
          </cell>
          <cell r="AG416" t="str">
            <v>SD</v>
          </cell>
          <cell r="AH416" t="str">
            <v>Billing</v>
          </cell>
          <cell r="AI416">
            <v>0</v>
          </cell>
          <cell r="AJ416">
            <v>0</v>
          </cell>
        </row>
        <row r="417">
          <cell r="AD417" t="str">
            <v>Derbyshire Police and Crime Commissioner and Chief Constable</v>
          </cell>
          <cell r="AE417" t="str">
            <v>Derbyshire Police and Crime Commissioner and Chief Constable</v>
          </cell>
          <cell r="AF417" t="str">
            <v>E7010</v>
          </cell>
          <cell r="AG417" t="str">
            <v>POL</v>
          </cell>
          <cell r="AH417">
            <v>0</v>
          </cell>
          <cell r="AI417">
            <v>0</v>
          </cell>
          <cell r="AJ417">
            <v>0</v>
          </cell>
        </row>
        <row r="418">
          <cell r="AD418" t="str">
            <v>Devon &amp; Cornwall Police and Crime Commissioner and Chief Constable</v>
          </cell>
          <cell r="AE418" t="str">
            <v>Devon &amp; Cornwall Police and Crime Commissioner and Chief Constable</v>
          </cell>
          <cell r="AF418" t="str">
            <v>E7051</v>
          </cell>
          <cell r="AG418" t="str">
            <v>POL</v>
          </cell>
          <cell r="AH418">
            <v>0</v>
          </cell>
          <cell r="AI418">
            <v>0</v>
          </cell>
          <cell r="AJ418">
            <v>0</v>
          </cell>
        </row>
        <row r="419">
          <cell r="AD419" t="str">
            <v>Devon and Somerset Combined Fire and Rescue Authority</v>
          </cell>
          <cell r="AE419" t="str">
            <v>Devon and Somerset Combined Fire and Rescue Authority</v>
          </cell>
          <cell r="AF419" t="str">
            <v>E6161</v>
          </cell>
          <cell r="AG419" t="str">
            <v>CFA</v>
          </cell>
          <cell r="AH419">
            <v>0</v>
          </cell>
          <cell r="AI419">
            <v>0</v>
          </cell>
          <cell r="AJ419">
            <v>0</v>
          </cell>
        </row>
        <row r="420">
          <cell r="AD420" t="str">
            <v>Devon CC</v>
          </cell>
          <cell r="AE420" t="str">
            <v>Devon CC</v>
          </cell>
          <cell r="AF420" t="str">
            <v>E1121</v>
          </cell>
          <cell r="AG420" t="str">
            <v>COUNTY</v>
          </cell>
          <cell r="AH420">
            <v>0</v>
          </cell>
          <cell r="AI420">
            <v>0</v>
          </cell>
          <cell r="AJ420">
            <v>0</v>
          </cell>
        </row>
        <row r="421">
          <cell r="AD421" t="str">
            <v>Doncaster</v>
          </cell>
          <cell r="AE421" t="str">
            <v>Doncaster</v>
          </cell>
          <cell r="AF421" t="str">
            <v>E4402</v>
          </cell>
          <cell r="AG421" t="str">
            <v>MD</v>
          </cell>
          <cell r="AH421" t="str">
            <v>Billing</v>
          </cell>
          <cell r="AI421">
            <v>1</v>
          </cell>
          <cell r="AJ421">
            <v>0</v>
          </cell>
        </row>
        <row r="422">
          <cell r="AD422" t="str">
            <v>Dorset and Wiltshire Fire and Rescue Authority</v>
          </cell>
          <cell r="AE422" t="str">
            <v>Dorset and Wiltshire Fire and Rescue Authority</v>
          </cell>
          <cell r="AF422" t="str">
            <v>E6162</v>
          </cell>
          <cell r="AG422" t="str">
            <v>CFA</v>
          </cell>
          <cell r="AH422">
            <v>0</v>
          </cell>
          <cell r="AI422">
            <v>0</v>
          </cell>
          <cell r="AJ422">
            <v>0</v>
          </cell>
        </row>
        <row r="423">
          <cell r="AD423" t="str">
            <v>Dorset CC</v>
          </cell>
          <cell r="AE423" t="str">
            <v>Dorset CC</v>
          </cell>
          <cell r="AF423" t="str">
            <v>E1221</v>
          </cell>
          <cell r="AG423" t="str">
            <v>COUNTY</v>
          </cell>
          <cell r="AH423">
            <v>0</v>
          </cell>
          <cell r="AI423">
            <v>0</v>
          </cell>
          <cell r="AJ423">
            <v>0</v>
          </cell>
        </row>
        <row r="424">
          <cell r="AD424" t="str">
            <v>Dorset Police and Crime Commissioner and Chief Constable</v>
          </cell>
          <cell r="AE424" t="str">
            <v>Dorset Police and Crime Commissioner and Chief Constable</v>
          </cell>
          <cell r="AF424" t="str">
            <v>E7012</v>
          </cell>
          <cell r="AG424" t="str">
            <v>POL</v>
          </cell>
          <cell r="AH424">
            <v>0</v>
          </cell>
          <cell r="AI424">
            <v>0</v>
          </cell>
          <cell r="AJ424">
            <v>0</v>
          </cell>
        </row>
        <row r="425">
          <cell r="AD425" t="str">
            <v>Dover</v>
          </cell>
          <cell r="AE425" t="str">
            <v>Dover</v>
          </cell>
          <cell r="AF425" t="str">
            <v>E2234</v>
          </cell>
          <cell r="AG425" t="str">
            <v>SD</v>
          </cell>
          <cell r="AH425" t="str">
            <v>Billing</v>
          </cell>
          <cell r="AI425">
            <v>0</v>
          </cell>
          <cell r="AJ425">
            <v>0</v>
          </cell>
        </row>
        <row r="426">
          <cell r="AD426" t="str">
            <v>Dudley</v>
          </cell>
          <cell r="AE426" t="str">
            <v>Dudley</v>
          </cell>
          <cell r="AF426" t="str">
            <v>E4603</v>
          </cell>
          <cell r="AG426" t="str">
            <v>MD</v>
          </cell>
          <cell r="AH426" t="str">
            <v>Billing</v>
          </cell>
          <cell r="AI426">
            <v>1</v>
          </cell>
          <cell r="AJ426">
            <v>0</v>
          </cell>
        </row>
        <row r="427">
          <cell r="AD427" t="str">
            <v>Durham Combined Fire and Rescue Authority</v>
          </cell>
          <cell r="AE427" t="str">
            <v>Durham Combined Fire and Rescue Authority</v>
          </cell>
          <cell r="AF427" t="str">
            <v>E6113</v>
          </cell>
          <cell r="AG427" t="str">
            <v>CFA</v>
          </cell>
          <cell r="AH427">
            <v>0</v>
          </cell>
          <cell r="AI427">
            <v>0</v>
          </cell>
          <cell r="AJ427">
            <v>0</v>
          </cell>
        </row>
        <row r="428">
          <cell r="AD428" t="str">
            <v>Durham Police and Crime Commissioner and Chief Constable</v>
          </cell>
          <cell r="AE428" t="str">
            <v>Durham Police and Crime Commissioner and Chief Constable</v>
          </cell>
          <cell r="AF428" t="str">
            <v>E7013</v>
          </cell>
          <cell r="AG428" t="str">
            <v>POL</v>
          </cell>
          <cell r="AH428">
            <v>0</v>
          </cell>
          <cell r="AI428">
            <v>0</v>
          </cell>
          <cell r="AJ428">
            <v>0</v>
          </cell>
        </row>
        <row r="429">
          <cell r="AD429" t="str">
            <v>Ealing</v>
          </cell>
          <cell r="AE429" t="str">
            <v>Ealing</v>
          </cell>
          <cell r="AF429" t="str">
            <v>E5036</v>
          </cell>
          <cell r="AG429" t="str">
            <v>OLB</v>
          </cell>
          <cell r="AH429" t="str">
            <v>Billing</v>
          </cell>
          <cell r="AI429">
            <v>0</v>
          </cell>
          <cell r="AJ429">
            <v>1</v>
          </cell>
        </row>
        <row r="430">
          <cell r="AD430" t="str">
            <v>East Cambridgeshire</v>
          </cell>
          <cell r="AE430" t="str">
            <v>East Cambridgeshire</v>
          </cell>
          <cell r="AF430" t="str">
            <v>E0532</v>
          </cell>
          <cell r="AG430" t="str">
            <v>SD</v>
          </cell>
          <cell r="AH430" t="str">
            <v>Billing</v>
          </cell>
          <cell r="AI430">
            <v>0</v>
          </cell>
          <cell r="AJ430">
            <v>0</v>
          </cell>
        </row>
        <row r="431">
          <cell r="AD431" t="str">
            <v>East Devon</v>
          </cell>
          <cell r="AE431" t="str">
            <v>East Devon</v>
          </cell>
          <cell r="AF431" t="str">
            <v>E1131</v>
          </cell>
          <cell r="AG431" t="str">
            <v>SD</v>
          </cell>
          <cell r="AH431" t="str">
            <v>Billing</v>
          </cell>
          <cell r="AI431">
            <v>0</v>
          </cell>
          <cell r="AJ431">
            <v>0</v>
          </cell>
        </row>
        <row r="432">
          <cell r="AD432" t="str">
            <v>East Dorset</v>
          </cell>
          <cell r="AE432" t="str">
            <v>East Dorset</v>
          </cell>
          <cell r="AF432" t="str">
            <v>E1233</v>
          </cell>
          <cell r="AG432" t="str">
            <v>SD</v>
          </cell>
          <cell r="AH432" t="str">
            <v>Billing</v>
          </cell>
          <cell r="AI432">
            <v>0</v>
          </cell>
          <cell r="AJ432">
            <v>0</v>
          </cell>
        </row>
        <row r="433">
          <cell r="AD433" t="str">
            <v>East Hampshire</v>
          </cell>
          <cell r="AE433" t="str">
            <v>East Hampshire</v>
          </cell>
          <cell r="AF433" t="str">
            <v>E1732</v>
          </cell>
          <cell r="AG433" t="str">
            <v>SD</v>
          </cell>
          <cell r="AH433" t="str">
            <v>Billing</v>
          </cell>
          <cell r="AI433">
            <v>0</v>
          </cell>
          <cell r="AJ433">
            <v>0</v>
          </cell>
        </row>
        <row r="434">
          <cell r="AD434" t="str">
            <v>East Hertfordshire</v>
          </cell>
          <cell r="AE434" t="str">
            <v>East Hertfordshire</v>
          </cell>
          <cell r="AF434" t="str">
            <v>E1933</v>
          </cell>
          <cell r="AG434" t="str">
            <v>SD</v>
          </cell>
          <cell r="AH434" t="str">
            <v>Billing</v>
          </cell>
          <cell r="AI434">
            <v>0</v>
          </cell>
          <cell r="AJ434">
            <v>0</v>
          </cell>
        </row>
        <row r="435">
          <cell r="AD435" t="str">
            <v>East Lindsey</v>
          </cell>
          <cell r="AE435" t="str">
            <v>East Lindsey</v>
          </cell>
          <cell r="AF435" t="str">
            <v>E2532</v>
          </cell>
          <cell r="AG435" t="str">
            <v>SD</v>
          </cell>
          <cell r="AH435" t="str">
            <v>Billing</v>
          </cell>
          <cell r="AI435">
            <v>0</v>
          </cell>
          <cell r="AJ435">
            <v>0</v>
          </cell>
        </row>
        <row r="436">
          <cell r="AD436" t="str">
            <v>East London Waste Authority</v>
          </cell>
          <cell r="AE436" t="str">
            <v>East London Waste Authority</v>
          </cell>
          <cell r="AF436" t="str">
            <v>E6201</v>
          </cell>
          <cell r="AG436" t="str">
            <v>WASTE</v>
          </cell>
          <cell r="AH436">
            <v>0</v>
          </cell>
          <cell r="AI436">
            <v>0</v>
          </cell>
          <cell r="AJ436">
            <v>1</v>
          </cell>
        </row>
        <row r="437">
          <cell r="AD437" t="str">
            <v>East Northamptonshire</v>
          </cell>
          <cell r="AE437" t="str">
            <v>East Northamptonshire</v>
          </cell>
          <cell r="AF437" t="str">
            <v>E2833</v>
          </cell>
          <cell r="AG437" t="str">
            <v>SD</v>
          </cell>
          <cell r="AH437" t="str">
            <v>Billing</v>
          </cell>
          <cell r="AI437">
            <v>0</v>
          </cell>
          <cell r="AJ437">
            <v>0</v>
          </cell>
        </row>
        <row r="438">
          <cell r="AD438" t="str">
            <v>East Riding of Yorkshire UA</v>
          </cell>
          <cell r="AE438" t="str">
            <v>East Riding of Yorkshire UA</v>
          </cell>
          <cell r="AF438" t="str">
            <v>E2001</v>
          </cell>
          <cell r="AG438" t="str">
            <v>UA</v>
          </cell>
          <cell r="AH438" t="str">
            <v>Billing</v>
          </cell>
          <cell r="AI438">
            <v>0</v>
          </cell>
          <cell r="AJ438">
            <v>0</v>
          </cell>
        </row>
        <row r="439">
          <cell r="AD439" t="str">
            <v>East Staffordshire</v>
          </cell>
          <cell r="AE439" t="str">
            <v>East Staffordshire</v>
          </cell>
          <cell r="AF439" t="str">
            <v>E3432</v>
          </cell>
          <cell r="AG439" t="str">
            <v>SD</v>
          </cell>
          <cell r="AH439" t="str">
            <v>Billing</v>
          </cell>
          <cell r="AI439">
            <v>0</v>
          </cell>
          <cell r="AJ439">
            <v>0</v>
          </cell>
        </row>
        <row r="440">
          <cell r="AD440" t="str">
            <v>East Sussex CC</v>
          </cell>
          <cell r="AE440" t="str">
            <v>East Sussex CC</v>
          </cell>
          <cell r="AF440" t="str">
            <v>E1421</v>
          </cell>
          <cell r="AG440" t="str">
            <v>COUNTY</v>
          </cell>
          <cell r="AH440">
            <v>0</v>
          </cell>
          <cell r="AI440">
            <v>0</v>
          </cell>
          <cell r="AJ440">
            <v>0</v>
          </cell>
        </row>
        <row r="441">
          <cell r="AD441" t="str">
            <v>East Sussex Combined Fire and Rescue Authority</v>
          </cell>
          <cell r="AE441" t="str">
            <v>East Sussex Combined Fire and Rescue Authority</v>
          </cell>
          <cell r="AF441" t="str">
            <v>E6114</v>
          </cell>
          <cell r="AG441" t="str">
            <v>CFA</v>
          </cell>
          <cell r="AH441">
            <v>0</v>
          </cell>
          <cell r="AI441">
            <v>0</v>
          </cell>
          <cell r="AJ441">
            <v>0</v>
          </cell>
        </row>
        <row r="442">
          <cell r="AD442" t="str">
            <v>Eastbourne</v>
          </cell>
          <cell r="AE442" t="str">
            <v>Eastbourne</v>
          </cell>
          <cell r="AF442" t="str">
            <v>E1432</v>
          </cell>
          <cell r="AG442" t="str">
            <v>SD</v>
          </cell>
          <cell r="AH442" t="str">
            <v>Billing</v>
          </cell>
          <cell r="AI442">
            <v>0</v>
          </cell>
          <cell r="AJ442">
            <v>0</v>
          </cell>
        </row>
        <row r="443">
          <cell r="AD443" t="str">
            <v>Eastleigh</v>
          </cell>
          <cell r="AE443" t="str">
            <v>Eastleigh</v>
          </cell>
          <cell r="AF443" t="str">
            <v>E1733</v>
          </cell>
          <cell r="AG443" t="str">
            <v>SD</v>
          </cell>
          <cell r="AH443" t="str">
            <v>Billing</v>
          </cell>
          <cell r="AI443">
            <v>0</v>
          </cell>
          <cell r="AJ443">
            <v>0</v>
          </cell>
        </row>
        <row r="444">
          <cell r="AD444" t="str">
            <v>Eden</v>
          </cell>
          <cell r="AE444" t="str">
            <v>Eden</v>
          </cell>
          <cell r="AF444" t="str">
            <v>E0935</v>
          </cell>
          <cell r="AG444" t="str">
            <v>SD</v>
          </cell>
          <cell r="AH444" t="str">
            <v>Billing</v>
          </cell>
          <cell r="AI444">
            <v>0</v>
          </cell>
          <cell r="AJ444">
            <v>0</v>
          </cell>
        </row>
        <row r="445">
          <cell r="AD445" t="str">
            <v>Elmbridge</v>
          </cell>
          <cell r="AE445" t="str">
            <v>Elmbridge</v>
          </cell>
          <cell r="AF445" t="str">
            <v>E3631</v>
          </cell>
          <cell r="AG445" t="str">
            <v>SD</v>
          </cell>
          <cell r="AH445" t="str">
            <v>Billing</v>
          </cell>
          <cell r="AI445">
            <v>0</v>
          </cell>
          <cell r="AJ445">
            <v>0</v>
          </cell>
        </row>
        <row r="446">
          <cell r="AD446" t="str">
            <v>Enfield</v>
          </cell>
          <cell r="AE446" t="str">
            <v>Enfield</v>
          </cell>
          <cell r="AF446" t="str">
            <v>E5037</v>
          </cell>
          <cell r="AG446" t="str">
            <v>OLB</v>
          </cell>
          <cell r="AH446" t="str">
            <v>Billing</v>
          </cell>
          <cell r="AI446">
            <v>0</v>
          </cell>
          <cell r="AJ446">
            <v>1</v>
          </cell>
        </row>
        <row r="447">
          <cell r="AD447" t="str">
            <v>Epping Forest</v>
          </cell>
          <cell r="AE447" t="str">
            <v>Epping Forest</v>
          </cell>
          <cell r="AF447" t="str">
            <v>E1537</v>
          </cell>
          <cell r="AG447" t="str">
            <v>SD</v>
          </cell>
          <cell r="AH447" t="str">
            <v>Billing</v>
          </cell>
          <cell r="AI447">
            <v>0</v>
          </cell>
          <cell r="AJ447">
            <v>0</v>
          </cell>
        </row>
        <row r="448">
          <cell r="AD448" t="str">
            <v>Epsom &amp; Ewell</v>
          </cell>
          <cell r="AE448" t="str">
            <v>Epsom &amp; Ewell</v>
          </cell>
          <cell r="AF448" t="str">
            <v>E3632</v>
          </cell>
          <cell r="AG448" t="str">
            <v>SD</v>
          </cell>
          <cell r="AH448" t="str">
            <v>Billing</v>
          </cell>
          <cell r="AI448">
            <v>0</v>
          </cell>
          <cell r="AJ448">
            <v>0</v>
          </cell>
        </row>
        <row r="449">
          <cell r="AD449" t="str">
            <v>Erewash</v>
          </cell>
          <cell r="AE449" t="str">
            <v>Erewash</v>
          </cell>
          <cell r="AF449" t="str">
            <v>E1036</v>
          </cell>
          <cell r="AG449" t="str">
            <v>SD</v>
          </cell>
          <cell r="AH449" t="str">
            <v>Billing</v>
          </cell>
          <cell r="AI449">
            <v>0</v>
          </cell>
          <cell r="AJ449">
            <v>0</v>
          </cell>
        </row>
        <row r="450">
          <cell r="AD450" t="str">
            <v>Essex CC</v>
          </cell>
          <cell r="AE450" t="str">
            <v>Essex CC</v>
          </cell>
          <cell r="AF450" t="str">
            <v>E1521</v>
          </cell>
          <cell r="AG450" t="str">
            <v>COUNTY</v>
          </cell>
          <cell r="AH450">
            <v>0</v>
          </cell>
          <cell r="AI450">
            <v>0</v>
          </cell>
          <cell r="AJ450">
            <v>0</v>
          </cell>
        </row>
        <row r="451">
          <cell r="AD451" t="str">
            <v>Essex Combined Fire and Rescue Authority</v>
          </cell>
          <cell r="AE451" t="str">
            <v>Essex Combined Fire and Rescue Authority</v>
          </cell>
          <cell r="AF451" t="str">
            <v>E6115</v>
          </cell>
          <cell r="AG451" t="str">
            <v>CFA</v>
          </cell>
          <cell r="AH451">
            <v>0</v>
          </cell>
          <cell r="AI451">
            <v>0</v>
          </cell>
          <cell r="AJ451">
            <v>0</v>
          </cell>
        </row>
        <row r="452">
          <cell r="AD452" t="str">
            <v>Essex Police and Crime Commissioner and Chief Constable</v>
          </cell>
          <cell r="AE452" t="str">
            <v>Essex Police and Crime Commissioner and Chief Constable</v>
          </cell>
          <cell r="AF452" t="str">
            <v>E7015</v>
          </cell>
          <cell r="AG452" t="str">
            <v>POL</v>
          </cell>
          <cell r="AH452">
            <v>0</v>
          </cell>
          <cell r="AI452">
            <v>0</v>
          </cell>
          <cell r="AJ452">
            <v>0</v>
          </cell>
        </row>
        <row r="453">
          <cell r="AD453" t="str">
            <v>Exeter</v>
          </cell>
          <cell r="AE453" t="str">
            <v>Exeter</v>
          </cell>
          <cell r="AF453" t="str">
            <v>E1132</v>
          </cell>
          <cell r="AG453" t="str">
            <v>SD</v>
          </cell>
          <cell r="AH453" t="str">
            <v>Billing</v>
          </cell>
          <cell r="AI453">
            <v>0</v>
          </cell>
          <cell r="AJ453">
            <v>0</v>
          </cell>
        </row>
        <row r="454">
          <cell r="AD454" t="str">
            <v>Exmoor National Park Authority</v>
          </cell>
          <cell r="AE454" t="str">
            <v>Exmoor National Park Authority</v>
          </cell>
          <cell r="AF454" t="str">
            <v>E6402</v>
          </cell>
          <cell r="AG454" t="str">
            <v>PARK</v>
          </cell>
          <cell r="AH454">
            <v>0</v>
          </cell>
          <cell r="AI454">
            <v>0</v>
          </cell>
          <cell r="AJ454">
            <v>0</v>
          </cell>
        </row>
        <row r="455">
          <cell r="AD455" t="str">
            <v>Fareham</v>
          </cell>
          <cell r="AE455" t="str">
            <v>Fareham</v>
          </cell>
          <cell r="AF455" t="str">
            <v>E1734</v>
          </cell>
          <cell r="AG455" t="str">
            <v>SD</v>
          </cell>
          <cell r="AH455" t="str">
            <v>Billing</v>
          </cell>
          <cell r="AI455">
            <v>0</v>
          </cell>
          <cell r="AJ455">
            <v>0</v>
          </cell>
        </row>
        <row r="456">
          <cell r="AD456" t="str">
            <v>Fenland</v>
          </cell>
          <cell r="AE456" t="str">
            <v>Fenland</v>
          </cell>
          <cell r="AF456" t="str">
            <v>E0533</v>
          </cell>
          <cell r="AG456" t="str">
            <v>SD</v>
          </cell>
          <cell r="AH456" t="str">
            <v>Billing</v>
          </cell>
          <cell r="AI456">
            <v>0</v>
          </cell>
          <cell r="AJ456">
            <v>0</v>
          </cell>
        </row>
        <row r="457">
          <cell r="AD457" t="str">
            <v>Forest Heath</v>
          </cell>
          <cell r="AE457" t="str">
            <v>Forest Heath</v>
          </cell>
          <cell r="AF457" t="str">
            <v>E3532</v>
          </cell>
          <cell r="AG457" t="str">
            <v>SD</v>
          </cell>
          <cell r="AH457" t="str">
            <v>Billing</v>
          </cell>
          <cell r="AI457">
            <v>0</v>
          </cell>
          <cell r="AJ457">
            <v>0</v>
          </cell>
        </row>
        <row r="458">
          <cell r="AD458" t="str">
            <v>Forest of Dean</v>
          </cell>
          <cell r="AE458" t="str">
            <v>Forest of Dean</v>
          </cell>
          <cell r="AF458" t="str">
            <v>E1633</v>
          </cell>
          <cell r="AG458" t="str">
            <v>SD</v>
          </cell>
          <cell r="AH458" t="str">
            <v>Billing</v>
          </cell>
          <cell r="AI458">
            <v>0</v>
          </cell>
          <cell r="AJ458">
            <v>0</v>
          </cell>
        </row>
        <row r="459">
          <cell r="AD459" t="str">
            <v>Fylde</v>
          </cell>
          <cell r="AE459" t="str">
            <v>Fylde</v>
          </cell>
          <cell r="AF459" t="str">
            <v>E2335</v>
          </cell>
          <cell r="AG459" t="str">
            <v>SD</v>
          </cell>
          <cell r="AH459" t="str">
            <v>Billing</v>
          </cell>
          <cell r="AI459">
            <v>0</v>
          </cell>
          <cell r="AJ459">
            <v>0</v>
          </cell>
        </row>
        <row r="460">
          <cell r="AD460" t="str">
            <v>Gateshead</v>
          </cell>
          <cell r="AE460" t="str">
            <v>Gateshead</v>
          </cell>
          <cell r="AF460" t="str">
            <v>E4501</v>
          </cell>
          <cell r="AG460" t="str">
            <v>MD</v>
          </cell>
          <cell r="AH460" t="str">
            <v>Billing</v>
          </cell>
          <cell r="AI460">
            <v>1</v>
          </cell>
          <cell r="AJ460">
            <v>0</v>
          </cell>
        </row>
        <row r="461">
          <cell r="AD461" t="str">
            <v>Gedling</v>
          </cell>
          <cell r="AE461" t="str">
            <v>Gedling</v>
          </cell>
          <cell r="AF461" t="str">
            <v>E3034</v>
          </cell>
          <cell r="AG461" t="str">
            <v>SD</v>
          </cell>
          <cell r="AH461" t="str">
            <v>Billing</v>
          </cell>
          <cell r="AI461">
            <v>0</v>
          </cell>
          <cell r="AJ461">
            <v>0</v>
          </cell>
        </row>
        <row r="462">
          <cell r="AD462" t="str">
            <v>Gloucester</v>
          </cell>
          <cell r="AE462" t="str">
            <v>Gloucester</v>
          </cell>
          <cell r="AF462" t="str">
            <v>E1634</v>
          </cell>
          <cell r="AG462" t="str">
            <v>SD</v>
          </cell>
          <cell r="AH462" t="str">
            <v>Billing</v>
          </cell>
          <cell r="AI462">
            <v>0</v>
          </cell>
          <cell r="AJ462">
            <v>0</v>
          </cell>
        </row>
        <row r="463">
          <cell r="AD463" t="str">
            <v>Gloucestershire CC</v>
          </cell>
          <cell r="AE463" t="str">
            <v>Gloucestershire CC</v>
          </cell>
          <cell r="AF463" t="str">
            <v>E1620</v>
          </cell>
          <cell r="AG463" t="str">
            <v>COUNTY</v>
          </cell>
          <cell r="AH463">
            <v>0</v>
          </cell>
          <cell r="AI463">
            <v>0</v>
          </cell>
          <cell r="AJ463">
            <v>0</v>
          </cell>
        </row>
        <row r="464">
          <cell r="AD464" t="str">
            <v>Gloucestershire Police and Crime Commissioner and Chief Constable</v>
          </cell>
          <cell r="AE464" t="str">
            <v>Gloucestershire Police and Crime Commissioner and Chief Constable</v>
          </cell>
          <cell r="AF464" t="str">
            <v>E7016</v>
          </cell>
          <cell r="AG464" t="str">
            <v>POL</v>
          </cell>
          <cell r="AH464">
            <v>0</v>
          </cell>
          <cell r="AI464">
            <v>0</v>
          </cell>
          <cell r="AJ464">
            <v>0</v>
          </cell>
        </row>
        <row r="465">
          <cell r="AD465" t="str">
            <v>Gosport</v>
          </cell>
          <cell r="AE465" t="str">
            <v>Gosport</v>
          </cell>
          <cell r="AF465" t="str">
            <v>E1735</v>
          </cell>
          <cell r="AG465" t="str">
            <v>SD</v>
          </cell>
          <cell r="AH465" t="str">
            <v>Billing</v>
          </cell>
          <cell r="AI465">
            <v>0</v>
          </cell>
          <cell r="AJ465">
            <v>0</v>
          </cell>
        </row>
        <row r="466">
          <cell r="AD466" t="str">
            <v>Gravesham</v>
          </cell>
          <cell r="AE466" t="str">
            <v>Gravesham</v>
          </cell>
          <cell r="AF466" t="str">
            <v>E2236</v>
          </cell>
          <cell r="AG466" t="str">
            <v>SD</v>
          </cell>
          <cell r="AH466" t="str">
            <v>Billing</v>
          </cell>
          <cell r="AI466">
            <v>0</v>
          </cell>
          <cell r="AJ466">
            <v>0</v>
          </cell>
        </row>
        <row r="467">
          <cell r="AD467" t="str">
            <v>Great Yarmouth</v>
          </cell>
          <cell r="AE467" t="str">
            <v>Great Yarmouth</v>
          </cell>
          <cell r="AF467" t="str">
            <v>E2633</v>
          </cell>
          <cell r="AG467" t="str">
            <v>SD</v>
          </cell>
          <cell r="AH467" t="str">
            <v>Billing</v>
          </cell>
          <cell r="AI467">
            <v>0</v>
          </cell>
          <cell r="AJ467">
            <v>0</v>
          </cell>
        </row>
        <row r="468">
          <cell r="AD468" t="str">
            <v>Greater London Authority</v>
          </cell>
          <cell r="AE468" t="str">
            <v>Greater London Authority</v>
          </cell>
          <cell r="AF468" t="str">
            <v>E5100</v>
          </cell>
          <cell r="AG468" t="str">
            <v>GLA</v>
          </cell>
          <cell r="AH468">
            <v>0</v>
          </cell>
          <cell r="AI468">
            <v>0</v>
          </cell>
          <cell r="AJ468">
            <v>0</v>
          </cell>
        </row>
        <row r="469">
          <cell r="AD469" t="str">
            <v>Greater Manchester Combined Authority</v>
          </cell>
          <cell r="AE469" t="str">
            <v>Greater Manchester Combined Authority</v>
          </cell>
          <cell r="AF469" t="str">
            <v>E6348</v>
          </cell>
          <cell r="AG469" t="str">
            <v>ITA</v>
          </cell>
          <cell r="AH469">
            <v>0</v>
          </cell>
          <cell r="AI469">
            <v>1</v>
          </cell>
          <cell r="AJ469">
            <v>0</v>
          </cell>
        </row>
        <row r="470">
          <cell r="AD470" t="str">
            <v>Greater Manchester Fire and Rescue Authority</v>
          </cell>
          <cell r="AE470" t="str">
            <v>Greater Manchester Fire and Rescue Authority</v>
          </cell>
          <cell r="AF470" t="str">
            <v>E6142</v>
          </cell>
          <cell r="AG470" t="str">
            <v>FIRE</v>
          </cell>
          <cell r="AH470">
            <v>0</v>
          </cell>
          <cell r="AI470">
            <v>0</v>
          </cell>
          <cell r="AJ470">
            <v>0</v>
          </cell>
        </row>
        <row r="471">
          <cell r="AD471" t="str">
            <v>Greater Manchester Police and Crime Commissioner and Chief Constable</v>
          </cell>
          <cell r="AE471" t="str">
            <v>Greater Manchester Police and Crime Commissioner and Chief Constable</v>
          </cell>
          <cell r="AF471" t="str">
            <v>E7042</v>
          </cell>
          <cell r="AG471" t="str">
            <v>POL</v>
          </cell>
          <cell r="AH471">
            <v>0</v>
          </cell>
          <cell r="AI471">
            <v>0</v>
          </cell>
          <cell r="AJ471">
            <v>0</v>
          </cell>
        </row>
        <row r="472">
          <cell r="AD472" t="str">
            <v>Greater Manchester Waste Disposal Authority</v>
          </cell>
          <cell r="AE472" t="str">
            <v>Greater Manchester Waste Disposal Authority</v>
          </cell>
          <cell r="AF472" t="str">
            <v>E6202</v>
          </cell>
          <cell r="AG472" t="str">
            <v>WASTE</v>
          </cell>
          <cell r="AH472">
            <v>0</v>
          </cell>
          <cell r="AI472">
            <v>0</v>
          </cell>
          <cell r="AJ472">
            <v>1</v>
          </cell>
        </row>
        <row r="473">
          <cell r="AD473" t="str">
            <v>Greenwich</v>
          </cell>
          <cell r="AE473" t="str">
            <v>Greenwich</v>
          </cell>
          <cell r="AF473" t="str">
            <v>E5012</v>
          </cell>
          <cell r="AG473" t="str">
            <v>ILB</v>
          </cell>
          <cell r="AH473" t="str">
            <v>Billing</v>
          </cell>
          <cell r="AI473">
            <v>0</v>
          </cell>
          <cell r="AJ473">
            <v>0</v>
          </cell>
        </row>
        <row r="474">
          <cell r="AD474" t="str">
            <v>Guildford</v>
          </cell>
          <cell r="AE474" t="str">
            <v>Guildford</v>
          </cell>
          <cell r="AF474" t="str">
            <v>E3633</v>
          </cell>
          <cell r="AG474" t="str">
            <v>SD</v>
          </cell>
          <cell r="AH474" t="str">
            <v>Billing</v>
          </cell>
          <cell r="AI474">
            <v>0</v>
          </cell>
          <cell r="AJ474">
            <v>0</v>
          </cell>
        </row>
        <row r="475">
          <cell r="AD475" t="str">
            <v>Hackney</v>
          </cell>
          <cell r="AE475" t="str">
            <v>Hackney</v>
          </cell>
          <cell r="AF475" t="str">
            <v>E5013</v>
          </cell>
          <cell r="AG475" t="str">
            <v>ILB</v>
          </cell>
          <cell r="AH475" t="str">
            <v>Billing</v>
          </cell>
          <cell r="AI475">
            <v>0</v>
          </cell>
          <cell r="AJ475">
            <v>1</v>
          </cell>
        </row>
        <row r="476">
          <cell r="AD476" t="str">
            <v>Halton UA</v>
          </cell>
          <cell r="AE476" t="str">
            <v>Halton UA</v>
          </cell>
          <cell r="AF476" t="str">
            <v>E0601</v>
          </cell>
          <cell r="AG476" t="str">
            <v>UA</v>
          </cell>
          <cell r="AH476" t="str">
            <v>Billing</v>
          </cell>
          <cell r="AI476">
            <v>1</v>
          </cell>
          <cell r="AJ476">
            <v>0</v>
          </cell>
        </row>
        <row r="477">
          <cell r="AD477" t="str">
            <v>Hambleton</v>
          </cell>
          <cell r="AE477" t="str">
            <v>Hambleton</v>
          </cell>
          <cell r="AF477" t="str">
            <v>E2732</v>
          </cell>
          <cell r="AG477" t="str">
            <v>SD</v>
          </cell>
          <cell r="AH477" t="str">
            <v>Billing</v>
          </cell>
          <cell r="AI477">
            <v>0</v>
          </cell>
          <cell r="AJ477">
            <v>0</v>
          </cell>
        </row>
        <row r="478">
          <cell r="AD478" t="str">
            <v>Hammersmith &amp; Fulham</v>
          </cell>
          <cell r="AE478" t="str">
            <v>Hammersmith &amp; Fulham</v>
          </cell>
          <cell r="AF478" t="str">
            <v>E5014</v>
          </cell>
          <cell r="AG478" t="str">
            <v>ILB</v>
          </cell>
          <cell r="AH478" t="str">
            <v>Billing</v>
          </cell>
          <cell r="AI478">
            <v>0</v>
          </cell>
          <cell r="AJ478">
            <v>1</v>
          </cell>
        </row>
        <row r="479">
          <cell r="AD479" t="str">
            <v>Hampshire CC</v>
          </cell>
          <cell r="AE479" t="str">
            <v>Hampshire CC</v>
          </cell>
          <cell r="AF479" t="str">
            <v>E1721</v>
          </cell>
          <cell r="AG479" t="str">
            <v>COUNTY</v>
          </cell>
          <cell r="AH479">
            <v>0</v>
          </cell>
          <cell r="AI479">
            <v>0</v>
          </cell>
          <cell r="AJ479">
            <v>0</v>
          </cell>
        </row>
        <row r="480">
          <cell r="AD480" t="str">
            <v>Hampshire Combined Fire and Rescue Authority</v>
          </cell>
          <cell r="AE480" t="str">
            <v>Hampshire Combined Fire and Rescue Authority</v>
          </cell>
          <cell r="AF480" t="str">
            <v>E6117</v>
          </cell>
          <cell r="AG480" t="str">
            <v>CFA</v>
          </cell>
          <cell r="AH480">
            <v>0</v>
          </cell>
          <cell r="AI480">
            <v>0</v>
          </cell>
          <cell r="AJ480">
            <v>0</v>
          </cell>
        </row>
        <row r="481">
          <cell r="AD481" t="str">
            <v>Hampshire Police and Crime Commissioner and Chief Constable</v>
          </cell>
          <cell r="AE481" t="str">
            <v>Hampshire Police and Crime Commissioner and Chief Constable</v>
          </cell>
          <cell r="AF481" t="str">
            <v>E7052</v>
          </cell>
          <cell r="AG481" t="str">
            <v>POL</v>
          </cell>
          <cell r="AH481">
            <v>0</v>
          </cell>
          <cell r="AI481">
            <v>0</v>
          </cell>
          <cell r="AJ481">
            <v>0</v>
          </cell>
        </row>
        <row r="482">
          <cell r="AD482" t="str">
            <v>Harborough</v>
          </cell>
          <cell r="AE482" t="str">
            <v>Harborough</v>
          </cell>
          <cell r="AF482" t="str">
            <v>E2433</v>
          </cell>
          <cell r="AG482" t="str">
            <v>SD</v>
          </cell>
          <cell r="AH482" t="str">
            <v>Billing</v>
          </cell>
          <cell r="AI482">
            <v>0</v>
          </cell>
          <cell r="AJ482">
            <v>0</v>
          </cell>
        </row>
        <row r="483">
          <cell r="AD483" t="str">
            <v>Haringey</v>
          </cell>
          <cell r="AE483" t="str">
            <v>Haringey</v>
          </cell>
          <cell r="AF483" t="str">
            <v>E5038</v>
          </cell>
          <cell r="AG483" t="str">
            <v>OLB</v>
          </cell>
          <cell r="AH483" t="str">
            <v>Billing</v>
          </cell>
          <cell r="AI483">
            <v>0</v>
          </cell>
          <cell r="AJ483">
            <v>1</v>
          </cell>
        </row>
        <row r="484">
          <cell r="AD484" t="str">
            <v>Harlow</v>
          </cell>
          <cell r="AE484" t="str">
            <v>Harlow</v>
          </cell>
          <cell r="AF484" t="str">
            <v>E1538</v>
          </cell>
          <cell r="AG484" t="str">
            <v>SD</v>
          </cell>
          <cell r="AH484" t="str">
            <v>Billing</v>
          </cell>
          <cell r="AI484">
            <v>0</v>
          </cell>
          <cell r="AJ484">
            <v>0</v>
          </cell>
        </row>
        <row r="485">
          <cell r="AD485" t="str">
            <v>Harrogate</v>
          </cell>
          <cell r="AE485" t="str">
            <v>Harrogate</v>
          </cell>
          <cell r="AF485" t="str">
            <v>E2753</v>
          </cell>
          <cell r="AG485" t="str">
            <v>SD</v>
          </cell>
          <cell r="AH485" t="str">
            <v>Billing</v>
          </cell>
          <cell r="AI485">
            <v>0</v>
          </cell>
          <cell r="AJ485">
            <v>0</v>
          </cell>
        </row>
        <row r="486">
          <cell r="AD486" t="str">
            <v>Harrow</v>
          </cell>
          <cell r="AE486" t="str">
            <v>Harrow</v>
          </cell>
          <cell r="AF486" t="str">
            <v>E5039</v>
          </cell>
          <cell r="AG486" t="str">
            <v>OLB</v>
          </cell>
          <cell r="AH486" t="str">
            <v>Billing</v>
          </cell>
          <cell r="AI486">
            <v>0</v>
          </cell>
          <cell r="AJ486">
            <v>1</v>
          </cell>
        </row>
        <row r="487">
          <cell r="AD487" t="str">
            <v>Hart DC</v>
          </cell>
          <cell r="AE487" t="str">
            <v>Hart DC</v>
          </cell>
          <cell r="AF487" t="str">
            <v>E1736</v>
          </cell>
          <cell r="AG487" t="str">
            <v>SD</v>
          </cell>
          <cell r="AH487" t="str">
            <v>Billing</v>
          </cell>
          <cell r="AI487">
            <v>0</v>
          </cell>
          <cell r="AJ487">
            <v>0</v>
          </cell>
        </row>
        <row r="488">
          <cell r="AD488" t="str">
            <v>Hartlepool UA</v>
          </cell>
          <cell r="AE488" t="str">
            <v>Hartlepool UA</v>
          </cell>
          <cell r="AF488" t="str">
            <v>E0701</v>
          </cell>
          <cell r="AG488" t="str">
            <v>UA</v>
          </cell>
          <cell r="AH488" t="str">
            <v>Billing</v>
          </cell>
          <cell r="AI488">
            <v>0</v>
          </cell>
          <cell r="AJ488">
            <v>0</v>
          </cell>
        </row>
        <row r="489">
          <cell r="AD489" t="str">
            <v>Hastings</v>
          </cell>
          <cell r="AE489" t="str">
            <v>Hastings</v>
          </cell>
          <cell r="AF489" t="str">
            <v>E1433</v>
          </cell>
          <cell r="AG489" t="str">
            <v>SD</v>
          </cell>
          <cell r="AH489" t="str">
            <v>Billing</v>
          </cell>
          <cell r="AI489">
            <v>0</v>
          </cell>
          <cell r="AJ489">
            <v>0</v>
          </cell>
        </row>
        <row r="490">
          <cell r="AD490" t="str">
            <v>Havant</v>
          </cell>
          <cell r="AE490" t="str">
            <v>Havant</v>
          </cell>
          <cell r="AF490" t="str">
            <v>E1737</v>
          </cell>
          <cell r="AG490" t="str">
            <v>SD</v>
          </cell>
          <cell r="AH490" t="str">
            <v>Billing</v>
          </cell>
          <cell r="AI490">
            <v>0</v>
          </cell>
          <cell r="AJ490">
            <v>0</v>
          </cell>
        </row>
        <row r="491">
          <cell r="AD491" t="str">
            <v>Havering</v>
          </cell>
          <cell r="AE491" t="str">
            <v>Havering</v>
          </cell>
          <cell r="AF491" t="str">
            <v>E5040</v>
          </cell>
          <cell r="AG491" t="str">
            <v>OLB</v>
          </cell>
          <cell r="AH491" t="str">
            <v>Billing</v>
          </cell>
          <cell r="AI491">
            <v>0</v>
          </cell>
          <cell r="AJ491">
            <v>1</v>
          </cell>
        </row>
        <row r="492">
          <cell r="AD492" t="str">
            <v>Hereford &amp; Worcester Combined Fire and Rescue Authority</v>
          </cell>
          <cell r="AE492" t="str">
            <v>Hereford &amp; Worcester Combined Fire and Rescue Authority</v>
          </cell>
          <cell r="AF492" t="str">
            <v>E6118</v>
          </cell>
          <cell r="AG492" t="str">
            <v>CFA</v>
          </cell>
          <cell r="AH492">
            <v>0</v>
          </cell>
          <cell r="AI492">
            <v>0</v>
          </cell>
          <cell r="AJ492">
            <v>0</v>
          </cell>
        </row>
        <row r="493">
          <cell r="AD493" t="str">
            <v>Herefordshire UA</v>
          </cell>
          <cell r="AE493" t="str">
            <v>Herefordshire UA</v>
          </cell>
          <cell r="AF493" t="str">
            <v>E1801</v>
          </cell>
          <cell r="AG493" t="str">
            <v>UA</v>
          </cell>
          <cell r="AH493" t="str">
            <v>Billing</v>
          </cell>
          <cell r="AI493">
            <v>0</v>
          </cell>
          <cell r="AJ493">
            <v>0</v>
          </cell>
        </row>
        <row r="494">
          <cell r="AD494" t="str">
            <v>Hertfordshire CC</v>
          </cell>
          <cell r="AE494" t="str">
            <v>Hertfordshire CC</v>
          </cell>
          <cell r="AF494" t="str">
            <v>E1920</v>
          </cell>
          <cell r="AG494" t="str">
            <v>COUNTY</v>
          </cell>
          <cell r="AH494">
            <v>0</v>
          </cell>
          <cell r="AI494">
            <v>0</v>
          </cell>
          <cell r="AJ494">
            <v>0</v>
          </cell>
        </row>
        <row r="495">
          <cell r="AD495" t="str">
            <v>Hertfordshire Police and Crime Commissioner and Chief Constable</v>
          </cell>
          <cell r="AE495" t="str">
            <v>Hertfordshire Police and Crime Commissioner and Chief Constable</v>
          </cell>
          <cell r="AF495" t="str">
            <v>E7019</v>
          </cell>
          <cell r="AG495" t="str">
            <v>POL</v>
          </cell>
          <cell r="AH495">
            <v>0</v>
          </cell>
          <cell r="AI495">
            <v>0</v>
          </cell>
          <cell r="AJ495">
            <v>0</v>
          </cell>
        </row>
        <row r="496">
          <cell r="AD496" t="str">
            <v>Hertsmere</v>
          </cell>
          <cell r="AE496" t="str">
            <v>Hertsmere</v>
          </cell>
          <cell r="AF496" t="str">
            <v>E1934</v>
          </cell>
          <cell r="AG496" t="str">
            <v>SD</v>
          </cell>
          <cell r="AH496" t="str">
            <v>Billing</v>
          </cell>
          <cell r="AI496">
            <v>0</v>
          </cell>
          <cell r="AJ496">
            <v>0</v>
          </cell>
        </row>
        <row r="497">
          <cell r="AD497" t="str">
            <v>High Peak</v>
          </cell>
          <cell r="AE497" t="str">
            <v>High Peak</v>
          </cell>
          <cell r="AF497" t="str">
            <v>E1037</v>
          </cell>
          <cell r="AG497" t="str">
            <v>SD</v>
          </cell>
          <cell r="AH497" t="str">
            <v>Billing</v>
          </cell>
          <cell r="AI497">
            <v>0</v>
          </cell>
          <cell r="AJ497">
            <v>0</v>
          </cell>
        </row>
        <row r="498">
          <cell r="AD498" t="str">
            <v>Hillingdon</v>
          </cell>
          <cell r="AE498" t="str">
            <v>Hillingdon</v>
          </cell>
          <cell r="AF498" t="str">
            <v>E5041</v>
          </cell>
          <cell r="AG498" t="str">
            <v>OLB</v>
          </cell>
          <cell r="AH498" t="str">
            <v>Billing</v>
          </cell>
          <cell r="AI498">
            <v>0</v>
          </cell>
          <cell r="AJ498">
            <v>1</v>
          </cell>
        </row>
        <row r="499">
          <cell r="AD499" t="str">
            <v>Hinckley &amp; Bosworth</v>
          </cell>
          <cell r="AE499" t="str">
            <v>Hinckley &amp; Bosworth</v>
          </cell>
          <cell r="AF499" t="str">
            <v>E2434</v>
          </cell>
          <cell r="AG499" t="str">
            <v>SD</v>
          </cell>
          <cell r="AH499" t="str">
            <v>Billing</v>
          </cell>
          <cell r="AI499">
            <v>0</v>
          </cell>
          <cell r="AJ499">
            <v>0</v>
          </cell>
        </row>
        <row r="500">
          <cell r="AD500" t="str">
            <v>Horsham</v>
          </cell>
          <cell r="AE500" t="str">
            <v>Horsham</v>
          </cell>
          <cell r="AF500" t="str">
            <v>E3835</v>
          </cell>
          <cell r="AG500" t="str">
            <v>SD</v>
          </cell>
          <cell r="AH500" t="str">
            <v>Billing</v>
          </cell>
          <cell r="AI500">
            <v>0</v>
          </cell>
          <cell r="AJ500">
            <v>0</v>
          </cell>
        </row>
        <row r="501">
          <cell r="AD501" t="str">
            <v>Hounslow</v>
          </cell>
          <cell r="AE501" t="str">
            <v>Hounslow</v>
          </cell>
          <cell r="AF501" t="str">
            <v>E5042</v>
          </cell>
          <cell r="AG501" t="str">
            <v>OLB</v>
          </cell>
          <cell r="AH501" t="str">
            <v>Billing</v>
          </cell>
          <cell r="AI501">
            <v>0</v>
          </cell>
          <cell r="AJ501">
            <v>1</v>
          </cell>
        </row>
        <row r="502">
          <cell r="AD502" t="str">
            <v>Humberside Combined Fire and Rescue Authority</v>
          </cell>
          <cell r="AE502" t="str">
            <v>Humberside Combined Fire and Rescue Authority</v>
          </cell>
          <cell r="AF502" t="str">
            <v>E6120</v>
          </cell>
          <cell r="AG502" t="str">
            <v>CFA</v>
          </cell>
          <cell r="AH502">
            <v>0</v>
          </cell>
          <cell r="AI502">
            <v>0</v>
          </cell>
          <cell r="AJ502">
            <v>0</v>
          </cell>
        </row>
        <row r="503">
          <cell r="AD503" t="str">
            <v>Humberside Police and Crime Commissioner and Chief Constable</v>
          </cell>
          <cell r="AE503" t="str">
            <v>Humberside Police and Crime Commissioner and Chief Constable</v>
          </cell>
          <cell r="AF503" t="str">
            <v>E7020</v>
          </cell>
          <cell r="AG503" t="str">
            <v>POL</v>
          </cell>
          <cell r="AH503">
            <v>0</v>
          </cell>
          <cell r="AI503">
            <v>0</v>
          </cell>
          <cell r="AJ503">
            <v>0</v>
          </cell>
        </row>
        <row r="504">
          <cell r="AD504" t="str">
            <v>Huntingdonshire</v>
          </cell>
          <cell r="AE504" t="str">
            <v>Huntingdonshire</v>
          </cell>
          <cell r="AF504" t="str">
            <v>E0551</v>
          </cell>
          <cell r="AG504" t="str">
            <v>SD</v>
          </cell>
          <cell r="AH504" t="str">
            <v>Billing</v>
          </cell>
          <cell r="AI504">
            <v>0</v>
          </cell>
          <cell r="AJ504">
            <v>0</v>
          </cell>
        </row>
        <row r="505">
          <cell r="AD505" t="str">
            <v>Hyndburn B C</v>
          </cell>
          <cell r="AE505" t="str">
            <v>Hyndburn B C</v>
          </cell>
          <cell r="AF505" t="str">
            <v>E2336</v>
          </cell>
          <cell r="AG505" t="str">
            <v>SD</v>
          </cell>
          <cell r="AH505" t="str">
            <v>Billing</v>
          </cell>
          <cell r="AI505">
            <v>0</v>
          </cell>
          <cell r="AJ505">
            <v>0</v>
          </cell>
        </row>
        <row r="506">
          <cell r="AD506" t="str">
            <v>Ipswich</v>
          </cell>
          <cell r="AE506" t="str">
            <v>Ipswich</v>
          </cell>
          <cell r="AF506" t="str">
            <v>E3533</v>
          </cell>
          <cell r="AG506" t="str">
            <v>SD</v>
          </cell>
          <cell r="AH506" t="str">
            <v>Billing</v>
          </cell>
          <cell r="AI506">
            <v>0</v>
          </cell>
          <cell r="AJ506">
            <v>0</v>
          </cell>
        </row>
        <row r="507">
          <cell r="AD507" t="str">
            <v>Isle of Wight UA</v>
          </cell>
          <cell r="AE507" t="str">
            <v>Isle of Wight UA</v>
          </cell>
          <cell r="AF507" t="str">
            <v>E2101</v>
          </cell>
          <cell r="AG507" t="str">
            <v>UA</v>
          </cell>
          <cell r="AH507" t="str">
            <v>Billing</v>
          </cell>
          <cell r="AI507">
            <v>0</v>
          </cell>
          <cell r="AJ507">
            <v>0</v>
          </cell>
        </row>
        <row r="508">
          <cell r="AD508" t="str">
            <v>Isles of Scilly</v>
          </cell>
          <cell r="AE508" t="str">
            <v>Isles of Scilly</v>
          </cell>
          <cell r="AF508" t="str">
            <v>E4001</v>
          </cell>
          <cell r="AG508" t="str">
            <v>SCILLY</v>
          </cell>
          <cell r="AH508" t="str">
            <v>Billing</v>
          </cell>
          <cell r="AI508">
            <v>0</v>
          </cell>
          <cell r="AJ508">
            <v>0</v>
          </cell>
        </row>
        <row r="509">
          <cell r="AD509" t="str">
            <v>Islington</v>
          </cell>
          <cell r="AE509" t="str">
            <v>Islington</v>
          </cell>
          <cell r="AF509" t="str">
            <v>E5015</v>
          </cell>
          <cell r="AG509" t="str">
            <v>ILB</v>
          </cell>
          <cell r="AH509" t="str">
            <v>Billing</v>
          </cell>
          <cell r="AI509">
            <v>0</v>
          </cell>
          <cell r="AJ509">
            <v>1</v>
          </cell>
        </row>
        <row r="510">
          <cell r="AD510" t="str">
            <v>Kensington &amp; Chelsea</v>
          </cell>
          <cell r="AE510" t="str">
            <v>Kensington &amp; Chelsea</v>
          </cell>
          <cell r="AF510" t="str">
            <v>E5016</v>
          </cell>
          <cell r="AG510" t="str">
            <v>ILB</v>
          </cell>
          <cell r="AH510" t="str">
            <v>Billing</v>
          </cell>
          <cell r="AI510">
            <v>0</v>
          </cell>
          <cell r="AJ510">
            <v>1</v>
          </cell>
        </row>
        <row r="511">
          <cell r="AD511" t="str">
            <v>Kent CC</v>
          </cell>
          <cell r="AE511" t="str">
            <v>Kent CC</v>
          </cell>
          <cell r="AF511" t="str">
            <v>E2221</v>
          </cell>
          <cell r="AG511" t="str">
            <v>COUNTY</v>
          </cell>
          <cell r="AH511">
            <v>0</v>
          </cell>
          <cell r="AI511">
            <v>0</v>
          </cell>
          <cell r="AJ511">
            <v>0</v>
          </cell>
        </row>
        <row r="512">
          <cell r="AD512" t="str">
            <v>Kent Combined Fire and Rescue Authority</v>
          </cell>
          <cell r="AE512" t="str">
            <v>Kent Combined Fire and Rescue Authority</v>
          </cell>
          <cell r="AF512" t="str">
            <v>E6122</v>
          </cell>
          <cell r="AG512" t="str">
            <v>CFA</v>
          </cell>
          <cell r="AH512">
            <v>0</v>
          </cell>
          <cell r="AI512">
            <v>0</v>
          </cell>
          <cell r="AJ512">
            <v>0</v>
          </cell>
        </row>
        <row r="513">
          <cell r="AD513" t="str">
            <v>Kent Police and Crime Commissioner and Chief Constable</v>
          </cell>
          <cell r="AE513" t="str">
            <v>Kent Police and Crime Commissioner and Chief Constable</v>
          </cell>
          <cell r="AF513" t="str">
            <v>E7022</v>
          </cell>
          <cell r="AG513" t="str">
            <v>POL</v>
          </cell>
          <cell r="AH513">
            <v>0</v>
          </cell>
          <cell r="AI513">
            <v>0</v>
          </cell>
          <cell r="AJ513">
            <v>0</v>
          </cell>
        </row>
        <row r="514">
          <cell r="AD514" t="str">
            <v>Kettering</v>
          </cell>
          <cell r="AE514" t="str">
            <v>Kettering</v>
          </cell>
          <cell r="AF514" t="str">
            <v>E2834</v>
          </cell>
          <cell r="AG514" t="str">
            <v>SD</v>
          </cell>
          <cell r="AH514" t="str">
            <v>Billing</v>
          </cell>
          <cell r="AI514">
            <v>0</v>
          </cell>
          <cell r="AJ514">
            <v>0</v>
          </cell>
        </row>
        <row r="515">
          <cell r="AD515" t="str">
            <v>King's Lynn &amp; West Norfolk</v>
          </cell>
          <cell r="AE515" t="str">
            <v>King's Lynn &amp; West Norfolk</v>
          </cell>
          <cell r="AF515" t="str">
            <v>E2634</v>
          </cell>
          <cell r="AG515" t="str">
            <v>SD</v>
          </cell>
          <cell r="AH515" t="str">
            <v>Billing</v>
          </cell>
          <cell r="AI515">
            <v>0</v>
          </cell>
          <cell r="AJ515">
            <v>0</v>
          </cell>
        </row>
        <row r="516">
          <cell r="AD516" t="str">
            <v>Kingston Upon Thames</v>
          </cell>
          <cell r="AE516" t="str">
            <v>Kingston Upon Thames</v>
          </cell>
          <cell r="AF516" t="str">
            <v>E5043</v>
          </cell>
          <cell r="AG516" t="str">
            <v>OLB</v>
          </cell>
          <cell r="AH516" t="str">
            <v>Billing</v>
          </cell>
          <cell r="AI516">
            <v>0</v>
          </cell>
          <cell r="AJ516">
            <v>0</v>
          </cell>
        </row>
        <row r="517">
          <cell r="AD517" t="str">
            <v>Kingston-upon-Hull UA</v>
          </cell>
          <cell r="AE517" t="str">
            <v>Kingston-upon-Hull UA</v>
          </cell>
          <cell r="AF517" t="str">
            <v>E2002</v>
          </cell>
          <cell r="AG517" t="str">
            <v>UA</v>
          </cell>
          <cell r="AH517" t="str">
            <v>Billing</v>
          </cell>
          <cell r="AI517">
            <v>0</v>
          </cell>
          <cell r="AJ517">
            <v>0</v>
          </cell>
        </row>
        <row r="518">
          <cell r="AD518" t="str">
            <v>Kirklees</v>
          </cell>
          <cell r="AE518" t="str">
            <v>Kirklees</v>
          </cell>
          <cell r="AF518" t="str">
            <v>E4703</v>
          </cell>
          <cell r="AG518" t="str">
            <v>MD</v>
          </cell>
          <cell r="AH518" t="str">
            <v>Billing</v>
          </cell>
          <cell r="AI518">
            <v>1</v>
          </cell>
          <cell r="AJ518">
            <v>0</v>
          </cell>
        </row>
        <row r="519">
          <cell r="AD519" t="str">
            <v>Knowsley</v>
          </cell>
          <cell r="AE519" t="str">
            <v>Knowsley</v>
          </cell>
          <cell r="AF519" t="str">
            <v>E4301</v>
          </cell>
          <cell r="AG519" t="str">
            <v>MD</v>
          </cell>
          <cell r="AH519" t="str">
            <v>Billing</v>
          </cell>
          <cell r="AI519">
            <v>1</v>
          </cell>
          <cell r="AJ519">
            <v>1</v>
          </cell>
        </row>
        <row r="520">
          <cell r="AD520" t="str">
            <v>Lake District National Park Authority</v>
          </cell>
          <cell r="AE520" t="str">
            <v>Lake District National Park Authority</v>
          </cell>
          <cell r="AF520" t="str">
            <v>E6403</v>
          </cell>
          <cell r="AG520" t="str">
            <v>PARK</v>
          </cell>
          <cell r="AH520">
            <v>0</v>
          </cell>
          <cell r="AI520">
            <v>0</v>
          </cell>
          <cell r="AJ520">
            <v>0</v>
          </cell>
        </row>
        <row r="521">
          <cell r="AD521" t="str">
            <v>Lambeth</v>
          </cell>
          <cell r="AE521" t="str">
            <v>Lambeth</v>
          </cell>
          <cell r="AF521" t="str">
            <v>E5017</v>
          </cell>
          <cell r="AG521" t="str">
            <v>ILB</v>
          </cell>
          <cell r="AH521" t="str">
            <v>Billing</v>
          </cell>
          <cell r="AI521">
            <v>0</v>
          </cell>
          <cell r="AJ521">
            <v>1</v>
          </cell>
        </row>
        <row r="522">
          <cell r="AD522" t="str">
            <v>Lancashire CC</v>
          </cell>
          <cell r="AE522" t="str">
            <v>Lancashire CC</v>
          </cell>
          <cell r="AF522" t="str">
            <v>E2321</v>
          </cell>
          <cell r="AG522" t="str">
            <v>COUNTY</v>
          </cell>
          <cell r="AH522">
            <v>0</v>
          </cell>
          <cell r="AI522">
            <v>0</v>
          </cell>
          <cell r="AJ522">
            <v>0</v>
          </cell>
        </row>
        <row r="523">
          <cell r="AD523" t="str">
            <v>Lancashire Combined Fire and Rescue Authority</v>
          </cell>
          <cell r="AE523" t="str">
            <v>Lancashire Combined Fire and Rescue Authority</v>
          </cell>
          <cell r="AF523" t="str">
            <v>E6123</v>
          </cell>
          <cell r="AG523" t="str">
            <v>CFA</v>
          </cell>
          <cell r="AH523">
            <v>0</v>
          </cell>
          <cell r="AI523">
            <v>0</v>
          </cell>
          <cell r="AJ523">
            <v>0</v>
          </cell>
        </row>
        <row r="524">
          <cell r="AD524" t="str">
            <v>Lancashire Police and Crime Commissioner and Chief Constable</v>
          </cell>
          <cell r="AE524" t="str">
            <v>Lancashire Police and Crime Commissioner and Chief Constable</v>
          </cell>
          <cell r="AF524" t="str">
            <v>E7023</v>
          </cell>
          <cell r="AG524" t="str">
            <v>POL</v>
          </cell>
          <cell r="AH524">
            <v>0</v>
          </cell>
          <cell r="AI524">
            <v>0</v>
          </cell>
          <cell r="AJ524">
            <v>0</v>
          </cell>
        </row>
        <row r="525">
          <cell r="AD525" t="str">
            <v>Lancaster</v>
          </cell>
          <cell r="AE525" t="str">
            <v>Lancaster</v>
          </cell>
          <cell r="AF525" t="str">
            <v>E2337</v>
          </cell>
          <cell r="AG525" t="str">
            <v>SD</v>
          </cell>
          <cell r="AH525" t="str">
            <v>Billing</v>
          </cell>
          <cell r="AI525">
            <v>0</v>
          </cell>
          <cell r="AJ525">
            <v>0</v>
          </cell>
        </row>
        <row r="526">
          <cell r="AD526" t="str">
            <v>Lee Valley Regional Park Authority</v>
          </cell>
          <cell r="AE526" t="str">
            <v>Lee Valley Regional Park Authority</v>
          </cell>
          <cell r="AF526" t="str">
            <v>E6803</v>
          </cell>
          <cell r="AG526" t="str">
            <v>PARK</v>
          </cell>
          <cell r="AH526">
            <v>0</v>
          </cell>
          <cell r="AI526">
            <v>0</v>
          </cell>
          <cell r="AJ526">
            <v>0</v>
          </cell>
        </row>
        <row r="527">
          <cell r="AD527" t="str">
            <v>Leeds</v>
          </cell>
          <cell r="AE527" t="str">
            <v>Leeds</v>
          </cell>
          <cell r="AF527" t="str">
            <v>E4704</v>
          </cell>
          <cell r="AG527" t="str">
            <v>MD</v>
          </cell>
          <cell r="AH527" t="str">
            <v>Billing</v>
          </cell>
          <cell r="AI527">
            <v>1</v>
          </cell>
          <cell r="AJ527">
            <v>0</v>
          </cell>
        </row>
        <row r="528">
          <cell r="AD528" t="str">
            <v>Leicester City UA</v>
          </cell>
          <cell r="AE528" t="str">
            <v>Leicester City UA</v>
          </cell>
          <cell r="AF528" t="str">
            <v>E2401</v>
          </cell>
          <cell r="AG528" t="str">
            <v>UA</v>
          </cell>
          <cell r="AH528" t="str">
            <v>Billing</v>
          </cell>
          <cell r="AI528">
            <v>0</v>
          </cell>
          <cell r="AJ528">
            <v>0</v>
          </cell>
        </row>
        <row r="529">
          <cell r="AD529" t="str">
            <v>Leicestershire CC</v>
          </cell>
          <cell r="AE529" t="str">
            <v>Leicestershire CC</v>
          </cell>
          <cell r="AF529" t="str">
            <v>E2421</v>
          </cell>
          <cell r="AG529" t="str">
            <v>COUNTY</v>
          </cell>
          <cell r="AH529">
            <v>0</v>
          </cell>
          <cell r="AI529">
            <v>0</v>
          </cell>
          <cell r="AJ529">
            <v>0</v>
          </cell>
        </row>
        <row r="530">
          <cell r="AD530" t="str">
            <v>Leicestershire Combined Fire and Rescue Authority</v>
          </cell>
          <cell r="AE530" t="str">
            <v>Leicestershire Combined Fire and Rescue Authority</v>
          </cell>
          <cell r="AF530" t="str">
            <v>E6124</v>
          </cell>
          <cell r="AG530" t="str">
            <v>CFA</v>
          </cell>
          <cell r="AH530">
            <v>0</v>
          </cell>
          <cell r="AI530">
            <v>0</v>
          </cell>
          <cell r="AJ530">
            <v>0</v>
          </cell>
        </row>
        <row r="531">
          <cell r="AD531" t="str">
            <v>Leicestershire Police and Crime Commissioner and Chief Constable</v>
          </cell>
          <cell r="AE531" t="str">
            <v>Leicestershire Police and Crime Commissioner and Chief Constable</v>
          </cell>
          <cell r="AF531" t="str">
            <v>E7024</v>
          </cell>
          <cell r="AG531" t="str">
            <v>POL</v>
          </cell>
          <cell r="AH531">
            <v>0</v>
          </cell>
          <cell r="AI531">
            <v>0</v>
          </cell>
          <cell r="AJ531">
            <v>0</v>
          </cell>
        </row>
        <row r="532">
          <cell r="AD532" t="str">
            <v>Lewes</v>
          </cell>
          <cell r="AE532" t="str">
            <v>Lewes</v>
          </cell>
          <cell r="AF532" t="str">
            <v>E1435</v>
          </cell>
          <cell r="AG532" t="str">
            <v>SD</v>
          </cell>
          <cell r="AH532" t="str">
            <v>Billing</v>
          </cell>
          <cell r="AI532">
            <v>0</v>
          </cell>
          <cell r="AJ532">
            <v>0</v>
          </cell>
        </row>
        <row r="533">
          <cell r="AD533" t="str">
            <v>Lewisham</v>
          </cell>
          <cell r="AE533" t="str">
            <v>Lewisham</v>
          </cell>
          <cell r="AF533" t="str">
            <v>E5018</v>
          </cell>
          <cell r="AG533" t="str">
            <v>ILB</v>
          </cell>
          <cell r="AH533" t="str">
            <v>Billing</v>
          </cell>
          <cell r="AI533">
            <v>0</v>
          </cell>
          <cell r="AJ533">
            <v>0</v>
          </cell>
        </row>
        <row r="534">
          <cell r="AD534" t="str">
            <v>Lichfield</v>
          </cell>
          <cell r="AE534" t="str">
            <v>Lichfield</v>
          </cell>
          <cell r="AF534" t="str">
            <v>E3433</v>
          </cell>
          <cell r="AG534" t="str">
            <v>SD</v>
          </cell>
          <cell r="AH534" t="str">
            <v>Billing</v>
          </cell>
          <cell r="AI534">
            <v>0</v>
          </cell>
          <cell r="AJ534">
            <v>0</v>
          </cell>
        </row>
        <row r="535">
          <cell r="AD535" t="str">
            <v>Lincoln City</v>
          </cell>
          <cell r="AE535" t="str">
            <v>Lincoln City</v>
          </cell>
          <cell r="AF535" t="str">
            <v>E2533</v>
          </cell>
          <cell r="AG535" t="str">
            <v>SD</v>
          </cell>
          <cell r="AH535" t="str">
            <v>Billing</v>
          </cell>
          <cell r="AI535">
            <v>0</v>
          </cell>
          <cell r="AJ535">
            <v>0</v>
          </cell>
        </row>
        <row r="536">
          <cell r="AD536" t="str">
            <v>Lincolnshire CC</v>
          </cell>
          <cell r="AE536" t="str">
            <v>Lincolnshire CC</v>
          </cell>
          <cell r="AF536" t="str">
            <v>E2520</v>
          </cell>
          <cell r="AG536" t="str">
            <v>COUNTY</v>
          </cell>
          <cell r="AH536">
            <v>0</v>
          </cell>
          <cell r="AI536">
            <v>0</v>
          </cell>
          <cell r="AJ536">
            <v>0</v>
          </cell>
        </row>
        <row r="537">
          <cell r="AD537" t="str">
            <v>Lincolnshire Police and Crime Commissioner and Chief Constable</v>
          </cell>
          <cell r="AE537" t="str">
            <v>Lincolnshire Police and Crime Commissioner and Chief Constable</v>
          </cell>
          <cell r="AF537" t="str">
            <v>E7025</v>
          </cell>
          <cell r="AG537" t="str">
            <v>POL</v>
          </cell>
          <cell r="AH537">
            <v>0</v>
          </cell>
          <cell r="AI537">
            <v>0</v>
          </cell>
          <cell r="AJ537">
            <v>0</v>
          </cell>
        </row>
        <row r="538">
          <cell r="AD538" t="str">
            <v>Liverpool</v>
          </cell>
          <cell r="AE538" t="str">
            <v>Liverpool</v>
          </cell>
          <cell r="AF538" t="str">
            <v>E4302</v>
          </cell>
          <cell r="AG538" t="str">
            <v>MD</v>
          </cell>
          <cell r="AH538" t="str">
            <v>Billing</v>
          </cell>
          <cell r="AI538">
            <v>1</v>
          </cell>
          <cell r="AJ538">
            <v>1</v>
          </cell>
        </row>
        <row r="539">
          <cell r="AD539" t="str">
            <v>Luton UA</v>
          </cell>
          <cell r="AE539" t="str">
            <v>Luton UA</v>
          </cell>
          <cell r="AF539" t="str">
            <v>E0201</v>
          </cell>
          <cell r="AG539" t="str">
            <v>UA</v>
          </cell>
          <cell r="AH539" t="str">
            <v>Billing</v>
          </cell>
          <cell r="AI539">
            <v>0</v>
          </cell>
          <cell r="AJ539">
            <v>0</v>
          </cell>
        </row>
        <row r="540">
          <cell r="AD540" t="str">
            <v>MaIdon DC</v>
          </cell>
          <cell r="AE540" t="str">
            <v>MaIdon DC</v>
          </cell>
          <cell r="AF540" t="str">
            <v>E1539</v>
          </cell>
          <cell r="AG540" t="str">
            <v>SD</v>
          </cell>
          <cell r="AH540" t="str">
            <v>Billing</v>
          </cell>
          <cell r="AI540">
            <v>0</v>
          </cell>
          <cell r="AJ540">
            <v>0</v>
          </cell>
        </row>
        <row r="541">
          <cell r="AD541" t="str">
            <v>Maidstone</v>
          </cell>
          <cell r="AE541" t="str">
            <v>Maidstone</v>
          </cell>
          <cell r="AF541" t="str">
            <v>E2237</v>
          </cell>
          <cell r="AG541" t="str">
            <v>SD</v>
          </cell>
          <cell r="AH541" t="str">
            <v>Billing</v>
          </cell>
          <cell r="AI541">
            <v>0</v>
          </cell>
          <cell r="AJ541">
            <v>0</v>
          </cell>
        </row>
        <row r="542">
          <cell r="AD542" t="str">
            <v>Malvern Hills</v>
          </cell>
          <cell r="AE542" t="str">
            <v>Malvern Hills</v>
          </cell>
          <cell r="AF542" t="str">
            <v>E1851</v>
          </cell>
          <cell r="AG542" t="str">
            <v>SD</v>
          </cell>
          <cell r="AH542" t="str">
            <v>Billing</v>
          </cell>
          <cell r="AI542">
            <v>0</v>
          </cell>
          <cell r="AJ542">
            <v>0</v>
          </cell>
        </row>
        <row r="543">
          <cell r="AD543" t="str">
            <v>Manchester</v>
          </cell>
          <cell r="AE543" t="str">
            <v>Manchester</v>
          </cell>
          <cell r="AF543" t="str">
            <v>E4203</v>
          </cell>
          <cell r="AG543" t="str">
            <v>MD</v>
          </cell>
          <cell r="AH543" t="str">
            <v>Billing</v>
          </cell>
          <cell r="AI543">
            <v>1</v>
          </cell>
          <cell r="AJ543">
            <v>1</v>
          </cell>
        </row>
        <row r="544">
          <cell r="AD544" t="str">
            <v>Mansfield</v>
          </cell>
          <cell r="AE544" t="str">
            <v>Mansfield</v>
          </cell>
          <cell r="AF544" t="str">
            <v>E3035</v>
          </cell>
          <cell r="AG544" t="str">
            <v>SD</v>
          </cell>
          <cell r="AH544" t="str">
            <v>Billing</v>
          </cell>
          <cell r="AI544">
            <v>0</v>
          </cell>
          <cell r="AJ544">
            <v>0</v>
          </cell>
        </row>
        <row r="545">
          <cell r="AD545" t="str">
            <v>Medway Towns UA</v>
          </cell>
          <cell r="AE545" t="str">
            <v>Medway Towns UA</v>
          </cell>
          <cell r="AF545" t="str">
            <v>E2201</v>
          </cell>
          <cell r="AG545" t="str">
            <v>UA</v>
          </cell>
          <cell r="AH545" t="str">
            <v>Billing</v>
          </cell>
          <cell r="AI545">
            <v>0</v>
          </cell>
          <cell r="AJ545">
            <v>0</v>
          </cell>
        </row>
        <row r="546">
          <cell r="AD546" t="str">
            <v>Melton</v>
          </cell>
          <cell r="AE546" t="str">
            <v>Melton</v>
          </cell>
          <cell r="AF546" t="str">
            <v>E2436</v>
          </cell>
          <cell r="AG546" t="str">
            <v>SD</v>
          </cell>
          <cell r="AH546" t="str">
            <v>Billing</v>
          </cell>
          <cell r="AI546">
            <v>0</v>
          </cell>
          <cell r="AJ546">
            <v>0</v>
          </cell>
        </row>
        <row r="547">
          <cell r="AD547" t="str">
            <v>Mendip</v>
          </cell>
          <cell r="AE547" t="str">
            <v>Mendip</v>
          </cell>
          <cell r="AF547" t="str">
            <v>E3331</v>
          </cell>
          <cell r="AG547" t="str">
            <v>SD</v>
          </cell>
          <cell r="AH547" t="str">
            <v>Billing</v>
          </cell>
          <cell r="AI547">
            <v>0</v>
          </cell>
          <cell r="AJ547">
            <v>0</v>
          </cell>
        </row>
        <row r="548">
          <cell r="AD548" t="str">
            <v>Merseyside Fire and Rescue Authority</v>
          </cell>
          <cell r="AE548" t="str">
            <v>Merseyside Fire and Rescue Authority</v>
          </cell>
          <cell r="AF548" t="str">
            <v>E6143</v>
          </cell>
          <cell r="AG548" t="str">
            <v>FIRE</v>
          </cell>
          <cell r="AH548">
            <v>0</v>
          </cell>
          <cell r="AI548">
            <v>0</v>
          </cell>
          <cell r="AJ548">
            <v>0</v>
          </cell>
        </row>
        <row r="549">
          <cell r="AD549" t="str">
            <v>Merseyside Police and Crime Commissioner and Chief Constable</v>
          </cell>
          <cell r="AE549" t="str">
            <v>Merseyside Police and Crime Commissioner and Chief Constable</v>
          </cell>
          <cell r="AF549" t="str">
            <v>E7043</v>
          </cell>
          <cell r="AG549" t="str">
            <v>POL</v>
          </cell>
          <cell r="AH549">
            <v>0</v>
          </cell>
          <cell r="AI549">
            <v>0</v>
          </cell>
          <cell r="AJ549">
            <v>0</v>
          </cell>
        </row>
        <row r="550">
          <cell r="AD550" t="str">
            <v>Merseyside Waste Disposal Authority</v>
          </cell>
          <cell r="AE550" t="str">
            <v>Merseyside Waste Disposal Authority</v>
          </cell>
          <cell r="AF550" t="str">
            <v>E6204</v>
          </cell>
          <cell r="AG550" t="str">
            <v>WASTE</v>
          </cell>
          <cell r="AH550">
            <v>0</v>
          </cell>
          <cell r="AI550">
            <v>0</v>
          </cell>
          <cell r="AJ550">
            <v>1</v>
          </cell>
        </row>
        <row r="551">
          <cell r="AD551" t="str">
            <v>Merton</v>
          </cell>
          <cell r="AE551" t="str">
            <v>Merton</v>
          </cell>
          <cell r="AF551" t="str">
            <v>E5044</v>
          </cell>
          <cell r="AG551" t="str">
            <v>OLB</v>
          </cell>
          <cell r="AH551" t="str">
            <v>Billing</v>
          </cell>
          <cell r="AI551">
            <v>0</v>
          </cell>
          <cell r="AJ551">
            <v>0</v>
          </cell>
        </row>
        <row r="552">
          <cell r="AD552" t="str">
            <v>Mid Devon</v>
          </cell>
          <cell r="AE552" t="str">
            <v>Mid Devon</v>
          </cell>
          <cell r="AF552" t="str">
            <v>E1133</v>
          </cell>
          <cell r="AG552" t="str">
            <v>SD</v>
          </cell>
          <cell r="AH552" t="str">
            <v>Billing</v>
          </cell>
          <cell r="AI552">
            <v>0</v>
          </cell>
          <cell r="AJ552">
            <v>0</v>
          </cell>
        </row>
        <row r="553">
          <cell r="AD553" t="str">
            <v>Mid Suffolk</v>
          </cell>
          <cell r="AE553" t="str">
            <v>Mid Suffolk</v>
          </cell>
          <cell r="AF553" t="str">
            <v>E3534</v>
          </cell>
          <cell r="AG553" t="str">
            <v>SD</v>
          </cell>
          <cell r="AH553" t="str">
            <v>Billing</v>
          </cell>
          <cell r="AI553">
            <v>0</v>
          </cell>
          <cell r="AJ553">
            <v>0</v>
          </cell>
        </row>
        <row r="554">
          <cell r="AD554" t="str">
            <v>Mid Sussex</v>
          </cell>
          <cell r="AE554" t="str">
            <v>Mid Sussex</v>
          </cell>
          <cell r="AF554" t="str">
            <v>E3836</v>
          </cell>
          <cell r="AG554" t="str">
            <v>SD</v>
          </cell>
          <cell r="AH554" t="str">
            <v>Billing</v>
          </cell>
          <cell r="AI554">
            <v>0</v>
          </cell>
          <cell r="AJ554">
            <v>0</v>
          </cell>
        </row>
        <row r="555">
          <cell r="AD555" t="str">
            <v>Middlesbrough UA</v>
          </cell>
          <cell r="AE555" t="str">
            <v>Middlesbrough UA</v>
          </cell>
          <cell r="AF555" t="str">
            <v>E0702</v>
          </cell>
          <cell r="AG555" t="str">
            <v>UA</v>
          </cell>
          <cell r="AH555" t="str">
            <v>Billing</v>
          </cell>
          <cell r="AI555">
            <v>0</v>
          </cell>
          <cell r="AJ555">
            <v>0</v>
          </cell>
        </row>
        <row r="556">
          <cell r="AD556" t="str">
            <v>Milton Keynes UA</v>
          </cell>
          <cell r="AE556" t="str">
            <v>Milton Keynes UA</v>
          </cell>
          <cell r="AF556" t="str">
            <v>E0401</v>
          </cell>
          <cell r="AG556" t="str">
            <v>UA</v>
          </cell>
          <cell r="AH556" t="str">
            <v>Billing</v>
          </cell>
          <cell r="AI556">
            <v>0</v>
          </cell>
          <cell r="AJ556">
            <v>0</v>
          </cell>
        </row>
        <row r="557">
          <cell r="AD557" t="str">
            <v>Mole Valley</v>
          </cell>
          <cell r="AE557" t="str">
            <v>Mole Valley</v>
          </cell>
          <cell r="AF557" t="str">
            <v>E3634</v>
          </cell>
          <cell r="AG557" t="str">
            <v>SD</v>
          </cell>
          <cell r="AH557" t="str">
            <v>Billing</v>
          </cell>
          <cell r="AI557">
            <v>0</v>
          </cell>
          <cell r="AJ557">
            <v>0</v>
          </cell>
        </row>
        <row r="558">
          <cell r="AD558" t="str">
            <v>New Forest</v>
          </cell>
          <cell r="AE558" t="str">
            <v>New Forest</v>
          </cell>
          <cell r="AF558" t="str">
            <v>E1738</v>
          </cell>
          <cell r="AG558" t="str">
            <v>SD</v>
          </cell>
          <cell r="AH558" t="str">
            <v>Billing</v>
          </cell>
          <cell r="AI558">
            <v>0</v>
          </cell>
          <cell r="AJ558">
            <v>0</v>
          </cell>
        </row>
        <row r="559">
          <cell r="AD559" t="str">
            <v>New Forest National Park Authority</v>
          </cell>
          <cell r="AE559" t="str">
            <v>New Forest National Park Authority</v>
          </cell>
          <cell r="AF559" t="str">
            <v>E6409</v>
          </cell>
          <cell r="AG559" t="str">
            <v>PARK</v>
          </cell>
          <cell r="AH559">
            <v>0</v>
          </cell>
          <cell r="AI559">
            <v>0</v>
          </cell>
          <cell r="AJ559">
            <v>0</v>
          </cell>
        </row>
        <row r="560">
          <cell r="AD560" t="str">
            <v>Newark &amp; Sherwood</v>
          </cell>
          <cell r="AE560" t="str">
            <v>Newark &amp; Sherwood</v>
          </cell>
          <cell r="AF560" t="str">
            <v>E3036</v>
          </cell>
          <cell r="AG560" t="str">
            <v>SD</v>
          </cell>
          <cell r="AH560" t="str">
            <v>Billing</v>
          </cell>
          <cell r="AI560">
            <v>0</v>
          </cell>
          <cell r="AJ560">
            <v>0</v>
          </cell>
        </row>
        <row r="561">
          <cell r="AD561" t="str">
            <v>Newcastle</v>
          </cell>
          <cell r="AE561" t="str">
            <v>Newcastle</v>
          </cell>
          <cell r="AF561" t="str">
            <v>E4502</v>
          </cell>
          <cell r="AG561" t="str">
            <v>MD</v>
          </cell>
          <cell r="AH561" t="str">
            <v>Billing</v>
          </cell>
          <cell r="AI561">
            <v>1</v>
          </cell>
          <cell r="AJ561">
            <v>0</v>
          </cell>
        </row>
        <row r="562">
          <cell r="AD562" t="str">
            <v>Newcastle-under-Lyme</v>
          </cell>
          <cell r="AE562" t="str">
            <v>Newcastle-under-Lyme</v>
          </cell>
          <cell r="AF562" t="str">
            <v>E3434</v>
          </cell>
          <cell r="AG562" t="str">
            <v>SD</v>
          </cell>
          <cell r="AH562" t="str">
            <v>Billing</v>
          </cell>
          <cell r="AI562">
            <v>0</v>
          </cell>
          <cell r="AJ562">
            <v>0</v>
          </cell>
        </row>
        <row r="563">
          <cell r="AD563" t="str">
            <v>Newham</v>
          </cell>
          <cell r="AE563" t="str">
            <v>Newham</v>
          </cell>
          <cell r="AF563" t="str">
            <v>E5045</v>
          </cell>
          <cell r="AG563" t="str">
            <v>OLB</v>
          </cell>
          <cell r="AH563" t="str">
            <v>Billing</v>
          </cell>
          <cell r="AI563">
            <v>0</v>
          </cell>
          <cell r="AJ563">
            <v>1</v>
          </cell>
        </row>
        <row r="564">
          <cell r="AD564" t="str">
            <v>Norfolk CC</v>
          </cell>
          <cell r="AE564" t="str">
            <v>Norfolk CC</v>
          </cell>
          <cell r="AF564" t="str">
            <v>E2620</v>
          </cell>
          <cell r="AG564" t="str">
            <v>COUNTY</v>
          </cell>
          <cell r="AH564">
            <v>0</v>
          </cell>
          <cell r="AI564">
            <v>0</v>
          </cell>
          <cell r="AJ564">
            <v>0</v>
          </cell>
        </row>
        <row r="565">
          <cell r="AD565" t="str">
            <v>Norfolk Police and Crime Commissioner and Chief Constable</v>
          </cell>
          <cell r="AE565" t="str">
            <v>Norfolk Police and Crime Commissioner and Chief Constable</v>
          </cell>
          <cell r="AF565" t="str">
            <v>E7026</v>
          </cell>
          <cell r="AG565" t="str">
            <v>POL</v>
          </cell>
          <cell r="AH565">
            <v>0</v>
          </cell>
          <cell r="AI565">
            <v>0</v>
          </cell>
          <cell r="AJ565">
            <v>0</v>
          </cell>
        </row>
        <row r="566">
          <cell r="AD566" t="str">
            <v>North Devon</v>
          </cell>
          <cell r="AE566" t="str">
            <v>North Devon</v>
          </cell>
          <cell r="AF566" t="str">
            <v>E1134</v>
          </cell>
          <cell r="AG566" t="str">
            <v>SD</v>
          </cell>
          <cell r="AH566" t="str">
            <v>Billing</v>
          </cell>
          <cell r="AI566">
            <v>0</v>
          </cell>
          <cell r="AJ566">
            <v>0</v>
          </cell>
        </row>
        <row r="567">
          <cell r="AD567" t="str">
            <v>North Dorset</v>
          </cell>
          <cell r="AE567" t="str">
            <v>North Dorset</v>
          </cell>
          <cell r="AF567" t="str">
            <v>E1234</v>
          </cell>
          <cell r="AG567" t="str">
            <v>SD</v>
          </cell>
          <cell r="AH567" t="str">
            <v>Billing</v>
          </cell>
          <cell r="AI567">
            <v>0</v>
          </cell>
          <cell r="AJ567">
            <v>0</v>
          </cell>
        </row>
        <row r="568">
          <cell r="AD568" t="str">
            <v>North East Derbyshire</v>
          </cell>
          <cell r="AE568" t="str">
            <v>North East Derbyshire</v>
          </cell>
          <cell r="AF568" t="str">
            <v>E1038</v>
          </cell>
          <cell r="AG568" t="str">
            <v>SD</v>
          </cell>
          <cell r="AH568" t="str">
            <v>Billing</v>
          </cell>
          <cell r="AI568">
            <v>0</v>
          </cell>
          <cell r="AJ568">
            <v>0</v>
          </cell>
        </row>
        <row r="569">
          <cell r="AD569" t="str">
            <v>North East Lincolnshire UA</v>
          </cell>
          <cell r="AE569" t="str">
            <v>North East Lincolnshire UA</v>
          </cell>
          <cell r="AF569" t="str">
            <v>E2003</v>
          </cell>
          <cell r="AG569" t="str">
            <v>UA</v>
          </cell>
          <cell r="AH569" t="str">
            <v>Billing</v>
          </cell>
          <cell r="AI569">
            <v>0</v>
          </cell>
          <cell r="AJ569">
            <v>0</v>
          </cell>
        </row>
        <row r="570">
          <cell r="AD570" t="str">
            <v>North Hertfordshire</v>
          </cell>
          <cell r="AE570" t="str">
            <v>North Hertfordshire</v>
          </cell>
          <cell r="AF570" t="str">
            <v>E1935</v>
          </cell>
          <cell r="AG570" t="str">
            <v>SD</v>
          </cell>
          <cell r="AH570" t="str">
            <v>Billing</v>
          </cell>
          <cell r="AI570">
            <v>0</v>
          </cell>
          <cell r="AJ570">
            <v>0</v>
          </cell>
        </row>
        <row r="571">
          <cell r="AD571" t="str">
            <v>North Kesteven</v>
          </cell>
          <cell r="AE571" t="str">
            <v>North Kesteven</v>
          </cell>
          <cell r="AF571" t="str">
            <v>E2534</v>
          </cell>
          <cell r="AG571" t="str">
            <v>SD</v>
          </cell>
          <cell r="AH571" t="str">
            <v>Billing</v>
          </cell>
          <cell r="AI571">
            <v>0</v>
          </cell>
          <cell r="AJ571">
            <v>0</v>
          </cell>
        </row>
        <row r="572">
          <cell r="AD572" t="str">
            <v>North Lincolnshire UA</v>
          </cell>
          <cell r="AE572" t="str">
            <v>North Lincolnshire UA</v>
          </cell>
          <cell r="AF572" t="str">
            <v>E2004</v>
          </cell>
          <cell r="AG572" t="str">
            <v>UA</v>
          </cell>
          <cell r="AH572" t="str">
            <v>Billing</v>
          </cell>
          <cell r="AI572">
            <v>0</v>
          </cell>
          <cell r="AJ572">
            <v>0</v>
          </cell>
        </row>
        <row r="573">
          <cell r="AD573" t="str">
            <v>North London Waste Authority</v>
          </cell>
          <cell r="AE573" t="str">
            <v>North London Waste Authority</v>
          </cell>
          <cell r="AF573" t="str">
            <v>E6205</v>
          </cell>
          <cell r="AG573" t="str">
            <v>WASTE</v>
          </cell>
          <cell r="AH573">
            <v>0</v>
          </cell>
          <cell r="AI573">
            <v>0</v>
          </cell>
          <cell r="AJ573">
            <v>1</v>
          </cell>
        </row>
        <row r="574">
          <cell r="AD574" t="str">
            <v>North Norfolk</v>
          </cell>
          <cell r="AE574" t="str">
            <v>North Norfolk</v>
          </cell>
          <cell r="AF574" t="str">
            <v>E2635</v>
          </cell>
          <cell r="AG574" t="str">
            <v>SD</v>
          </cell>
          <cell r="AH574" t="str">
            <v>Billing</v>
          </cell>
          <cell r="AI574">
            <v>0</v>
          </cell>
          <cell r="AJ574">
            <v>0</v>
          </cell>
        </row>
        <row r="575">
          <cell r="AD575" t="str">
            <v>North Somerset UA</v>
          </cell>
          <cell r="AE575" t="str">
            <v>North Somerset UA</v>
          </cell>
          <cell r="AF575" t="str">
            <v>E0104</v>
          </cell>
          <cell r="AG575" t="str">
            <v>UA</v>
          </cell>
          <cell r="AH575" t="str">
            <v>Billing</v>
          </cell>
          <cell r="AI575">
            <v>0</v>
          </cell>
          <cell r="AJ575">
            <v>0</v>
          </cell>
        </row>
        <row r="576">
          <cell r="AD576" t="str">
            <v>North Tyneside</v>
          </cell>
          <cell r="AE576" t="str">
            <v>North Tyneside</v>
          </cell>
          <cell r="AF576" t="str">
            <v>E4503</v>
          </cell>
          <cell r="AG576" t="str">
            <v>MD</v>
          </cell>
          <cell r="AH576" t="str">
            <v>Billing</v>
          </cell>
          <cell r="AI576">
            <v>1</v>
          </cell>
          <cell r="AJ576">
            <v>0</v>
          </cell>
        </row>
        <row r="577">
          <cell r="AD577" t="str">
            <v>North Warwickshire</v>
          </cell>
          <cell r="AE577" t="str">
            <v>North Warwickshire</v>
          </cell>
          <cell r="AF577" t="str">
            <v>E3731</v>
          </cell>
          <cell r="AG577" t="str">
            <v>SD</v>
          </cell>
          <cell r="AH577" t="str">
            <v>Billing</v>
          </cell>
          <cell r="AI577">
            <v>0</v>
          </cell>
          <cell r="AJ577">
            <v>0</v>
          </cell>
        </row>
        <row r="578">
          <cell r="AD578" t="str">
            <v>North West Leicestershire</v>
          </cell>
          <cell r="AE578" t="str">
            <v>North West Leicestershire</v>
          </cell>
          <cell r="AF578" t="str">
            <v>E2437</v>
          </cell>
          <cell r="AG578" t="str">
            <v>SD</v>
          </cell>
          <cell r="AH578" t="str">
            <v>Billing</v>
          </cell>
          <cell r="AI578">
            <v>0</v>
          </cell>
          <cell r="AJ578">
            <v>0</v>
          </cell>
        </row>
        <row r="579">
          <cell r="AD579" t="str">
            <v>North York Moors National Park Authority</v>
          </cell>
          <cell r="AE579" t="str">
            <v>North York Moors National Park Authority</v>
          </cell>
          <cell r="AF579" t="str">
            <v>E6404</v>
          </cell>
          <cell r="AG579" t="str">
            <v>PARK</v>
          </cell>
          <cell r="AH579">
            <v>0</v>
          </cell>
          <cell r="AI579">
            <v>0</v>
          </cell>
          <cell r="AJ579">
            <v>0</v>
          </cell>
        </row>
        <row r="580">
          <cell r="AD580" t="str">
            <v>North Yorkshire CC</v>
          </cell>
          <cell r="AE580" t="str">
            <v>North Yorkshire CC</v>
          </cell>
          <cell r="AF580" t="str">
            <v>E2721</v>
          </cell>
          <cell r="AG580" t="str">
            <v>COUNTY</v>
          </cell>
          <cell r="AH580">
            <v>0</v>
          </cell>
          <cell r="AI580">
            <v>0</v>
          </cell>
          <cell r="AJ580">
            <v>0</v>
          </cell>
        </row>
        <row r="581">
          <cell r="AD581" t="str">
            <v>North Yorkshire Combined Fire and Rescue Authority</v>
          </cell>
          <cell r="AE581" t="str">
            <v>North Yorkshire Combined Fire and Rescue Authority</v>
          </cell>
          <cell r="AF581" t="str">
            <v>E6127</v>
          </cell>
          <cell r="AG581" t="str">
            <v>CFA</v>
          </cell>
          <cell r="AH581">
            <v>0</v>
          </cell>
          <cell r="AI581">
            <v>0</v>
          </cell>
          <cell r="AJ581">
            <v>0</v>
          </cell>
        </row>
        <row r="582">
          <cell r="AD582" t="str">
            <v>North Yorkshire Police and Crime Commissioner and Chief Constable</v>
          </cell>
          <cell r="AE582" t="str">
            <v>North Yorkshire Police and Crime Commissioner and Chief Constable</v>
          </cell>
          <cell r="AF582" t="str">
            <v>E7027</v>
          </cell>
          <cell r="AG582" t="str">
            <v>POL</v>
          </cell>
          <cell r="AH582">
            <v>0</v>
          </cell>
          <cell r="AI582">
            <v>0</v>
          </cell>
          <cell r="AJ582">
            <v>0</v>
          </cell>
        </row>
        <row r="583">
          <cell r="AD583" t="str">
            <v>Northampton</v>
          </cell>
          <cell r="AE583" t="str">
            <v>Northampton</v>
          </cell>
          <cell r="AF583" t="str">
            <v>E2835</v>
          </cell>
          <cell r="AG583" t="str">
            <v>SD</v>
          </cell>
          <cell r="AH583" t="str">
            <v>Billing</v>
          </cell>
          <cell r="AI583">
            <v>0</v>
          </cell>
          <cell r="AJ583">
            <v>0</v>
          </cell>
        </row>
        <row r="584">
          <cell r="AD584" t="str">
            <v>Northamptonshire CC</v>
          </cell>
          <cell r="AE584" t="str">
            <v>Northamptonshire CC</v>
          </cell>
          <cell r="AF584" t="str">
            <v>E2820</v>
          </cell>
          <cell r="AG584" t="str">
            <v>COUNTY</v>
          </cell>
          <cell r="AH584">
            <v>0</v>
          </cell>
          <cell r="AI584">
            <v>0</v>
          </cell>
          <cell r="AJ584">
            <v>0</v>
          </cell>
        </row>
        <row r="585">
          <cell r="AD585" t="str">
            <v>Northamptonshire Police and Crime Commissioner and Chief Constable</v>
          </cell>
          <cell r="AE585" t="str">
            <v>Northamptonshire Police and Crime Commissioner and Chief Constable</v>
          </cell>
          <cell r="AF585" t="str">
            <v>E7028</v>
          </cell>
          <cell r="AG585" t="str">
            <v>POL</v>
          </cell>
          <cell r="AH585">
            <v>0</v>
          </cell>
          <cell r="AI585">
            <v>0</v>
          </cell>
          <cell r="AJ585">
            <v>0</v>
          </cell>
        </row>
        <row r="586">
          <cell r="AD586" t="str">
            <v>Northumberland National Park Authority</v>
          </cell>
          <cell r="AE586" t="str">
            <v>Northumberland National Park Authority</v>
          </cell>
          <cell r="AF586" t="str">
            <v>E6405</v>
          </cell>
          <cell r="AG586" t="str">
            <v>PARK</v>
          </cell>
          <cell r="AH586">
            <v>0</v>
          </cell>
          <cell r="AI586">
            <v>0</v>
          </cell>
          <cell r="AJ586">
            <v>0</v>
          </cell>
        </row>
        <row r="587">
          <cell r="AD587" t="str">
            <v>Northumberland UA</v>
          </cell>
          <cell r="AE587" t="str">
            <v>Northumberland UA</v>
          </cell>
          <cell r="AF587" t="str">
            <v>E2901</v>
          </cell>
          <cell r="AG587" t="str">
            <v>UA</v>
          </cell>
          <cell r="AH587" t="str">
            <v>Billing</v>
          </cell>
          <cell r="AI587">
            <v>1</v>
          </cell>
          <cell r="AJ587">
            <v>0</v>
          </cell>
        </row>
        <row r="588">
          <cell r="AD588" t="str">
            <v>Northumbria Police and Crime Commissioner and Chief Constable</v>
          </cell>
          <cell r="AE588" t="str">
            <v>Northumbria Police and Crime Commissioner and Chief Constable</v>
          </cell>
          <cell r="AF588" t="str">
            <v>E7045</v>
          </cell>
          <cell r="AG588" t="str">
            <v>POL</v>
          </cell>
          <cell r="AH588">
            <v>0</v>
          </cell>
          <cell r="AI588">
            <v>0</v>
          </cell>
          <cell r="AJ588">
            <v>0</v>
          </cell>
        </row>
        <row r="589">
          <cell r="AD589" t="str">
            <v>Norwich City</v>
          </cell>
          <cell r="AE589" t="str">
            <v>Norwich City</v>
          </cell>
          <cell r="AF589" t="str">
            <v>E2636</v>
          </cell>
          <cell r="AG589" t="str">
            <v>SD</v>
          </cell>
          <cell r="AH589" t="str">
            <v>Billing</v>
          </cell>
          <cell r="AI589">
            <v>0</v>
          </cell>
          <cell r="AJ589">
            <v>0</v>
          </cell>
        </row>
        <row r="590">
          <cell r="AD590" t="str">
            <v>Nottingham City UA</v>
          </cell>
          <cell r="AE590" t="str">
            <v>Nottingham City UA</v>
          </cell>
          <cell r="AF590" t="str">
            <v>E3001</v>
          </cell>
          <cell r="AG590" t="str">
            <v>UA</v>
          </cell>
          <cell r="AH590" t="str">
            <v>Billing</v>
          </cell>
          <cell r="AI590">
            <v>0</v>
          </cell>
          <cell r="AJ590">
            <v>0</v>
          </cell>
        </row>
        <row r="591">
          <cell r="AD591" t="str">
            <v>Nottinghamshire CC</v>
          </cell>
          <cell r="AE591" t="str">
            <v>Nottinghamshire CC</v>
          </cell>
          <cell r="AF591" t="str">
            <v>E3021</v>
          </cell>
          <cell r="AG591" t="str">
            <v>COUNTY</v>
          </cell>
          <cell r="AH591">
            <v>0</v>
          </cell>
          <cell r="AI591">
            <v>0</v>
          </cell>
          <cell r="AJ591">
            <v>0</v>
          </cell>
        </row>
        <row r="592">
          <cell r="AD592" t="str">
            <v>Nottinghamshire Combined Fire and Rescue Authority</v>
          </cell>
          <cell r="AE592" t="str">
            <v>Nottinghamshire Combined Fire and Rescue Authority</v>
          </cell>
          <cell r="AF592" t="str">
            <v>E6130</v>
          </cell>
          <cell r="AG592" t="str">
            <v>CFA</v>
          </cell>
          <cell r="AH592">
            <v>0</v>
          </cell>
          <cell r="AI592">
            <v>0</v>
          </cell>
          <cell r="AJ592">
            <v>0</v>
          </cell>
        </row>
        <row r="593">
          <cell r="AD593" t="str">
            <v>Nottinghamshire Police and Crime Commissioner and Chief Constable</v>
          </cell>
          <cell r="AE593" t="str">
            <v>Nottinghamshire Police and Crime Commissioner and Chief Constable</v>
          </cell>
          <cell r="AF593" t="str">
            <v>E7030</v>
          </cell>
          <cell r="AG593" t="str">
            <v>POL</v>
          </cell>
          <cell r="AH593">
            <v>0</v>
          </cell>
          <cell r="AI593">
            <v>0</v>
          </cell>
          <cell r="AJ593">
            <v>0</v>
          </cell>
        </row>
        <row r="594">
          <cell r="AD594" t="str">
            <v>Nuneaton &amp; Bedworth</v>
          </cell>
          <cell r="AE594" t="str">
            <v>Nuneaton &amp; Bedworth</v>
          </cell>
          <cell r="AF594" t="str">
            <v>E3732</v>
          </cell>
          <cell r="AG594" t="str">
            <v>SD</v>
          </cell>
          <cell r="AH594" t="str">
            <v>Billing</v>
          </cell>
          <cell r="AI594">
            <v>0</v>
          </cell>
          <cell r="AJ594">
            <v>0</v>
          </cell>
        </row>
        <row r="595">
          <cell r="AD595" t="str">
            <v>Oadby &amp; Wigston</v>
          </cell>
          <cell r="AE595" t="str">
            <v>Oadby &amp; Wigston</v>
          </cell>
          <cell r="AF595" t="str">
            <v>E2438</v>
          </cell>
          <cell r="AG595" t="str">
            <v>SD</v>
          </cell>
          <cell r="AH595" t="str">
            <v>Billing</v>
          </cell>
          <cell r="AI595">
            <v>0</v>
          </cell>
          <cell r="AJ595">
            <v>0</v>
          </cell>
        </row>
        <row r="596">
          <cell r="AD596" t="str">
            <v>Oldham</v>
          </cell>
          <cell r="AE596" t="str">
            <v>Oldham</v>
          </cell>
          <cell r="AF596" t="str">
            <v>E4204</v>
          </cell>
          <cell r="AG596" t="str">
            <v>MD</v>
          </cell>
          <cell r="AH596" t="str">
            <v>Billing</v>
          </cell>
          <cell r="AI596">
            <v>1</v>
          </cell>
          <cell r="AJ596">
            <v>1</v>
          </cell>
        </row>
        <row r="597">
          <cell r="AD597" t="str">
            <v>Oxford</v>
          </cell>
          <cell r="AE597" t="str">
            <v>Oxford</v>
          </cell>
          <cell r="AF597" t="str">
            <v>E3132</v>
          </cell>
          <cell r="AG597" t="str">
            <v>SD</v>
          </cell>
          <cell r="AH597" t="str">
            <v>Billing</v>
          </cell>
          <cell r="AI597">
            <v>0</v>
          </cell>
          <cell r="AJ597">
            <v>0</v>
          </cell>
        </row>
        <row r="598">
          <cell r="AD598" t="str">
            <v>Oxfordshire CC</v>
          </cell>
          <cell r="AE598" t="str">
            <v>Oxfordshire CC</v>
          </cell>
          <cell r="AF598" t="str">
            <v>E3120</v>
          </cell>
          <cell r="AG598" t="str">
            <v>COUNTY</v>
          </cell>
          <cell r="AH598">
            <v>0</v>
          </cell>
          <cell r="AI598">
            <v>0</v>
          </cell>
          <cell r="AJ598">
            <v>0</v>
          </cell>
        </row>
        <row r="599">
          <cell r="AD599" t="str">
            <v>Peak District National Park Authority</v>
          </cell>
          <cell r="AE599" t="str">
            <v>Peak District National Park Authority</v>
          </cell>
          <cell r="AF599" t="str">
            <v>E6406</v>
          </cell>
          <cell r="AG599" t="str">
            <v>PARK</v>
          </cell>
          <cell r="AH599">
            <v>0</v>
          </cell>
          <cell r="AI599">
            <v>0</v>
          </cell>
          <cell r="AJ599">
            <v>0</v>
          </cell>
        </row>
        <row r="600">
          <cell r="AD600" t="str">
            <v>Pendle</v>
          </cell>
          <cell r="AE600" t="str">
            <v>Pendle</v>
          </cell>
          <cell r="AF600" t="str">
            <v>E2338</v>
          </cell>
          <cell r="AG600" t="str">
            <v>SD</v>
          </cell>
          <cell r="AH600" t="str">
            <v>Billing</v>
          </cell>
          <cell r="AI600">
            <v>0</v>
          </cell>
          <cell r="AJ600">
            <v>0</v>
          </cell>
        </row>
        <row r="601">
          <cell r="AD601" t="str">
            <v>Peterborough UA</v>
          </cell>
          <cell r="AE601" t="str">
            <v>Peterborough UA</v>
          </cell>
          <cell r="AF601" t="str">
            <v>E0501</v>
          </cell>
          <cell r="AG601" t="str">
            <v>UA</v>
          </cell>
          <cell r="AH601" t="str">
            <v>Billing</v>
          </cell>
          <cell r="AI601">
            <v>0</v>
          </cell>
          <cell r="AJ601">
            <v>0</v>
          </cell>
        </row>
        <row r="602">
          <cell r="AD602" t="str">
            <v>Plymouth UA</v>
          </cell>
          <cell r="AE602" t="str">
            <v>Plymouth UA</v>
          </cell>
          <cell r="AF602" t="str">
            <v>E1101</v>
          </cell>
          <cell r="AG602" t="str">
            <v>UA</v>
          </cell>
          <cell r="AH602" t="str">
            <v>Billing</v>
          </cell>
          <cell r="AI602">
            <v>0</v>
          </cell>
          <cell r="AJ602">
            <v>0</v>
          </cell>
        </row>
        <row r="603">
          <cell r="AD603" t="str">
            <v>Poole UA</v>
          </cell>
          <cell r="AE603" t="str">
            <v>Poole UA</v>
          </cell>
          <cell r="AF603" t="str">
            <v>E1201</v>
          </cell>
          <cell r="AG603" t="str">
            <v>UA</v>
          </cell>
          <cell r="AH603" t="str">
            <v>Billing</v>
          </cell>
          <cell r="AI603">
            <v>0</v>
          </cell>
          <cell r="AJ603">
            <v>0</v>
          </cell>
        </row>
        <row r="604">
          <cell r="AD604" t="str">
            <v>Portsmouth UA</v>
          </cell>
          <cell r="AE604" t="str">
            <v>Portsmouth UA</v>
          </cell>
          <cell r="AF604" t="str">
            <v>E1701</v>
          </cell>
          <cell r="AG604" t="str">
            <v>UA</v>
          </cell>
          <cell r="AH604" t="str">
            <v>Billing</v>
          </cell>
          <cell r="AI604">
            <v>0</v>
          </cell>
          <cell r="AJ604">
            <v>0</v>
          </cell>
        </row>
        <row r="605">
          <cell r="AD605" t="str">
            <v>Preston</v>
          </cell>
          <cell r="AE605" t="str">
            <v>Preston</v>
          </cell>
          <cell r="AF605" t="str">
            <v>E2339</v>
          </cell>
          <cell r="AG605" t="str">
            <v>SD</v>
          </cell>
          <cell r="AH605" t="str">
            <v>Billing</v>
          </cell>
          <cell r="AI605">
            <v>0</v>
          </cell>
          <cell r="AJ605">
            <v>0</v>
          </cell>
        </row>
        <row r="606">
          <cell r="AD606" t="str">
            <v>Purbeck</v>
          </cell>
          <cell r="AE606" t="str">
            <v>Purbeck</v>
          </cell>
          <cell r="AF606" t="str">
            <v>E1236</v>
          </cell>
          <cell r="AG606" t="str">
            <v>SD</v>
          </cell>
          <cell r="AH606" t="str">
            <v>Billing</v>
          </cell>
          <cell r="AI606">
            <v>0</v>
          </cell>
          <cell r="AJ606">
            <v>0</v>
          </cell>
        </row>
        <row r="607">
          <cell r="AD607" t="str">
            <v>Reading UA</v>
          </cell>
          <cell r="AE607" t="str">
            <v>Reading UA</v>
          </cell>
          <cell r="AF607" t="str">
            <v>E0303</v>
          </cell>
          <cell r="AG607" t="str">
            <v>UA</v>
          </cell>
          <cell r="AH607" t="str">
            <v>Billing</v>
          </cell>
          <cell r="AI607">
            <v>0</v>
          </cell>
          <cell r="AJ607">
            <v>0</v>
          </cell>
        </row>
        <row r="608">
          <cell r="AD608" t="str">
            <v>Redbridge</v>
          </cell>
          <cell r="AE608" t="str">
            <v>Redbridge</v>
          </cell>
          <cell r="AF608" t="str">
            <v>E5046</v>
          </cell>
          <cell r="AG608" t="str">
            <v>OLB</v>
          </cell>
          <cell r="AH608" t="str">
            <v>Billing</v>
          </cell>
          <cell r="AI608">
            <v>0</v>
          </cell>
          <cell r="AJ608">
            <v>1</v>
          </cell>
        </row>
        <row r="609">
          <cell r="AD609" t="str">
            <v>Redcar &amp; Cleveland UA</v>
          </cell>
          <cell r="AE609" t="str">
            <v>Redcar &amp; Cleveland UA</v>
          </cell>
          <cell r="AF609" t="str">
            <v>E0703</v>
          </cell>
          <cell r="AG609" t="str">
            <v>UA</v>
          </cell>
          <cell r="AH609" t="str">
            <v>Billing</v>
          </cell>
          <cell r="AI609">
            <v>0</v>
          </cell>
          <cell r="AJ609">
            <v>0</v>
          </cell>
        </row>
        <row r="610">
          <cell r="AD610" t="str">
            <v>Redditch BC</v>
          </cell>
          <cell r="AE610" t="str">
            <v>Redditch BC</v>
          </cell>
          <cell r="AF610" t="str">
            <v>E1835</v>
          </cell>
          <cell r="AG610" t="str">
            <v>SD</v>
          </cell>
          <cell r="AH610" t="str">
            <v>Billing</v>
          </cell>
          <cell r="AI610">
            <v>0</v>
          </cell>
          <cell r="AJ610">
            <v>0</v>
          </cell>
        </row>
        <row r="611">
          <cell r="AD611" t="str">
            <v>Reigate and Banstead</v>
          </cell>
          <cell r="AE611" t="str">
            <v>Reigate and Banstead</v>
          </cell>
          <cell r="AF611" t="str">
            <v>E3635</v>
          </cell>
          <cell r="AG611" t="str">
            <v>SD</v>
          </cell>
          <cell r="AH611" t="str">
            <v>Billing</v>
          </cell>
          <cell r="AI611">
            <v>0</v>
          </cell>
          <cell r="AJ611">
            <v>0</v>
          </cell>
        </row>
        <row r="612">
          <cell r="AD612" t="str">
            <v>Ribble Valley</v>
          </cell>
          <cell r="AE612" t="str">
            <v>Ribble Valley</v>
          </cell>
          <cell r="AF612" t="str">
            <v>E2340</v>
          </cell>
          <cell r="AG612" t="str">
            <v>SD</v>
          </cell>
          <cell r="AH612" t="str">
            <v>Billing</v>
          </cell>
          <cell r="AI612">
            <v>0</v>
          </cell>
          <cell r="AJ612">
            <v>0</v>
          </cell>
        </row>
        <row r="613">
          <cell r="AD613" t="str">
            <v>Richmond upon Thames</v>
          </cell>
          <cell r="AE613" t="str">
            <v>Richmond upon Thames</v>
          </cell>
          <cell r="AF613" t="str">
            <v>E5047</v>
          </cell>
          <cell r="AG613" t="str">
            <v>OLB</v>
          </cell>
          <cell r="AH613" t="str">
            <v>Billing</v>
          </cell>
          <cell r="AI613">
            <v>0</v>
          </cell>
          <cell r="AJ613">
            <v>1</v>
          </cell>
        </row>
        <row r="614">
          <cell r="AD614" t="str">
            <v>Richmondshire DC</v>
          </cell>
          <cell r="AE614" t="str">
            <v>Richmondshire DC</v>
          </cell>
          <cell r="AF614" t="str">
            <v>E2734</v>
          </cell>
          <cell r="AG614" t="str">
            <v>SD</v>
          </cell>
          <cell r="AH614" t="str">
            <v>Billing</v>
          </cell>
          <cell r="AI614">
            <v>0</v>
          </cell>
          <cell r="AJ614">
            <v>0</v>
          </cell>
        </row>
        <row r="615">
          <cell r="AD615" t="str">
            <v>Rochdale</v>
          </cell>
          <cell r="AE615" t="str">
            <v>Rochdale</v>
          </cell>
          <cell r="AF615" t="str">
            <v>E4205</v>
          </cell>
          <cell r="AG615" t="str">
            <v>MD</v>
          </cell>
          <cell r="AH615" t="str">
            <v>Billing</v>
          </cell>
          <cell r="AI615">
            <v>1</v>
          </cell>
          <cell r="AJ615">
            <v>1</v>
          </cell>
        </row>
        <row r="616">
          <cell r="AD616" t="str">
            <v>Rochford</v>
          </cell>
          <cell r="AE616" t="str">
            <v>Rochford</v>
          </cell>
          <cell r="AF616" t="str">
            <v>E1540</v>
          </cell>
          <cell r="AG616" t="str">
            <v>SD</v>
          </cell>
          <cell r="AH616" t="str">
            <v>Billing</v>
          </cell>
          <cell r="AI616">
            <v>0</v>
          </cell>
          <cell r="AJ616">
            <v>0</v>
          </cell>
        </row>
        <row r="617">
          <cell r="AD617" t="str">
            <v>Rossendale</v>
          </cell>
          <cell r="AE617" t="str">
            <v>Rossendale</v>
          </cell>
          <cell r="AF617" t="str">
            <v>E2341</v>
          </cell>
          <cell r="AG617" t="str">
            <v>SD</v>
          </cell>
          <cell r="AH617" t="str">
            <v>Billing</v>
          </cell>
          <cell r="AI617">
            <v>0</v>
          </cell>
          <cell r="AJ617">
            <v>0</v>
          </cell>
        </row>
        <row r="618">
          <cell r="AD618" t="str">
            <v>Rother</v>
          </cell>
          <cell r="AE618" t="str">
            <v>Rother</v>
          </cell>
          <cell r="AF618" t="str">
            <v>E1436</v>
          </cell>
          <cell r="AG618" t="str">
            <v>SD</v>
          </cell>
          <cell r="AH618" t="str">
            <v>Billing</v>
          </cell>
          <cell r="AI618">
            <v>0</v>
          </cell>
          <cell r="AJ618">
            <v>0</v>
          </cell>
        </row>
        <row r="619">
          <cell r="AD619" t="str">
            <v>Rotherham</v>
          </cell>
          <cell r="AE619" t="str">
            <v>Rotherham</v>
          </cell>
          <cell r="AF619" t="str">
            <v>E4403</v>
          </cell>
          <cell r="AG619" t="str">
            <v>MD</v>
          </cell>
          <cell r="AH619" t="str">
            <v>Billing</v>
          </cell>
          <cell r="AI619">
            <v>1</v>
          </cell>
          <cell r="AJ619">
            <v>0</v>
          </cell>
        </row>
        <row r="620">
          <cell r="AD620" t="str">
            <v>Rugby</v>
          </cell>
          <cell r="AE620" t="str">
            <v>Rugby</v>
          </cell>
          <cell r="AF620" t="str">
            <v>E3733</v>
          </cell>
          <cell r="AG620" t="str">
            <v>SD</v>
          </cell>
          <cell r="AH620" t="str">
            <v>Billing</v>
          </cell>
          <cell r="AI620">
            <v>0</v>
          </cell>
          <cell r="AJ620">
            <v>0</v>
          </cell>
        </row>
        <row r="621">
          <cell r="AD621" t="str">
            <v>Runnymede</v>
          </cell>
          <cell r="AE621" t="str">
            <v>Runnymede</v>
          </cell>
          <cell r="AF621" t="str">
            <v>E3636</v>
          </cell>
          <cell r="AG621" t="str">
            <v>SD</v>
          </cell>
          <cell r="AH621" t="str">
            <v>Billing</v>
          </cell>
          <cell r="AI621">
            <v>0</v>
          </cell>
          <cell r="AJ621">
            <v>0</v>
          </cell>
        </row>
        <row r="622">
          <cell r="AD622" t="str">
            <v>Rushcliffe</v>
          </cell>
          <cell r="AE622" t="str">
            <v>Rushcliffe</v>
          </cell>
          <cell r="AF622" t="str">
            <v>E3038</v>
          </cell>
          <cell r="AG622" t="str">
            <v>SD</v>
          </cell>
          <cell r="AH622" t="str">
            <v>Billing</v>
          </cell>
          <cell r="AI622">
            <v>0</v>
          </cell>
          <cell r="AJ622">
            <v>0</v>
          </cell>
        </row>
        <row r="623">
          <cell r="AD623" t="str">
            <v>Rushmoor</v>
          </cell>
          <cell r="AE623" t="str">
            <v>Rushmoor</v>
          </cell>
          <cell r="AF623" t="str">
            <v>E1740</v>
          </cell>
          <cell r="AG623" t="str">
            <v>SD</v>
          </cell>
          <cell r="AH623" t="str">
            <v>Billing</v>
          </cell>
          <cell r="AI623">
            <v>0</v>
          </cell>
          <cell r="AJ623">
            <v>0</v>
          </cell>
        </row>
        <row r="624">
          <cell r="AD624" t="str">
            <v>Rutland UA</v>
          </cell>
          <cell r="AE624" t="str">
            <v>Rutland UA</v>
          </cell>
          <cell r="AF624" t="str">
            <v>E2402</v>
          </cell>
          <cell r="AG624" t="str">
            <v>UA</v>
          </cell>
          <cell r="AH624" t="str">
            <v>Billing</v>
          </cell>
          <cell r="AI624">
            <v>0</v>
          </cell>
          <cell r="AJ624">
            <v>0</v>
          </cell>
        </row>
        <row r="625">
          <cell r="AD625" t="str">
            <v>Ryedale DC</v>
          </cell>
          <cell r="AE625" t="str">
            <v>Ryedale DC</v>
          </cell>
          <cell r="AF625" t="str">
            <v>E2755</v>
          </cell>
          <cell r="AG625" t="str">
            <v>SD</v>
          </cell>
          <cell r="AH625" t="str">
            <v>Billing</v>
          </cell>
          <cell r="AI625">
            <v>0</v>
          </cell>
          <cell r="AJ625">
            <v>0</v>
          </cell>
        </row>
        <row r="626">
          <cell r="AD626" t="str">
            <v>Salford</v>
          </cell>
          <cell r="AE626" t="str">
            <v>Salford</v>
          </cell>
          <cell r="AF626" t="str">
            <v>E4206</v>
          </cell>
          <cell r="AG626" t="str">
            <v>MD</v>
          </cell>
          <cell r="AH626" t="str">
            <v>Billing</v>
          </cell>
          <cell r="AI626">
            <v>1</v>
          </cell>
          <cell r="AJ626">
            <v>1</v>
          </cell>
        </row>
        <row r="627">
          <cell r="AD627" t="str">
            <v>Sandwell</v>
          </cell>
          <cell r="AE627" t="str">
            <v>Sandwell</v>
          </cell>
          <cell r="AF627" t="str">
            <v>E4604</v>
          </cell>
          <cell r="AG627" t="str">
            <v>MD</v>
          </cell>
          <cell r="AH627" t="str">
            <v>Billing</v>
          </cell>
          <cell r="AI627">
            <v>1</v>
          </cell>
          <cell r="AJ627">
            <v>0</v>
          </cell>
        </row>
        <row r="628">
          <cell r="AD628" t="str">
            <v>Scarborough</v>
          </cell>
          <cell r="AE628" t="str">
            <v>Scarborough</v>
          </cell>
          <cell r="AF628" t="str">
            <v>E2736</v>
          </cell>
          <cell r="AG628" t="str">
            <v>SD</v>
          </cell>
          <cell r="AH628" t="str">
            <v>Billing</v>
          </cell>
          <cell r="AI628">
            <v>0</v>
          </cell>
          <cell r="AJ628">
            <v>0</v>
          </cell>
        </row>
        <row r="629">
          <cell r="AD629" t="str">
            <v>Sedgemoor</v>
          </cell>
          <cell r="AE629" t="str">
            <v>Sedgemoor</v>
          </cell>
          <cell r="AF629" t="str">
            <v>E3332</v>
          </cell>
          <cell r="AG629" t="str">
            <v>SD</v>
          </cell>
          <cell r="AH629" t="str">
            <v>Billing</v>
          </cell>
          <cell r="AI629">
            <v>0</v>
          </cell>
          <cell r="AJ629">
            <v>0</v>
          </cell>
        </row>
        <row r="630">
          <cell r="AD630" t="str">
            <v>Sefton</v>
          </cell>
          <cell r="AE630" t="str">
            <v>Sefton</v>
          </cell>
          <cell r="AF630" t="str">
            <v>E4304</v>
          </cell>
          <cell r="AG630" t="str">
            <v>MD</v>
          </cell>
          <cell r="AH630" t="str">
            <v>Billing</v>
          </cell>
          <cell r="AI630">
            <v>1</v>
          </cell>
          <cell r="AJ630">
            <v>1</v>
          </cell>
        </row>
        <row r="631">
          <cell r="AD631" t="str">
            <v>Selby DC</v>
          </cell>
          <cell r="AE631" t="str">
            <v>Selby DC</v>
          </cell>
          <cell r="AF631" t="str">
            <v>E2757</v>
          </cell>
          <cell r="AG631" t="str">
            <v>SD</v>
          </cell>
          <cell r="AH631" t="str">
            <v>Billing</v>
          </cell>
          <cell r="AI631">
            <v>0</v>
          </cell>
          <cell r="AJ631">
            <v>0</v>
          </cell>
        </row>
        <row r="632">
          <cell r="AD632" t="str">
            <v>Sevenoaks</v>
          </cell>
          <cell r="AE632" t="str">
            <v>Sevenoaks</v>
          </cell>
          <cell r="AF632" t="str">
            <v>E2239</v>
          </cell>
          <cell r="AG632" t="str">
            <v>SD</v>
          </cell>
          <cell r="AH632" t="str">
            <v>Billing</v>
          </cell>
          <cell r="AI632">
            <v>0</v>
          </cell>
          <cell r="AJ632">
            <v>0</v>
          </cell>
        </row>
        <row r="633">
          <cell r="AD633" t="str">
            <v>Sheffield</v>
          </cell>
          <cell r="AE633" t="str">
            <v>Sheffield</v>
          </cell>
          <cell r="AF633" t="str">
            <v>E4404</v>
          </cell>
          <cell r="AG633" t="str">
            <v>MD</v>
          </cell>
          <cell r="AH633" t="str">
            <v>Billing</v>
          </cell>
          <cell r="AI633">
            <v>1</v>
          </cell>
          <cell r="AJ633">
            <v>0</v>
          </cell>
        </row>
        <row r="634">
          <cell r="AD634" t="str">
            <v>Shepway DC</v>
          </cell>
          <cell r="AE634" t="str">
            <v>Shepway DC</v>
          </cell>
          <cell r="AF634" t="str">
            <v>E2240</v>
          </cell>
          <cell r="AG634" t="str">
            <v>SD</v>
          </cell>
          <cell r="AH634" t="str">
            <v>Billing</v>
          </cell>
          <cell r="AI634">
            <v>0</v>
          </cell>
          <cell r="AJ634">
            <v>0</v>
          </cell>
        </row>
        <row r="635">
          <cell r="AD635" t="str">
            <v>Shropshire Combined Fire and Rescue Authority</v>
          </cell>
          <cell r="AE635" t="str">
            <v>Shropshire Combined Fire and Rescue Authority</v>
          </cell>
          <cell r="AF635" t="str">
            <v>E6132</v>
          </cell>
          <cell r="AG635" t="str">
            <v>CFA</v>
          </cell>
          <cell r="AH635">
            <v>0</v>
          </cell>
          <cell r="AI635">
            <v>0</v>
          </cell>
          <cell r="AJ635">
            <v>0</v>
          </cell>
        </row>
        <row r="636">
          <cell r="AD636" t="str">
            <v>Shropshire UA</v>
          </cell>
          <cell r="AE636" t="str">
            <v>Shropshire UA</v>
          </cell>
          <cell r="AF636" t="str">
            <v>E3202</v>
          </cell>
          <cell r="AG636" t="str">
            <v>UA</v>
          </cell>
          <cell r="AH636" t="str">
            <v>Billing</v>
          </cell>
          <cell r="AI636">
            <v>0</v>
          </cell>
          <cell r="AJ636">
            <v>0</v>
          </cell>
        </row>
        <row r="637">
          <cell r="AD637" t="str">
            <v>Slough UA</v>
          </cell>
          <cell r="AE637" t="str">
            <v>Slough UA</v>
          </cell>
          <cell r="AF637" t="str">
            <v>E0304</v>
          </cell>
          <cell r="AG637" t="str">
            <v>UA</v>
          </cell>
          <cell r="AH637" t="str">
            <v>Billing</v>
          </cell>
          <cell r="AI637">
            <v>0</v>
          </cell>
          <cell r="AJ637">
            <v>0</v>
          </cell>
        </row>
        <row r="638">
          <cell r="AD638" t="str">
            <v>Solihull</v>
          </cell>
          <cell r="AE638" t="str">
            <v>Solihull</v>
          </cell>
          <cell r="AF638" t="str">
            <v>E4605</v>
          </cell>
          <cell r="AG638" t="str">
            <v>MD</v>
          </cell>
          <cell r="AH638" t="str">
            <v>Billing</v>
          </cell>
          <cell r="AI638">
            <v>1</v>
          </cell>
          <cell r="AJ638">
            <v>0</v>
          </cell>
        </row>
        <row r="639">
          <cell r="AD639" t="str">
            <v>Somerset CC</v>
          </cell>
          <cell r="AE639" t="str">
            <v>Somerset CC</v>
          </cell>
          <cell r="AF639" t="str">
            <v>E3320</v>
          </cell>
          <cell r="AG639" t="str">
            <v>COUNTY</v>
          </cell>
          <cell r="AH639">
            <v>0</v>
          </cell>
          <cell r="AI639">
            <v>0</v>
          </cell>
          <cell r="AJ639">
            <v>0</v>
          </cell>
        </row>
        <row r="640">
          <cell r="AD640" t="str">
            <v>South Buckinghamshire</v>
          </cell>
          <cell r="AE640" t="str">
            <v>South Buckinghamshire</v>
          </cell>
          <cell r="AF640" t="str">
            <v>E0434</v>
          </cell>
          <cell r="AG640" t="str">
            <v>SD</v>
          </cell>
          <cell r="AH640" t="str">
            <v>Billing</v>
          </cell>
          <cell r="AI640">
            <v>0</v>
          </cell>
          <cell r="AJ640">
            <v>0</v>
          </cell>
        </row>
        <row r="641">
          <cell r="AD641" t="str">
            <v>South Cambridgeshire</v>
          </cell>
          <cell r="AE641" t="str">
            <v>South Cambridgeshire</v>
          </cell>
          <cell r="AF641" t="str">
            <v>E0536</v>
          </cell>
          <cell r="AG641" t="str">
            <v>SD</v>
          </cell>
          <cell r="AH641" t="str">
            <v>Billing</v>
          </cell>
          <cell r="AI641">
            <v>0</v>
          </cell>
          <cell r="AJ641">
            <v>0</v>
          </cell>
        </row>
        <row r="642">
          <cell r="AD642" t="str">
            <v>South Derbyshire</v>
          </cell>
          <cell r="AE642" t="str">
            <v>South Derbyshire</v>
          </cell>
          <cell r="AF642" t="str">
            <v>E1039</v>
          </cell>
          <cell r="AG642" t="str">
            <v>SD</v>
          </cell>
          <cell r="AH642" t="str">
            <v>Billing</v>
          </cell>
          <cell r="AI642">
            <v>0</v>
          </cell>
          <cell r="AJ642">
            <v>0</v>
          </cell>
        </row>
        <row r="643">
          <cell r="AD643" t="str">
            <v>South Downs National Park</v>
          </cell>
          <cell r="AE643" t="str">
            <v>South Downs National Park</v>
          </cell>
          <cell r="AF643" t="str">
            <v>E6410</v>
          </cell>
          <cell r="AG643" t="str">
            <v>PARK</v>
          </cell>
          <cell r="AH643">
            <v>0</v>
          </cell>
          <cell r="AI643">
            <v>0</v>
          </cell>
          <cell r="AJ643">
            <v>0</v>
          </cell>
        </row>
        <row r="644">
          <cell r="AD644" t="str">
            <v>South Gloucestershire UA</v>
          </cell>
          <cell r="AE644" t="str">
            <v>South Gloucestershire UA</v>
          </cell>
          <cell r="AF644" t="str">
            <v>E0103</v>
          </cell>
          <cell r="AG644" t="str">
            <v>UA</v>
          </cell>
          <cell r="AH644" t="str">
            <v>Billing</v>
          </cell>
          <cell r="AI644">
            <v>0</v>
          </cell>
          <cell r="AJ644">
            <v>0</v>
          </cell>
        </row>
        <row r="645">
          <cell r="AD645" t="str">
            <v>South Hams</v>
          </cell>
          <cell r="AE645" t="str">
            <v>South Hams</v>
          </cell>
          <cell r="AF645" t="str">
            <v>E1136</v>
          </cell>
          <cell r="AG645" t="str">
            <v>SD</v>
          </cell>
          <cell r="AH645" t="str">
            <v>Billing</v>
          </cell>
          <cell r="AI645">
            <v>0</v>
          </cell>
          <cell r="AJ645">
            <v>0</v>
          </cell>
        </row>
        <row r="646">
          <cell r="AD646" t="str">
            <v>South Holland</v>
          </cell>
          <cell r="AE646" t="str">
            <v>South Holland</v>
          </cell>
          <cell r="AF646" t="str">
            <v>E2535</v>
          </cell>
          <cell r="AG646" t="str">
            <v>SD</v>
          </cell>
          <cell r="AH646" t="str">
            <v>Billing</v>
          </cell>
          <cell r="AI646">
            <v>0</v>
          </cell>
          <cell r="AJ646">
            <v>0</v>
          </cell>
        </row>
        <row r="647">
          <cell r="AD647" t="str">
            <v>South Kesteven</v>
          </cell>
          <cell r="AE647" t="str">
            <v>South Kesteven</v>
          </cell>
          <cell r="AF647" t="str">
            <v>E2536</v>
          </cell>
          <cell r="AG647" t="str">
            <v>SD</v>
          </cell>
          <cell r="AH647" t="str">
            <v>Billing</v>
          </cell>
          <cell r="AI647">
            <v>0</v>
          </cell>
          <cell r="AJ647">
            <v>0</v>
          </cell>
        </row>
        <row r="648">
          <cell r="AD648" t="str">
            <v>South Lakeland</v>
          </cell>
          <cell r="AE648" t="str">
            <v>South Lakeland</v>
          </cell>
          <cell r="AF648" t="str">
            <v>E0936</v>
          </cell>
          <cell r="AG648" t="str">
            <v>SD</v>
          </cell>
          <cell r="AH648" t="str">
            <v>Billing</v>
          </cell>
          <cell r="AI648">
            <v>0</v>
          </cell>
          <cell r="AJ648">
            <v>0</v>
          </cell>
        </row>
        <row r="649">
          <cell r="AD649" t="str">
            <v>South Norfolk</v>
          </cell>
          <cell r="AE649" t="str">
            <v>South Norfolk</v>
          </cell>
          <cell r="AF649" t="str">
            <v>E2637</v>
          </cell>
          <cell r="AG649" t="str">
            <v>SD</v>
          </cell>
          <cell r="AH649" t="str">
            <v>Billing</v>
          </cell>
          <cell r="AI649">
            <v>0</v>
          </cell>
          <cell r="AJ649">
            <v>0</v>
          </cell>
        </row>
        <row r="650">
          <cell r="AD650" t="str">
            <v>South Northamptonshire</v>
          </cell>
          <cell r="AE650" t="str">
            <v>South Northamptonshire</v>
          </cell>
          <cell r="AF650" t="str">
            <v>E2836</v>
          </cell>
          <cell r="AG650" t="str">
            <v>SD</v>
          </cell>
          <cell r="AH650" t="str">
            <v>Billing</v>
          </cell>
          <cell r="AI650">
            <v>0</v>
          </cell>
          <cell r="AJ650">
            <v>0</v>
          </cell>
        </row>
        <row r="651">
          <cell r="AD651" t="str">
            <v>South Oxfordshire</v>
          </cell>
          <cell r="AE651" t="str">
            <v>South Oxfordshire</v>
          </cell>
          <cell r="AF651" t="str">
            <v>E3133</v>
          </cell>
          <cell r="AG651" t="str">
            <v>SD</v>
          </cell>
          <cell r="AH651" t="str">
            <v>Billing</v>
          </cell>
          <cell r="AI651">
            <v>0</v>
          </cell>
          <cell r="AJ651">
            <v>0</v>
          </cell>
        </row>
        <row r="652">
          <cell r="AD652" t="str">
            <v>South Ribble</v>
          </cell>
          <cell r="AE652" t="str">
            <v>South Ribble</v>
          </cell>
          <cell r="AF652" t="str">
            <v>E2342</v>
          </cell>
          <cell r="AG652" t="str">
            <v>SD</v>
          </cell>
          <cell r="AH652" t="str">
            <v>Billing</v>
          </cell>
          <cell r="AI652">
            <v>0</v>
          </cell>
          <cell r="AJ652">
            <v>0</v>
          </cell>
        </row>
        <row r="653">
          <cell r="AD653" t="str">
            <v>South Somerset</v>
          </cell>
          <cell r="AE653" t="str">
            <v>South Somerset</v>
          </cell>
          <cell r="AF653" t="str">
            <v>E3334</v>
          </cell>
          <cell r="AG653" t="str">
            <v>SD</v>
          </cell>
          <cell r="AH653" t="str">
            <v>Billing</v>
          </cell>
          <cell r="AI653">
            <v>0</v>
          </cell>
          <cell r="AJ653">
            <v>0</v>
          </cell>
        </row>
        <row r="654">
          <cell r="AD654" t="str">
            <v>South Staffordshire</v>
          </cell>
          <cell r="AE654" t="str">
            <v>South Staffordshire</v>
          </cell>
          <cell r="AF654" t="str">
            <v>E3435</v>
          </cell>
          <cell r="AG654" t="str">
            <v>SD</v>
          </cell>
          <cell r="AH654" t="str">
            <v>Billing</v>
          </cell>
          <cell r="AI654">
            <v>0</v>
          </cell>
          <cell r="AJ654">
            <v>0</v>
          </cell>
        </row>
        <row r="655">
          <cell r="AD655" t="str">
            <v>South Tyneside</v>
          </cell>
          <cell r="AE655" t="str">
            <v>South Tyneside</v>
          </cell>
          <cell r="AF655" t="str">
            <v>E4504</v>
          </cell>
          <cell r="AG655" t="str">
            <v>MD</v>
          </cell>
          <cell r="AH655" t="str">
            <v>Billing</v>
          </cell>
          <cell r="AI655">
            <v>1</v>
          </cell>
          <cell r="AJ655">
            <v>0</v>
          </cell>
        </row>
        <row r="656">
          <cell r="AD656" t="str">
            <v>South Yorkshire Fire and Rescue Authority</v>
          </cell>
          <cell r="AE656" t="str">
            <v>South Yorkshire Fire and Rescue Authority</v>
          </cell>
          <cell r="AF656" t="str">
            <v>E6144</v>
          </cell>
          <cell r="AG656" t="str">
            <v>FIRE</v>
          </cell>
          <cell r="AH656">
            <v>0</v>
          </cell>
          <cell r="AI656">
            <v>0</v>
          </cell>
          <cell r="AJ656">
            <v>0</v>
          </cell>
        </row>
        <row r="657">
          <cell r="AD657" t="str">
            <v>South Yorkshire Police and Crime Commissioner and Chief Constable</v>
          </cell>
          <cell r="AE657" t="str">
            <v>South Yorkshire Police and Crime Commissioner and Chief Constable</v>
          </cell>
          <cell r="AF657" t="str">
            <v>E7044</v>
          </cell>
          <cell r="AG657" t="str">
            <v>POL</v>
          </cell>
          <cell r="AH657">
            <v>0</v>
          </cell>
          <cell r="AI657">
            <v>0</v>
          </cell>
          <cell r="AJ657">
            <v>0</v>
          </cell>
        </row>
        <row r="658">
          <cell r="AD658" t="str">
            <v>Southampton UA</v>
          </cell>
          <cell r="AE658" t="str">
            <v>Southampton UA</v>
          </cell>
          <cell r="AF658" t="str">
            <v>E1702</v>
          </cell>
          <cell r="AG658" t="str">
            <v>UA</v>
          </cell>
          <cell r="AH658" t="str">
            <v>Billing</v>
          </cell>
          <cell r="AI658">
            <v>0</v>
          </cell>
          <cell r="AJ658">
            <v>0</v>
          </cell>
        </row>
        <row r="659">
          <cell r="AD659" t="str">
            <v>Southend-on-Sea UA</v>
          </cell>
          <cell r="AE659" t="str">
            <v>Southend-on-Sea UA</v>
          </cell>
          <cell r="AF659" t="str">
            <v>E1501</v>
          </cell>
          <cell r="AG659" t="str">
            <v>UA</v>
          </cell>
          <cell r="AH659" t="str">
            <v>Billing</v>
          </cell>
          <cell r="AI659">
            <v>0</v>
          </cell>
          <cell r="AJ659">
            <v>0</v>
          </cell>
        </row>
        <row r="660">
          <cell r="AD660" t="str">
            <v>Southwark</v>
          </cell>
          <cell r="AE660" t="str">
            <v>Southwark</v>
          </cell>
          <cell r="AF660" t="str">
            <v>E5019</v>
          </cell>
          <cell r="AG660" t="str">
            <v>ILB</v>
          </cell>
          <cell r="AH660" t="str">
            <v>Billing</v>
          </cell>
          <cell r="AI660">
            <v>0</v>
          </cell>
          <cell r="AJ660">
            <v>0</v>
          </cell>
        </row>
        <row r="661">
          <cell r="AD661" t="str">
            <v>Spelthorne</v>
          </cell>
          <cell r="AE661" t="str">
            <v>Spelthorne</v>
          </cell>
          <cell r="AF661" t="str">
            <v>E3637</v>
          </cell>
          <cell r="AG661" t="str">
            <v>SD</v>
          </cell>
          <cell r="AH661" t="str">
            <v>Billing</v>
          </cell>
          <cell r="AI661">
            <v>0</v>
          </cell>
          <cell r="AJ661">
            <v>0</v>
          </cell>
        </row>
        <row r="662">
          <cell r="AD662" t="str">
            <v>St Albans</v>
          </cell>
          <cell r="AE662" t="str">
            <v>St Albans</v>
          </cell>
          <cell r="AF662" t="str">
            <v>E1936</v>
          </cell>
          <cell r="AG662" t="str">
            <v>SD</v>
          </cell>
          <cell r="AH662" t="str">
            <v>Billing</v>
          </cell>
          <cell r="AI662">
            <v>0</v>
          </cell>
          <cell r="AJ662">
            <v>0</v>
          </cell>
        </row>
        <row r="663">
          <cell r="AD663" t="str">
            <v>St Edmundsbury</v>
          </cell>
          <cell r="AE663" t="str">
            <v>St Edmundsbury</v>
          </cell>
          <cell r="AF663" t="str">
            <v>E3535</v>
          </cell>
          <cell r="AG663" t="str">
            <v>SD</v>
          </cell>
          <cell r="AH663" t="str">
            <v>Billing</v>
          </cell>
          <cell r="AI663">
            <v>0</v>
          </cell>
          <cell r="AJ663">
            <v>0</v>
          </cell>
        </row>
        <row r="664">
          <cell r="AD664" t="str">
            <v>St Helens MBC</v>
          </cell>
          <cell r="AE664" t="str">
            <v>St Helens MBC</v>
          </cell>
          <cell r="AF664" t="str">
            <v>E4303</v>
          </cell>
          <cell r="AG664" t="str">
            <v>MD</v>
          </cell>
          <cell r="AH664" t="str">
            <v>Billing</v>
          </cell>
          <cell r="AI664">
            <v>1</v>
          </cell>
          <cell r="AJ664">
            <v>1</v>
          </cell>
        </row>
        <row r="665">
          <cell r="AD665" t="str">
            <v>Stafford BC</v>
          </cell>
          <cell r="AE665" t="str">
            <v>Stafford BC</v>
          </cell>
          <cell r="AF665" t="str">
            <v>E3436</v>
          </cell>
          <cell r="AG665" t="str">
            <v>SD</v>
          </cell>
          <cell r="AH665" t="str">
            <v>Billing</v>
          </cell>
          <cell r="AI665">
            <v>0</v>
          </cell>
          <cell r="AJ665">
            <v>0</v>
          </cell>
        </row>
        <row r="666">
          <cell r="AD666" t="str">
            <v>Staffordshire CC</v>
          </cell>
          <cell r="AE666" t="str">
            <v>Staffordshire CC</v>
          </cell>
          <cell r="AF666" t="str">
            <v>E3421</v>
          </cell>
          <cell r="AG666" t="str">
            <v>COUNTY</v>
          </cell>
          <cell r="AH666">
            <v>0</v>
          </cell>
          <cell r="AI666">
            <v>0</v>
          </cell>
          <cell r="AJ666">
            <v>0</v>
          </cell>
        </row>
        <row r="667">
          <cell r="AD667" t="str">
            <v>Staffordshire Combined Fire and Rescue Authority</v>
          </cell>
          <cell r="AE667" t="str">
            <v>Staffordshire Combined Fire and Rescue Authority</v>
          </cell>
          <cell r="AF667" t="str">
            <v>E6134</v>
          </cell>
          <cell r="AG667" t="str">
            <v>CFA</v>
          </cell>
          <cell r="AH667">
            <v>0</v>
          </cell>
          <cell r="AI667">
            <v>0</v>
          </cell>
          <cell r="AJ667">
            <v>0</v>
          </cell>
        </row>
        <row r="668">
          <cell r="AD668" t="str">
            <v>Staffordshire Moorlands</v>
          </cell>
          <cell r="AE668" t="str">
            <v>Staffordshire Moorlands</v>
          </cell>
          <cell r="AF668" t="str">
            <v>E3437</v>
          </cell>
          <cell r="AG668" t="str">
            <v>SD</v>
          </cell>
          <cell r="AH668" t="str">
            <v>Billing</v>
          </cell>
          <cell r="AI668">
            <v>0</v>
          </cell>
          <cell r="AJ668">
            <v>0</v>
          </cell>
        </row>
        <row r="669">
          <cell r="AD669" t="str">
            <v>Staffordshire Police and Crime Commissioner and Chief Constable</v>
          </cell>
          <cell r="AE669" t="str">
            <v>Staffordshire Police and Crime Commissioner and Chief Constable</v>
          </cell>
          <cell r="AF669" t="str">
            <v>E7034</v>
          </cell>
          <cell r="AG669" t="str">
            <v>POL</v>
          </cell>
          <cell r="AH669">
            <v>0</v>
          </cell>
          <cell r="AI669">
            <v>0</v>
          </cell>
          <cell r="AJ669">
            <v>0</v>
          </cell>
        </row>
        <row r="670">
          <cell r="AD670" t="str">
            <v>Stevenage</v>
          </cell>
          <cell r="AE670" t="str">
            <v>Stevenage</v>
          </cell>
          <cell r="AF670" t="str">
            <v>E1937</v>
          </cell>
          <cell r="AG670" t="str">
            <v>SD</v>
          </cell>
          <cell r="AH670" t="str">
            <v>Billing</v>
          </cell>
          <cell r="AI670">
            <v>0</v>
          </cell>
          <cell r="AJ670">
            <v>0</v>
          </cell>
        </row>
        <row r="671">
          <cell r="AD671" t="str">
            <v>Stockport MBC</v>
          </cell>
          <cell r="AE671" t="str">
            <v>Stockport MBC</v>
          </cell>
          <cell r="AF671" t="str">
            <v>E4207</v>
          </cell>
          <cell r="AG671" t="str">
            <v>MD</v>
          </cell>
          <cell r="AH671" t="str">
            <v>Billing</v>
          </cell>
          <cell r="AI671">
            <v>1</v>
          </cell>
          <cell r="AJ671">
            <v>1</v>
          </cell>
        </row>
        <row r="672">
          <cell r="AD672" t="str">
            <v>Stockton on Tees UA</v>
          </cell>
          <cell r="AE672" t="str">
            <v>Stockton on Tees UA</v>
          </cell>
          <cell r="AF672" t="str">
            <v>E0704</v>
          </cell>
          <cell r="AG672" t="str">
            <v>UA</v>
          </cell>
          <cell r="AH672" t="str">
            <v>Billing</v>
          </cell>
          <cell r="AI672">
            <v>0</v>
          </cell>
          <cell r="AJ672">
            <v>0</v>
          </cell>
        </row>
        <row r="673">
          <cell r="AD673" t="str">
            <v>Stoke-on-Trent UA</v>
          </cell>
          <cell r="AE673" t="str">
            <v>Stoke-on-Trent UA</v>
          </cell>
          <cell r="AF673" t="str">
            <v>E3401</v>
          </cell>
          <cell r="AG673" t="str">
            <v>UA</v>
          </cell>
          <cell r="AH673" t="str">
            <v>Billing</v>
          </cell>
          <cell r="AI673">
            <v>0</v>
          </cell>
          <cell r="AJ673">
            <v>0</v>
          </cell>
        </row>
        <row r="674">
          <cell r="AD674" t="str">
            <v>Stratford-on-Avon</v>
          </cell>
          <cell r="AE674" t="str">
            <v>Stratford-on-Avon</v>
          </cell>
          <cell r="AF674" t="str">
            <v>E3734</v>
          </cell>
          <cell r="AG674" t="str">
            <v>SD</v>
          </cell>
          <cell r="AH674" t="str">
            <v>Billing</v>
          </cell>
          <cell r="AI674">
            <v>0</v>
          </cell>
          <cell r="AJ674">
            <v>0</v>
          </cell>
        </row>
        <row r="675">
          <cell r="AD675" t="str">
            <v>Stroud</v>
          </cell>
          <cell r="AE675" t="str">
            <v>Stroud</v>
          </cell>
          <cell r="AF675" t="str">
            <v>E1635</v>
          </cell>
          <cell r="AG675" t="str">
            <v>SD</v>
          </cell>
          <cell r="AH675" t="str">
            <v>Billing</v>
          </cell>
          <cell r="AI675">
            <v>0</v>
          </cell>
          <cell r="AJ675">
            <v>0</v>
          </cell>
        </row>
        <row r="676">
          <cell r="AD676" t="str">
            <v>Suffolk CC</v>
          </cell>
          <cell r="AE676" t="str">
            <v>Suffolk CC</v>
          </cell>
          <cell r="AF676" t="str">
            <v>E3520</v>
          </cell>
          <cell r="AG676" t="str">
            <v>COUNTY</v>
          </cell>
          <cell r="AH676">
            <v>0</v>
          </cell>
          <cell r="AI676">
            <v>0</v>
          </cell>
          <cell r="AJ676">
            <v>0</v>
          </cell>
        </row>
        <row r="677">
          <cell r="AD677" t="str">
            <v>Suffolk Coastal</v>
          </cell>
          <cell r="AE677" t="str">
            <v>Suffolk Coastal</v>
          </cell>
          <cell r="AF677" t="str">
            <v>E3536</v>
          </cell>
          <cell r="AG677" t="str">
            <v>SD</v>
          </cell>
          <cell r="AH677" t="str">
            <v>Billing</v>
          </cell>
          <cell r="AI677">
            <v>0</v>
          </cell>
          <cell r="AJ677">
            <v>0</v>
          </cell>
        </row>
        <row r="678">
          <cell r="AD678" t="str">
            <v>Suffolk Police and Crime Commissioner and Chief Constable</v>
          </cell>
          <cell r="AE678" t="str">
            <v>Suffolk Police and Crime Commissioner and Chief Constable</v>
          </cell>
          <cell r="AF678" t="str">
            <v>E7035</v>
          </cell>
          <cell r="AG678" t="str">
            <v>POL</v>
          </cell>
          <cell r="AH678">
            <v>0</v>
          </cell>
          <cell r="AI678">
            <v>0</v>
          </cell>
          <cell r="AJ678">
            <v>0</v>
          </cell>
        </row>
        <row r="679">
          <cell r="AD679" t="str">
            <v>Sunderland</v>
          </cell>
          <cell r="AE679" t="str">
            <v>Sunderland</v>
          </cell>
          <cell r="AF679" t="str">
            <v>E4505</v>
          </cell>
          <cell r="AG679" t="str">
            <v>MD</v>
          </cell>
          <cell r="AH679" t="str">
            <v>Billing</v>
          </cell>
          <cell r="AI679">
            <v>1</v>
          </cell>
          <cell r="AJ679">
            <v>0</v>
          </cell>
        </row>
        <row r="680">
          <cell r="AD680" t="str">
            <v>Surrey CC</v>
          </cell>
          <cell r="AE680" t="str">
            <v>Surrey CC</v>
          </cell>
          <cell r="AF680" t="str">
            <v>E3620</v>
          </cell>
          <cell r="AG680" t="str">
            <v>COUNTY</v>
          </cell>
          <cell r="AH680">
            <v>0</v>
          </cell>
          <cell r="AI680">
            <v>0</v>
          </cell>
          <cell r="AJ680">
            <v>0</v>
          </cell>
        </row>
        <row r="681">
          <cell r="AD681" t="str">
            <v>Surrey Heath</v>
          </cell>
          <cell r="AE681" t="str">
            <v>Surrey Heath</v>
          </cell>
          <cell r="AF681" t="str">
            <v>E3638</v>
          </cell>
          <cell r="AG681" t="str">
            <v>SD</v>
          </cell>
          <cell r="AH681" t="str">
            <v>Billing</v>
          </cell>
          <cell r="AI681">
            <v>0</v>
          </cell>
          <cell r="AJ681">
            <v>0</v>
          </cell>
        </row>
        <row r="682">
          <cell r="AD682" t="str">
            <v>Surrey Police and Crime Commissioner and Chief Constable</v>
          </cell>
          <cell r="AE682" t="str">
            <v>Surrey Police and Crime Commissioner and Chief Constable</v>
          </cell>
          <cell r="AF682" t="str">
            <v>E7036</v>
          </cell>
          <cell r="AG682" t="str">
            <v>POL</v>
          </cell>
          <cell r="AH682">
            <v>0</v>
          </cell>
          <cell r="AI682">
            <v>0</v>
          </cell>
          <cell r="AJ682">
            <v>0</v>
          </cell>
        </row>
        <row r="683">
          <cell r="AD683" t="str">
            <v>Sussex Police and Crime Commissioner and Chief Constable</v>
          </cell>
          <cell r="AE683" t="str">
            <v>Sussex Police and Crime Commissioner and Chief Constable</v>
          </cell>
          <cell r="AF683" t="str">
            <v>E7053</v>
          </cell>
          <cell r="AG683" t="str">
            <v>POL</v>
          </cell>
          <cell r="AH683">
            <v>0</v>
          </cell>
          <cell r="AI683">
            <v>0</v>
          </cell>
          <cell r="AJ683">
            <v>0</v>
          </cell>
        </row>
        <row r="684">
          <cell r="AD684" t="str">
            <v>Sutton</v>
          </cell>
          <cell r="AE684" t="str">
            <v>Sutton</v>
          </cell>
          <cell r="AF684" t="str">
            <v>E5048</v>
          </cell>
          <cell r="AG684" t="str">
            <v>OLB</v>
          </cell>
          <cell r="AH684" t="str">
            <v>Billing</v>
          </cell>
          <cell r="AI684">
            <v>0</v>
          </cell>
          <cell r="AJ684">
            <v>0</v>
          </cell>
        </row>
        <row r="685">
          <cell r="AD685" t="str">
            <v>Swale</v>
          </cell>
          <cell r="AE685" t="str">
            <v>Swale</v>
          </cell>
          <cell r="AF685" t="str">
            <v>E2241</v>
          </cell>
          <cell r="AG685" t="str">
            <v>SD</v>
          </cell>
          <cell r="AH685" t="str">
            <v>Billing</v>
          </cell>
          <cell r="AI685">
            <v>0</v>
          </cell>
          <cell r="AJ685">
            <v>0</v>
          </cell>
        </row>
        <row r="686">
          <cell r="AD686" t="str">
            <v>Swindon UA</v>
          </cell>
          <cell r="AE686" t="str">
            <v>Swindon UA</v>
          </cell>
          <cell r="AF686" t="str">
            <v>E3901</v>
          </cell>
          <cell r="AG686" t="str">
            <v>UA</v>
          </cell>
          <cell r="AH686" t="str">
            <v>Billing</v>
          </cell>
          <cell r="AI686">
            <v>0</v>
          </cell>
          <cell r="AJ686">
            <v>0</v>
          </cell>
        </row>
        <row r="687">
          <cell r="AD687" t="str">
            <v>Tameside</v>
          </cell>
          <cell r="AE687" t="str">
            <v>Tameside</v>
          </cell>
          <cell r="AF687" t="str">
            <v>E4208</v>
          </cell>
          <cell r="AG687" t="str">
            <v>MD</v>
          </cell>
          <cell r="AH687" t="str">
            <v>Billing</v>
          </cell>
          <cell r="AI687">
            <v>1</v>
          </cell>
          <cell r="AJ687">
            <v>1</v>
          </cell>
        </row>
        <row r="688">
          <cell r="AD688" t="str">
            <v>Tamworth</v>
          </cell>
          <cell r="AE688" t="str">
            <v>Tamworth</v>
          </cell>
          <cell r="AF688" t="str">
            <v>E3439</v>
          </cell>
          <cell r="AG688" t="str">
            <v>SD</v>
          </cell>
          <cell r="AH688" t="str">
            <v>Billing</v>
          </cell>
          <cell r="AI688">
            <v>0</v>
          </cell>
          <cell r="AJ688">
            <v>0</v>
          </cell>
        </row>
        <row r="689">
          <cell r="AD689" t="str">
            <v>Tandridge</v>
          </cell>
          <cell r="AE689" t="str">
            <v>Tandridge</v>
          </cell>
          <cell r="AF689" t="str">
            <v>E3639</v>
          </cell>
          <cell r="AG689" t="str">
            <v>SD</v>
          </cell>
          <cell r="AH689" t="str">
            <v>Billing</v>
          </cell>
          <cell r="AI689">
            <v>0</v>
          </cell>
          <cell r="AJ689">
            <v>0</v>
          </cell>
        </row>
        <row r="690">
          <cell r="AD690" t="str">
            <v>Taunton Deane</v>
          </cell>
          <cell r="AE690" t="str">
            <v>Taunton Deane</v>
          </cell>
          <cell r="AF690" t="str">
            <v>E3333</v>
          </cell>
          <cell r="AG690" t="str">
            <v>SD</v>
          </cell>
          <cell r="AH690" t="str">
            <v>Billing</v>
          </cell>
          <cell r="AI690">
            <v>0</v>
          </cell>
          <cell r="AJ690">
            <v>0</v>
          </cell>
        </row>
        <row r="691">
          <cell r="AD691" t="str">
            <v>Teignbridge</v>
          </cell>
          <cell r="AE691" t="str">
            <v>Teignbridge</v>
          </cell>
          <cell r="AF691" t="str">
            <v>E1137</v>
          </cell>
          <cell r="AG691" t="str">
            <v>SD</v>
          </cell>
          <cell r="AH691" t="str">
            <v>Billing</v>
          </cell>
          <cell r="AI691">
            <v>0</v>
          </cell>
          <cell r="AJ691">
            <v>0</v>
          </cell>
        </row>
        <row r="692">
          <cell r="AD692" t="str">
            <v>Telford &amp; the Wrekin UA</v>
          </cell>
          <cell r="AE692" t="str">
            <v>Telford &amp; the Wrekin UA</v>
          </cell>
          <cell r="AF692" t="str">
            <v>E3201</v>
          </cell>
          <cell r="AG692" t="str">
            <v>UA</v>
          </cell>
          <cell r="AH692" t="str">
            <v>Billing</v>
          </cell>
          <cell r="AI692">
            <v>0</v>
          </cell>
          <cell r="AJ692">
            <v>0</v>
          </cell>
        </row>
        <row r="693">
          <cell r="AD693" t="str">
            <v>Tendring DC</v>
          </cell>
          <cell r="AE693" t="str">
            <v>Tendring DC</v>
          </cell>
          <cell r="AF693" t="str">
            <v>E1542</v>
          </cell>
          <cell r="AG693" t="str">
            <v>SD</v>
          </cell>
          <cell r="AH693" t="str">
            <v>Billing</v>
          </cell>
          <cell r="AI693">
            <v>0</v>
          </cell>
          <cell r="AJ693">
            <v>0</v>
          </cell>
        </row>
        <row r="694">
          <cell r="AD694" t="str">
            <v>Test Valley</v>
          </cell>
          <cell r="AE694" t="str">
            <v>Test Valley</v>
          </cell>
          <cell r="AF694" t="str">
            <v>E1742</v>
          </cell>
          <cell r="AG694" t="str">
            <v>SD</v>
          </cell>
          <cell r="AH694" t="str">
            <v>Billing</v>
          </cell>
          <cell r="AI694">
            <v>0</v>
          </cell>
          <cell r="AJ694">
            <v>0</v>
          </cell>
        </row>
        <row r="695">
          <cell r="AD695" t="str">
            <v>Tewkesbury</v>
          </cell>
          <cell r="AE695" t="str">
            <v>Tewkesbury</v>
          </cell>
          <cell r="AF695" t="str">
            <v>E1636</v>
          </cell>
          <cell r="AG695" t="str">
            <v>SD</v>
          </cell>
          <cell r="AH695" t="str">
            <v>Billing</v>
          </cell>
          <cell r="AI695">
            <v>0</v>
          </cell>
          <cell r="AJ695">
            <v>0</v>
          </cell>
        </row>
        <row r="696">
          <cell r="AD696" t="str">
            <v>Thames Valley Police and Crime Commissioner and Chief Constable</v>
          </cell>
          <cell r="AE696" t="str">
            <v>Thames Valley Police and Crime Commissioner and Chief Constable</v>
          </cell>
          <cell r="AF696" t="str">
            <v>E7054</v>
          </cell>
          <cell r="AG696" t="str">
            <v>POL</v>
          </cell>
          <cell r="AH696">
            <v>0</v>
          </cell>
          <cell r="AI696">
            <v>0</v>
          </cell>
          <cell r="AJ696">
            <v>0</v>
          </cell>
        </row>
        <row r="697">
          <cell r="AD697" t="str">
            <v>Thanet</v>
          </cell>
          <cell r="AE697" t="str">
            <v>Thanet</v>
          </cell>
          <cell r="AF697" t="str">
            <v>E2242</v>
          </cell>
          <cell r="AG697" t="str">
            <v>SD</v>
          </cell>
          <cell r="AH697" t="str">
            <v>Billing</v>
          </cell>
          <cell r="AI697">
            <v>0</v>
          </cell>
          <cell r="AJ697">
            <v>0</v>
          </cell>
        </row>
        <row r="698">
          <cell r="AD698" t="str">
            <v>The Barnsley, Doncaster, Rotherham and Sheffield Combined Authority</v>
          </cell>
          <cell r="AE698" t="str">
            <v>The Barnsley, Doncaster, Rotherham and Sheffield Combined Authority</v>
          </cell>
          <cell r="AF698" t="str">
            <v>E6350</v>
          </cell>
          <cell r="AG698" t="str">
            <v>ITA</v>
          </cell>
          <cell r="AH698">
            <v>0</v>
          </cell>
          <cell r="AI698">
            <v>1</v>
          </cell>
          <cell r="AJ698">
            <v>0</v>
          </cell>
        </row>
        <row r="699">
          <cell r="AD699" t="str">
            <v>The Durham, Gateshead, Newcastle, North Tyneside, Northumberland, South Tyneside and Sunderland Combined Authority</v>
          </cell>
          <cell r="AE699" t="str">
            <v>The Durham, Gateshead, Newcastle, North Tyneside, Northumberland, South Tyneside and Sunderland Combined Authority</v>
          </cell>
          <cell r="AF699" t="str">
            <v>E6351</v>
          </cell>
          <cell r="AG699" t="str">
            <v>ITA</v>
          </cell>
          <cell r="AH699">
            <v>0</v>
          </cell>
          <cell r="AI699">
            <v>1</v>
          </cell>
          <cell r="AJ699">
            <v>0</v>
          </cell>
        </row>
        <row r="700">
          <cell r="AD700" t="str">
            <v>The Halton, Knowsley, Liverpool, St Helens, Sefton and Wirral Combined Authority</v>
          </cell>
          <cell r="AE700" t="str">
            <v>The Halton, Knowsley, Liverpool, St Helens, Sefton and Wirral Combined Authority</v>
          </cell>
          <cell r="AF700" t="str">
            <v>E6349</v>
          </cell>
          <cell r="AG700" t="str">
            <v>ITA</v>
          </cell>
          <cell r="AH700">
            <v>0</v>
          </cell>
          <cell r="AI700">
            <v>1</v>
          </cell>
          <cell r="AJ700">
            <v>0</v>
          </cell>
        </row>
        <row r="701">
          <cell r="AD701" t="str">
            <v>The West Yorkshire Combined Authority</v>
          </cell>
          <cell r="AE701" t="str">
            <v>The West Yorkshire Combined Authority</v>
          </cell>
          <cell r="AF701" t="str">
            <v>E6353</v>
          </cell>
          <cell r="AG701" t="str">
            <v>ITA</v>
          </cell>
          <cell r="AH701">
            <v>0</v>
          </cell>
          <cell r="AI701">
            <v>1</v>
          </cell>
          <cell r="AJ701">
            <v>0</v>
          </cell>
        </row>
        <row r="702">
          <cell r="AD702" t="str">
            <v>Three Rivers</v>
          </cell>
          <cell r="AE702" t="str">
            <v>Three Rivers</v>
          </cell>
          <cell r="AF702" t="str">
            <v>E1938</v>
          </cell>
          <cell r="AG702" t="str">
            <v>SD</v>
          </cell>
          <cell r="AH702" t="str">
            <v>Billing</v>
          </cell>
          <cell r="AI702">
            <v>0</v>
          </cell>
          <cell r="AJ702">
            <v>0</v>
          </cell>
        </row>
        <row r="703">
          <cell r="AD703" t="str">
            <v>Thurrock UA</v>
          </cell>
          <cell r="AE703" t="str">
            <v>Thurrock UA</v>
          </cell>
          <cell r="AF703" t="str">
            <v>E1502</v>
          </cell>
          <cell r="AG703" t="str">
            <v>UA</v>
          </cell>
          <cell r="AH703" t="str">
            <v>Billing</v>
          </cell>
          <cell r="AI703">
            <v>0</v>
          </cell>
          <cell r="AJ703">
            <v>0</v>
          </cell>
        </row>
        <row r="704">
          <cell r="AD704" t="str">
            <v>Tonbridge &amp; Malling</v>
          </cell>
          <cell r="AE704" t="str">
            <v>Tonbridge &amp; Malling</v>
          </cell>
          <cell r="AF704" t="str">
            <v>E2243</v>
          </cell>
          <cell r="AG704" t="str">
            <v>SD</v>
          </cell>
          <cell r="AH704" t="str">
            <v>Billing</v>
          </cell>
          <cell r="AI704">
            <v>0</v>
          </cell>
          <cell r="AJ704">
            <v>0</v>
          </cell>
        </row>
        <row r="705">
          <cell r="AD705" t="str">
            <v>Torbay UA</v>
          </cell>
          <cell r="AE705" t="str">
            <v>Torbay UA</v>
          </cell>
          <cell r="AF705" t="str">
            <v>E1102</v>
          </cell>
          <cell r="AG705" t="str">
            <v>UA</v>
          </cell>
          <cell r="AH705" t="str">
            <v>Billing</v>
          </cell>
          <cell r="AI705">
            <v>0</v>
          </cell>
          <cell r="AJ705">
            <v>0</v>
          </cell>
        </row>
        <row r="706">
          <cell r="AD706" t="str">
            <v>Torridge</v>
          </cell>
          <cell r="AE706" t="str">
            <v>Torridge</v>
          </cell>
          <cell r="AF706" t="str">
            <v>E1139</v>
          </cell>
          <cell r="AG706" t="str">
            <v>SD</v>
          </cell>
          <cell r="AH706" t="str">
            <v>Billing</v>
          </cell>
          <cell r="AI706">
            <v>0</v>
          </cell>
          <cell r="AJ706">
            <v>0</v>
          </cell>
        </row>
        <row r="707">
          <cell r="AD707" t="str">
            <v>Tower Hamlets</v>
          </cell>
          <cell r="AE707" t="str">
            <v>Tower Hamlets</v>
          </cell>
          <cell r="AF707" t="str">
            <v>E5020</v>
          </cell>
          <cell r="AG707" t="str">
            <v>ILB</v>
          </cell>
          <cell r="AH707" t="str">
            <v>Billing</v>
          </cell>
          <cell r="AI707">
            <v>0</v>
          </cell>
          <cell r="AJ707">
            <v>0</v>
          </cell>
        </row>
        <row r="708">
          <cell r="AD708" t="str">
            <v>Trafford</v>
          </cell>
          <cell r="AE708" t="str">
            <v>Trafford</v>
          </cell>
          <cell r="AF708" t="str">
            <v>E4209</v>
          </cell>
          <cell r="AG708" t="str">
            <v>MD</v>
          </cell>
          <cell r="AH708" t="str">
            <v>Billing</v>
          </cell>
          <cell r="AI708">
            <v>1</v>
          </cell>
          <cell r="AJ708">
            <v>1</v>
          </cell>
        </row>
        <row r="709">
          <cell r="AD709" t="str">
            <v>Tunbridge Wells</v>
          </cell>
          <cell r="AE709" t="str">
            <v>Tunbridge Wells</v>
          </cell>
          <cell r="AF709" t="str">
            <v>E2244</v>
          </cell>
          <cell r="AG709" t="str">
            <v>SD</v>
          </cell>
          <cell r="AH709" t="str">
            <v>Billing</v>
          </cell>
          <cell r="AI709">
            <v>0</v>
          </cell>
          <cell r="AJ709">
            <v>0</v>
          </cell>
        </row>
        <row r="710">
          <cell r="AD710" t="str">
            <v>Tyne and Wear Fire and Rescue Authority</v>
          </cell>
          <cell r="AE710" t="str">
            <v>Tyne and Wear Fire and Rescue Authority</v>
          </cell>
          <cell r="AF710" t="str">
            <v>E6145</v>
          </cell>
          <cell r="AG710" t="str">
            <v>FIRE</v>
          </cell>
          <cell r="AH710">
            <v>0</v>
          </cell>
          <cell r="AI710">
            <v>0</v>
          </cell>
          <cell r="AJ710">
            <v>0</v>
          </cell>
        </row>
        <row r="711">
          <cell r="AD711" t="str">
            <v>Uttlesford</v>
          </cell>
          <cell r="AE711" t="str">
            <v>Uttlesford</v>
          </cell>
          <cell r="AF711" t="str">
            <v>E1544</v>
          </cell>
          <cell r="AG711" t="str">
            <v>SD</v>
          </cell>
          <cell r="AH711" t="str">
            <v>Billing</v>
          </cell>
          <cell r="AI711">
            <v>0</v>
          </cell>
          <cell r="AJ711">
            <v>0</v>
          </cell>
        </row>
        <row r="712">
          <cell r="AD712" t="str">
            <v>Vale of White Horse DC</v>
          </cell>
          <cell r="AE712" t="str">
            <v>Vale of White Horse DC</v>
          </cell>
          <cell r="AF712" t="str">
            <v>E3134</v>
          </cell>
          <cell r="AG712" t="str">
            <v>SD</v>
          </cell>
          <cell r="AH712" t="str">
            <v>Billing</v>
          </cell>
          <cell r="AI712">
            <v>0</v>
          </cell>
          <cell r="AJ712">
            <v>0</v>
          </cell>
        </row>
        <row r="713">
          <cell r="AD713" t="str">
            <v>Wakefield</v>
          </cell>
          <cell r="AE713" t="str">
            <v>Wakefield</v>
          </cell>
          <cell r="AF713" t="str">
            <v>E4705</v>
          </cell>
          <cell r="AG713" t="str">
            <v>MD</v>
          </cell>
          <cell r="AH713" t="str">
            <v>Billing</v>
          </cell>
          <cell r="AI713">
            <v>1</v>
          </cell>
          <cell r="AJ713">
            <v>0</v>
          </cell>
        </row>
        <row r="714">
          <cell r="AD714" t="str">
            <v>Walsall</v>
          </cell>
          <cell r="AE714" t="str">
            <v>Walsall</v>
          </cell>
          <cell r="AF714" t="str">
            <v>E4606</v>
          </cell>
          <cell r="AG714" t="str">
            <v>MD</v>
          </cell>
          <cell r="AH714" t="str">
            <v>Billing</v>
          </cell>
          <cell r="AI714">
            <v>1</v>
          </cell>
          <cell r="AJ714">
            <v>0</v>
          </cell>
        </row>
        <row r="715">
          <cell r="AD715" t="str">
            <v>Waltham Forest</v>
          </cell>
          <cell r="AE715" t="str">
            <v>Waltham Forest</v>
          </cell>
          <cell r="AF715" t="str">
            <v>E5049</v>
          </cell>
          <cell r="AG715" t="str">
            <v>OLB</v>
          </cell>
          <cell r="AH715" t="str">
            <v>Billing</v>
          </cell>
          <cell r="AI715">
            <v>0</v>
          </cell>
          <cell r="AJ715">
            <v>1</v>
          </cell>
        </row>
        <row r="716">
          <cell r="AD716" t="str">
            <v>Wandsworth</v>
          </cell>
          <cell r="AE716" t="str">
            <v>Wandsworth</v>
          </cell>
          <cell r="AF716" t="str">
            <v>E5021</v>
          </cell>
          <cell r="AG716" t="str">
            <v>ILB</v>
          </cell>
          <cell r="AH716" t="str">
            <v>Billing</v>
          </cell>
          <cell r="AI716">
            <v>0</v>
          </cell>
          <cell r="AJ716">
            <v>1</v>
          </cell>
        </row>
        <row r="717">
          <cell r="AD717" t="str">
            <v>Warrington UA</v>
          </cell>
          <cell r="AE717" t="str">
            <v>Warrington UA</v>
          </cell>
          <cell r="AF717" t="str">
            <v>E0602</v>
          </cell>
          <cell r="AG717" t="str">
            <v>UA</v>
          </cell>
          <cell r="AH717" t="str">
            <v>Billing</v>
          </cell>
          <cell r="AI717">
            <v>0</v>
          </cell>
          <cell r="AJ717">
            <v>0</v>
          </cell>
        </row>
        <row r="718">
          <cell r="AD718" t="str">
            <v>Warwick</v>
          </cell>
          <cell r="AE718" t="str">
            <v>Warwick</v>
          </cell>
          <cell r="AF718" t="str">
            <v>E3735</v>
          </cell>
          <cell r="AG718" t="str">
            <v>SD</v>
          </cell>
          <cell r="AH718" t="str">
            <v>Billing</v>
          </cell>
          <cell r="AI718">
            <v>0</v>
          </cell>
          <cell r="AJ718">
            <v>0</v>
          </cell>
        </row>
        <row r="719">
          <cell r="AD719" t="str">
            <v>Warwickshire CC</v>
          </cell>
          <cell r="AE719" t="str">
            <v>Warwickshire CC</v>
          </cell>
          <cell r="AF719" t="str">
            <v>E3720</v>
          </cell>
          <cell r="AG719" t="str">
            <v>COUNTY</v>
          </cell>
          <cell r="AH719">
            <v>0</v>
          </cell>
          <cell r="AI719">
            <v>0</v>
          </cell>
          <cell r="AJ719">
            <v>0</v>
          </cell>
        </row>
        <row r="720">
          <cell r="AD720" t="str">
            <v>Warwickshire Police and Crime Commissioner and Chief Constable</v>
          </cell>
          <cell r="AE720" t="str">
            <v>Warwickshire Police and Crime Commissioner and Chief Constable</v>
          </cell>
          <cell r="AF720" t="str">
            <v>E7037</v>
          </cell>
          <cell r="AG720" t="str">
            <v>POL</v>
          </cell>
          <cell r="AH720">
            <v>0</v>
          </cell>
          <cell r="AI720">
            <v>0</v>
          </cell>
          <cell r="AJ720">
            <v>0</v>
          </cell>
        </row>
        <row r="721">
          <cell r="AD721" t="str">
            <v>Watford</v>
          </cell>
          <cell r="AE721" t="str">
            <v>Watford</v>
          </cell>
          <cell r="AF721" t="str">
            <v>E1939</v>
          </cell>
          <cell r="AG721" t="str">
            <v>SD</v>
          </cell>
          <cell r="AH721" t="str">
            <v>Billing</v>
          </cell>
          <cell r="AI721">
            <v>0</v>
          </cell>
          <cell r="AJ721">
            <v>0</v>
          </cell>
        </row>
        <row r="722">
          <cell r="AD722" t="str">
            <v>Waveney</v>
          </cell>
          <cell r="AE722" t="str">
            <v>Waveney</v>
          </cell>
          <cell r="AF722" t="str">
            <v>E3537</v>
          </cell>
          <cell r="AG722" t="str">
            <v>SD</v>
          </cell>
          <cell r="AH722" t="str">
            <v>Billing</v>
          </cell>
          <cell r="AI722">
            <v>0</v>
          </cell>
          <cell r="AJ722">
            <v>0</v>
          </cell>
        </row>
        <row r="723">
          <cell r="AD723" t="str">
            <v>Waverley</v>
          </cell>
          <cell r="AE723" t="str">
            <v>Waverley</v>
          </cell>
          <cell r="AF723" t="str">
            <v>E3640</v>
          </cell>
          <cell r="AG723" t="str">
            <v>SD</v>
          </cell>
          <cell r="AH723" t="str">
            <v>Billing</v>
          </cell>
          <cell r="AI723">
            <v>0</v>
          </cell>
          <cell r="AJ723">
            <v>0</v>
          </cell>
        </row>
        <row r="724">
          <cell r="AD724" t="str">
            <v>Wealden</v>
          </cell>
          <cell r="AE724" t="str">
            <v>Wealden</v>
          </cell>
          <cell r="AF724" t="str">
            <v>E1437</v>
          </cell>
          <cell r="AG724" t="str">
            <v>SD</v>
          </cell>
          <cell r="AH724" t="str">
            <v>Billing</v>
          </cell>
          <cell r="AI724">
            <v>0</v>
          </cell>
          <cell r="AJ724">
            <v>0</v>
          </cell>
        </row>
        <row r="725">
          <cell r="AD725" t="str">
            <v>Wellingborough</v>
          </cell>
          <cell r="AE725" t="str">
            <v>Wellingborough</v>
          </cell>
          <cell r="AF725" t="str">
            <v>E2837</v>
          </cell>
          <cell r="AG725" t="str">
            <v>SD</v>
          </cell>
          <cell r="AH725" t="str">
            <v>Billing</v>
          </cell>
          <cell r="AI725">
            <v>0</v>
          </cell>
          <cell r="AJ725">
            <v>0</v>
          </cell>
        </row>
        <row r="726">
          <cell r="AD726" t="str">
            <v>Welwyn Hatfield</v>
          </cell>
          <cell r="AE726" t="str">
            <v>Welwyn Hatfield</v>
          </cell>
          <cell r="AF726" t="str">
            <v>E1940</v>
          </cell>
          <cell r="AG726" t="str">
            <v>SD</v>
          </cell>
          <cell r="AH726" t="str">
            <v>Billing</v>
          </cell>
          <cell r="AI726">
            <v>0</v>
          </cell>
          <cell r="AJ726">
            <v>0</v>
          </cell>
        </row>
        <row r="727">
          <cell r="AD727" t="str">
            <v>West Berkshire UA</v>
          </cell>
          <cell r="AE727" t="str">
            <v>West Berkshire UA</v>
          </cell>
          <cell r="AF727" t="str">
            <v>E0302</v>
          </cell>
          <cell r="AG727" t="str">
            <v>UA</v>
          </cell>
          <cell r="AH727" t="str">
            <v>Billing</v>
          </cell>
          <cell r="AI727">
            <v>0</v>
          </cell>
          <cell r="AJ727">
            <v>0</v>
          </cell>
        </row>
        <row r="728">
          <cell r="AD728" t="str">
            <v>West Devon</v>
          </cell>
          <cell r="AE728" t="str">
            <v>West Devon</v>
          </cell>
          <cell r="AF728" t="str">
            <v>E1140</v>
          </cell>
          <cell r="AG728" t="str">
            <v>SD</v>
          </cell>
          <cell r="AH728" t="str">
            <v>Billing</v>
          </cell>
          <cell r="AI728">
            <v>0</v>
          </cell>
          <cell r="AJ728">
            <v>0</v>
          </cell>
        </row>
        <row r="729">
          <cell r="AD729" t="str">
            <v>West Dorset DC</v>
          </cell>
          <cell r="AE729" t="str">
            <v>West Dorset DC</v>
          </cell>
          <cell r="AF729" t="str">
            <v>E1237</v>
          </cell>
          <cell r="AG729" t="str">
            <v>SD</v>
          </cell>
          <cell r="AH729" t="str">
            <v>Billing</v>
          </cell>
          <cell r="AI729">
            <v>0</v>
          </cell>
          <cell r="AJ729">
            <v>0</v>
          </cell>
        </row>
        <row r="730">
          <cell r="AD730" t="str">
            <v>West Lancashire</v>
          </cell>
          <cell r="AE730" t="str">
            <v>West Lancashire</v>
          </cell>
          <cell r="AF730" t="str">
            <v>E2343</v>
          </cell>
          <cell r="AG730" t="str">
            <v>SD</v>
          </cell>
          <cell r="AH730" t="str">
            <v>Billing</v>
          </cell>
          <cell r="AI730">
            <v>0</v>
          </cell>
          <cell r="AJ730">
            <v>0</v>
          </cell>
        </row>
        <row r="731">
          <cell r="AD731" t="str">
            <v>West Lindsey</v>
          </cell>
          <cell r="AE731" t="str">
            <v>West Lindsey</v>
          </cell>
          <cell r="AF731" t="str">
            <v>E2537</v>
          </cell>
          <cell r="AG731" t="str">
            <v>SD</v>
          </cell>
          <cell r="AH731" t="str">
            <v>Billing</v>
          </cell>
          <cell r="AI731">
            <v>0</v>
          </cell>
          <cell r="AJ731">
            <v>0</v>
          </cell>
        </row>
        <row r="732">
          <cell r="AD732" t="str">
            <v>West London Waste Authority</v>
          </cell>
          <cell r="AE732" t="str">
            <v>West London Waste Authority</v>
          </cell>
          <cell r="AF732" t="str">
            <v>E6207</v>
          </cell>
          <cell r="AG732" t="str">
            <v>WASTE</v>
          </cell>
          <cell r="AH732">
            <v>0</v>
          </cell>
          <cell r="AI732">
            <v>0</v>
          </cell>
          <cell r="AJ732">
            <v>1</v>
          </cell>
        </row>
        <row r="733">
          <cell r="AD733" t="str">
            <v>West Mercia Police and Crime Commissioner and Chief Constable</v>
          </cell>
          <cell r="AE733" t="str">
            <v>West Mercia Police and Crime Commissioner and Chief Constable</v>
          </cell>
          <cell r="AF733" t="str">
            <v>E7055</v>
          </cell>
          <cell r="AG733" t="str">
            <v>POL</v>
          </cell>
          <cell r="AH733">
            <v>0</v>
          </cell>
          <cell r="AI733">
            <v>0</v>
          </cell>
          <cell r="AJ733">
            <v>0</v>
          </cell>
        </row>
        <row r="734">
          <cell r="AD734" t="str">
            <v>West Midlands Fire and Rescue Authority</v>
          </cell>
          <cell r="AE734" t="str">
            <v>West Midlands Fire and Rescue Authority</v>
          </cell>
          <cell r="AF734" t="str">
            <v>E6146</v>
          </cell>
          <cell r="AG734" t="str">
            <v>FIRE</v>
          </cell>
          <cell r="AH734">
            <v>0</v>
          </cell>
          <cell r="AI734">
            <v>0</v>
          </cell>
          <cell r="AJ734">
            <v>0</v>
          </cell>
        </row>
        <row r="735">
          <cell r="AD735" t="str">
            <v>West Midlands Integrated Transport Authority</v>
          </cell>
          <cell r="AE735" t="str">
            <v>West Midlands Integrated Transport Authority</v>
          </cell>
          <cell r="AF735" t="str">
            <v>E6346</v>
          </cell>
          <cell r="AG735" t="str">
            <v>ITA</v>
          </cell>
          <cell r="AH735">
            <v>0</v>
          </cell>
          <cell r="AI735">
            <v>1</v>
          </cell>
          <cell r="AJ735">
            <v>0</v>
          </cell>
        </row>
        <row r="736">
          <cell r="AD736" t="str">
            <v>West Midlands Police and Crime Commissioner and Chief Constable</v>
          </cell>
          <cell r="AE736" t="str">
            <v>West Midlands Police and Crime Commissioner and Chief Constable</v>
          </cell>
          <cell r="AF736" t="str">
            <v>E7046</v>
          </cell>
          <cell r="AG736" t="str">
            <v>POL</v>
          </cell>
          <cell r="AH736">
            <v>0</v>
          </cell>
          <cell r="AI736">
            <v>0</v>
          </cell>
          <cell r="AJ736">
            <v>0</v>
          </cell>
        </row>
        <row r="737">
          <cell r="AD737" t="str">
            <v>West Oxfordshire</v>
          </cell>
          <cell r="AE737" t="str">
            <v>West Oxfordshire</v>
          </cell>
          <cell r="AF737" t="str">
            <v>E3135</v>
          </cell>
          <cell r="AG737" t="str">
            <v>SD</v>
          </cell>
          <cell r="AH737" t="str">
            <v>Billing</v>
          </cell>
          <cell r="AI737">
            <v>0</v>
          </cell>
          <cell r="AJ737">
            <v>0</v>
          </cell>
        </row>
        <row r="738">
          <cell r="AD738" t="str">
            <v>West Somerset DC</v>
          </cell>
          <cell r="AE738" t="str">
            <v>West Somerset DC</v>
          </cell>
          <cell r="AF738" t="str">
            <v>E3335</v>
          </cell>
          <cell r="AG738" t="str">
            <v>SD</v>
          </cell>
          <cell r="AH738" t="str">
            <v>Billing</v>
          </cell>
          <cell r="AI738">
            <v>0</v>
          </cell>
          <cell r="AJ738">
            <v>0</v>
          </cell>
        </row>
        <row r="739">
          <cell r="AD739" t="str">
            <v>West Sussex CC</v>
          </cell>
          <cell r="AE739" t="str">
            <v>West Sussex CC</v>
          </cell>
          <cell r="AF739" t="str">
            <v>E3820</v>
          </cell>
          <cell r="AG739" t="str">
            <v>COUNTY</v>
          </cell>
          <cell r="AH739">
            <v>0</v>
          </cell>
          <cell r="AI739">
            <v>0</v>
          </cell>
          <cell r="AJ739">
            <v>0</v>
          </cell>
        </row>
        <row r="740">
          <cell r="AD740" t="str">
            <v>West Yorkshire Fire and Rescue Authority</v>
          </cell>
          <cell r="AE740" t="str">
            <v>West Yorkshire Fire and Rescue Authority</v>
          </cell>
          <cell r="AF740" t="str">
            <v>E6147</v>
          </cell>
          <cell r="AG740" t="str">
            <v>FIRE</v>
          </cell>
          <cell r="AH740">
            <v>0</v>
          </cell>
          <cell r="AI740">
            <v>0</v>
          </cell>
          <cell r="AJ740">
            <v>0</v>
          </cell>
        </row>
        <row r="741">
          <cell r="AD741" t="str">
            <v>West Yorkshire Police and Crime Commissioner and Chief Constable</v>
          </cell>
          <cell r="AE741" t="str">
            <v>West Yorkshire Police and Crime Commissioner and Chief Constable</v>
          </cell>
          <cell r="AF741" t="str">
            <v>E7047</v>
          </cell>
          <cell r="AG741" t="str">
            <v>POL</v>
          </cell>
          <cell r="AH741">
            <v>0</v>
          </cell>
          <cell r="AI741">
            <v>0</v>
          </cell>
          <cell r="AJ741">
            <v>0</v>
          </cell>
        </row>
        <row r="742">
          <cell r="AD742" t="str">
            <v>Western Riverside Waste Authority</v>
          </cell>
          <cell r="AE742" t="str">
            <v>Western Riverside Waste Authority</v>
          </cell>
          <cell r="AF742" t="str">
            <v>E6206</v>
          </cell>
          <cell r="AG742" t="str">
            <v>WASTE</v>
          </cell>
          <cell r="AH742">
            <v>0</v>
          </cell>
          <cell r="AI742">
            <v>0</v>
          </cell>
          <cell r="AJ742">
            <v>1</v>
          </cell>
        </row>
        <row r="743">
          <cell r="AD743" t="str">
            <v>Westminster</v>
          </cell>
          <cell r="AE743" t="str">
            <v>Westminster</v>
          </cell>
          <cell r="AF743" t="str">
            <v>E5022</v>
          </cell>
          <cell r="AG743" t="str">
            <v>ILB</v>
          </cell>
          <cell r="AH743" t="str">
            <v>Billing</v>
          </cell>
          <cell r="AI743">
            <v>0</v>
          </cell>
          <cell r="AJ743">
            <v>0</v>
          </cell>
        </row>
        <row r="744">
          <cell r="AD744" t="str">
            <v>Weymouth &amp; Portland</v>
          </cell>
          <cell r="AE744" t="str">
            <v>Weymouth &amp; Portland</v>
          </cell>
          <cell r="AF744" t="str">
            <v>E1238</v>
          </cell>
          <cell r="AG744" t="str">
            <v>SD</v>
          </cell>
          <cell r="AH744" t="str">
            <v>Billing</v>
          </cell>
          <cell r="AI744">
            <v>0</v>
          </cell>
          <cell r="AJ744">
            <v>0</v>
          </cell>
        </row>
        <row r="745">
          <cell r="AD745" t="str">
            <v>Wigan MBC</v>
          </cell>
          <cell r="AE745" t="str">
            <v>Wigan MBC</v>
          </cell>
          <cell r="AF745" t="str">
            <v>E4210</v>
          </cell>
          <cell r="AG745" t="str">
            <v>MD</v>
          </cell>
          <cell r="AH745" t="str">
            <v>Billing</v>
          </cell>
          <cell r="AI745">
            <v>1</v>
          </cell>
          <cell r="AJ745">
            <v>1</v>
          </cell>
        </row>
        <row r="746">
          <cell r="AD746" t="str">
            <v>Wiltshire Police and Crime Commissioner and Chief Constable</v>
          </cell>
          <cell r="AE746" t="str">
            <v>Wiltshire Police and Crime Commissioner and Chief Constable</v>
          </cell>
          <cell r="AF746" t="str">
            <v>E7039</v>
          </cell>
          <cell r="AG746" t="str">
            <v>POL</v>
          </cell>
          <cell r="AH746">
            <v>0</v>
          </cell>
          <cell r="AI746">
            <v>0</v>
          </cell>
          <cell r="AJ746">
            <v>0</v>
          </cell>
        </row>
        <row r="747">
          <cell r="AD747" t="str">
            <v>Wiltshire UA</v>
          </cell>
          <cell r="AE747" t="str">
            <v>Wiltshire UA</v>
          </cell>
          <cell r="AF747" t="str">
            <v>E3902</v>
          </cell>
          <cell r="AG747" t="str">
            <v>UA</v>
          </cell>
          <cell r="AH747" t="str">
            <v>Billing</v>
          </cell>
          <cell r="AI747">
            <v>0</v>
          </cell>
          <cell r="AJ747">
            <v>0</v>
          </cell>
        </row>
        <row r="748">
          <cell r="AD748" t="str">
            <v>Winchester</v>
          </cell>
          <cell r="AE748" t="str">
            <v>Winchester</v>
          </cell>
          <cell r="AF748" t="str">
            <v>E1743</v>
          </cell>
          <cell r="AG748" t="str">
            <v>SD</v>
          </cell>
          <cell r="AH748" t="str">
            <v>Billing</v>
          </cell>
          <cell r="AI748">
            <v>0</v>
          </cell>
          <cell r="AJ748">
            <v>0</v>
          </cell>
        </row>
        <row r="749">
          <cell r="AD749" t="str">
            <v>Windsor &amp; Maidenhead UA</v>
          </cell>
          <cell r="AE749" t="str">
            <v>Windsor &amp; Maidenhead UA</v>
          </cell>
          <cell r="AF749" t="str">
            <v>E0305</v>
          </cell>
          <cell r="AG749" t="str">
            <v>UA</v>
          </cell>
          <cell r="AH749" t="str">
            <v>Billing</v>
          </cell>
          <cell r="AI749">
            <v>0</v>
          </cell>
          <cell r="AJ749">
            <v>0</v>
          </cell>
        </row>
        <row r="750">
          <cell r="AD750" t="str">
            <v>Wirral</v>
          </cell>
          <cell r="AE750" t="str">
            <v>Wirral</v>
          </cell>
          <cell r="AF750" t="str">
            <v>E4305</v>
          </cell>
          <cell r="AG750" t="str">
            <v>MD</v>
          </cell>
          <cell r="AH750" t="str">
            <v>Billing</v>
          </cell>
          <cell r="AI750">
            <v>1</v>
          </cell>
          <cell r="AJ750">
            <v>1</v>
          </cell>
        </row>
        <row r="751">
          <cell r="AD751" t="str">
            <v>Woking BC</v>
          </cell>
          <cell r="AE751" t="str">
            <v>Woking BC</v>
          </cell>
          <cell r="AF751" t="str">
            <v>E3641</v>
          </cell>
          <cell r="AG751" t="str">
            <v>SD</v>
          </cell>
          <cell r="AH751" t="str">
            <v>Billing</v>
          </cell>
          <cell r="AI751">
            <v>0</v>
          </cell>
          <cell r="AJ751">
            <v>0</v>
          </cell>
        </row>
        <row r="752">
          <cell r="AD752" t="str">
            <v>Wokingham UA</v>
          </cell>
          <cell r="AE752" t="str">
            <v>Wokingham UA</v>
          </cell>
          <cell r="AF752" t="str">
            <v>E0306</v>
          </cell>
          <cell r="AG752" t="str">
            <v>UA</v>
          </cell>
          <cell r="AH752" t="str">
            <v>Billing</v>
          </cell>
          <cell r="AI752">
            <v>0</v>
          </cell>
          <cell r="AJ752">
            <v>0</v>
          </cell>
        </row>
        <row r="753">
          <cell r="AD753" t="str">
            <v>Wolverhampton</v>
          </cell>
          <cell r="AE753" t="str">
            <v>Wolverhampton</v>
          </cell>
          <cell r="AF753" t="str">
            <v>E4607</v>
          </cell>
          <cell r="AG753" t="str">
            <v>MD</v>
          </cell>
          <cell r="AH753" t="str">
            <v>Billing</v>
          </cell>
          <cell r="AI753">
            <v>1</v>
          </cell>
          <cell r="AJ753">
            <v>0</v>
          </cell>
        </row>
        <row r="754">
          <cell r="AD754" t="str">
            <v>Worcester</v>
          </cell>
          <cell r="AE754" t="str">
            <v>Worcester</v>
          </cell>
          <cell r="AF754" t="str">
            <v>E1837</v>
          </cell>
          <cell r="AG754" t="str">
            <v>SD</v>
          </cell>
          <cell r="AH754" t="str">
            <v>Billing</v>
          </cell>
          <cell r="AI754">
            <v>0</v>
          </cell>
          <cell r="AJ754">
            <v>0</v>
          </cell>
        </row>
        <row r="755">
          <cell r="AD755" t="str">
            <v>Worcestershire CC</v>
          </cell>
          <cell r="AE755" t="str">
            <v>Worcestershire CC</v>
          </cell>
          <cell r="AF755" t="str">
            <v>E1821</v>
          </cell>
          <cell r="AG755" t="str">
            <v>COUNTY</v>
          </cell>
          <cell r="AH755">
            <v>0</v>
          </cell>
          <cell r="AI755">
            <v>0</v>
          </cell>
          <cell r="AJ755">
            <v>0</v>
          </cell>
        </row>
        <row r="756">
          <cell r="AD756" t="str">
            <v>Worthing</v>
          </cell>
          <cell r="AE756" t="str">
            <v>Worthing</v>
          </cell>
          <cell r="AF756" t="str">
            <v>E3837</v>
          </cell>
          <cell r="AG756" t="str">
            <v>SD</v>
          </cell>
          <cell r="AH756" t="str">
            <v>Billing</v>
          </cell>
          <cell r="AI756">
            <v>0</v>
          </cell>
          <cell r="AJ756">
            <v>0</v>
          </cell>
        </row>
        <row r="757">
          <cell r="AD757" t="str">
            <v>Wychavon</v>
          </cell>
          <cell r="AE757" t="str">
            <v>Wychavon</v>
          </cell>
          <cell r="AF757" t="str">
            <v>E1838</v>
          </cell>
          <cell r="AG757" t="str">
            <v>SD</v>
          </cell>
          <cell r="AH757" t="str">
            <v>Billing</v>
          </cell>
          <cell r="AI757">
            <v>0</v>
          </cell>
          <cell r="AJ757">
            <v>0</v>
          </cell>
        </row>
        <row r="758">
          <cell r="AD758" t="str">
            <v>Wycombe</v>
          </cell>
          <cell r="AE758" t="str">
            <v>Wycombe</v>
          </cell>
          <cell r="AF758" t="str">
            <v>E0435</v>
          </cell>
          <cell r="AG758" t="str">
            <v>SD</v>
          </cell>
          <cell r="AH758" t="str">
            <v>Billing</v>
          </cell>
          <cell r="AI758">
            <v>0</v>
          </cell>
          <cell r="AJ758">
            <v>0</v>
          </cell>
        </row>
        <row r="759">
          <cell r="AD759" t="str">
            <v>Wyre</v>
          </cell>
          <cell r="AE759" t="str">
            <v>Wyre</v>
          </cell>
          <cell r="AF759" t="str">
            <v>E2344</v>
          </cell>
          <cell r="AG759" t="str">
            <v>SD</v>
          </cell>
          <cell r="AH759" t="str">
            <v>Billing</v>
          </cell>
          <cell r="AI759">
            <v>0</v>
          </cell>
          <cell r="AJ759">
            <v>0</v>
          </cell>
        </row>
        <row r="760">
          <cell r="AD760" t="str">
            <v>Wyre Forest</v>
          </cell>
          <cell r="AE760" t="str">
            <v>Wyre Forest</v>
          </cell>
          <cell r="AF760" t="str">
            <v>E1839</v>
          </cell>
          <cell r="AG760" t="str">
            <v>SD</v>
          </cell>
          <cell r="AH760" t="str">
            <v>Billing</v>
          </cell>
          <cell r="AI760">
            <v>0</v>
          </cell>
          <cell r="AJ760">
            <v>0</v>
          </cell>
        </row>
        <row r="761">
          <cell r="AD761" t="str">
            <v>York UA</v>
          </cell>
          <cell r="AE761" t="str">
            <v>York UA</v>
          </cell>
          <cell r="AF761" t="str">
            <v>E2701</v>
          </cell>
          <cell r="AG761" t="str">
            <v>UA</v>
          </cell>
          <cell r="AH761" t="str">
            <v>Billing</v>
          </cell>
          <cell r="AI761">
            <v>0</v>
          </cell>
          <cell r="AJ761">
            <v>0</v>
          </cell>
        </row>
        <row r="762">
          <cell r="AD762" t="str">
            <v>Yorkshire Dales National Park Authority</v>
          </cell>
          <cell r="AE762" t="str">
            <v>Yorkshire Dales National Park Authority</v>
          </cell>
          <cell r="AF762" t="str">
            <v>E6407</v>
          </cell>
          <cell r="AG762" t="str">
            <v>PARK</v>
          </cell>
          <cell r="AH762">
            <v>0</v>
          </cell>
          <cell r="AI762">
            <v>0</v>
          </cell>
          <cell r="AJ762">
            <v>0</v>
          </cell>
        </row>
      </sheetData>
      <sheetData sheetId="1"/>
      <sheetData sheetId="2"/>
      <sheetData sheetId="3"/>
      <sheetData sheetId="4">
        <row r="27">
          <cell r="B27">
            <v>120</v>
          </cell>
          <cell r="C27" t="str">
            <v>Primary schools</v>
          </cell>
          <cell r="D27">
            <v>0</v>
          </cell>
          <cell r="E27">
            <v>138821</v>
          </cell>
          <cell r="F27">
            <v>138821</v>
          </cell>
          <cell r="G27">
            <v>1</v>
          </cell>
          <cell r="H27">
            <v>0</v>
          </cell>
        </row>
        <row r="28">
          <cell r="B28">
            <v>130</v>
          </cell>
          <cell r="C28" t="str">
            <v>Secondary schools</v>
          </cell>
          <cell r="D28">
            <v>1000</v>
          </cell>
          <cell r="E28">
            <v>115931</v>
          </cell>
          <cell r="F28">
            <v>114931</v>
          </cell>
          <cell r="G28">
            <v>0.991374179468822</v>
          </cell>
          <cell r="H28">
            <v>0</v>
          </cell>
        </row>
        <row r="29">
          <cell r="B29">
            <v>190</v>
          </cell>
          <cell r="C29" t="str">
            <v>TOTAL EDUCATION SERVICES (total of lines 110 to 165)</v>
          </cell>
          <cell r="D29">
            <v>1000</v>
          </cell>
          <cell r="E29">
            <v>321901</v>
          </cell>
          <cell r="F29">
            <v>320901</v>
          </cell>
          <cell r="G29">
            <v>0.99689345481996017</v>
          </cell>
          <cell r="H29">
            <v>0</v>
          </cell>
        </row>
        <row r="30">
          <cell r="B30">
            <v>260</v>
          </cell>
          <cell r="C30" t="str">
            <v>Parking services</v>
          </cell>
          <cell r="D30">
            <v>0</v>
          </cell>
          <cell r="E30">
            <v>-869</v>
          </cell>
          <cell r="F30">
            <v>869</v>
          </cell>
          <cell r="G30">
            <v>1</v>
          </cell>
          <cell r="H30">
            <v>0</v>
          </cell>
        </row>
        <row r="31">
          <cell r="B31">
            <v>290</v>
          </cell>
          <cell r="C31" t="str">
            <v>TOTAL HIGHWAYS AND TRANSPORT SERVICES (total of lines 210 to 280)</v>
          </cell>
          <cell r="D31">
            <v>0</v>
          </cell>
          <cell r="E31">
            <v>19000</v>
          </cell>
          <cell r="F31">
            <v>19000</v>
          </cell>
          <cell r="G31">
            <v>1</v>
          </cell>
          <cell r="H31">
            <v>0</v>
          </cell>
        </row>
        <row r="32">
          <cell r="B32">
            <v>313</v>
          </cell>
          <cell r="C32" t="str">
            <v>Children's social care: Children looked after</v>
          </cell>
          <cell r="D32">
            <v>0</v>
          </cell>
          <cell r="E32">
            <v>23698</v>
          </cell>
          <cell r="F32">
            <v>23698</v>
          </cell>
          <cell r="G32">
            <v>1</v>
          </cell>
          <cell r="H32">
            <v>0</v>
          </cell>
        </row>
        <row r="33">
          <cell r="B33">
            <v>330</v>
          </cell>
          <cell r="C33" t="str">
            <v>TOTAL CHILDREN'S SOCIAL CARE (total of lines 310 to 327)</v>
          </cell>
          <cell r="D33">
            <v>0</v>
          </cell>
          <cell r="E33">
            <v>59137</v>
          </cell>
          <cell r="F33">
            <v>59137</v>
          </cell>
          <cell r="G33">
            <v>1</v>
          </cell>
          <cell r="H33">
            <v>0</v>
          </cell>
        </row>
        <row r="34">
          <cell r="B34">
            <v>333</v>
          </cell>
          <cell r="C34" t="str">
            <v>Physical support - older people (65+)</v>
          </cell>
          <cell r="D34">
            <v>0</v>
          </cell>
          <cell r="E34">
            <v>11083</v>
          </cell>
          <cell r="F34">
            <v>11083</v>
          </cell>
          <cell r="G34">
            <v>1</v>
          </cell>
          <cell r="H34">
            <v>0</v>
          </cell>
        </row>
        <row r="35">
          <cell r="B35">
            <v>340</v>
          </cell>
          <cell r="C35" t="str">
            <v>Learning disability support - adults (18–64)</v>
          </cell>
          <cell r="D35">
            <v>0</v>
          </cell>
          <cell r="E35">
            <v>17469</v>
          </cell>
          <cell r="F35">
            <v>17469</v>
          </cell>
          <cell r="G35">
            <v>1</v>
          </cell>
          <cell r="H35">
            <v>0</v>
          </cell>
        </row>
        <row r="36">
          <cell r="B36">
            <v>360</v>
          </cell>
          <cell r="C36" t="str">
            <v>TOTAL ADULT SOCIAL CARE (total of lines 332 to 356)</v>
          </cell>
          <cell r="D36">
            <v>0</v>
          </cell>
          <cell r="E36">
            <v>89058</v>
          </cell>
          <cell r="F36">
            <v>89058</v>
          </cell>
          <cell r="G36">
            <v>1</v>
          </cell>
          <cell r="H36">
            <v>0</v>
          </cell>
        </row>
        <row r="37">
          <cell r="B37">
            <v>390</v>
          </cell>
          <cell r="C37" t="str">
            <v>TOTAL PUBLIC HEALTH (total of lines 361 to 389)</v>
          </cell>
          <cell r="D37">
            <v>0</v>
          </cell>
          <cell r="E37">
            <v>32168</v>
          </cell>
          <cell r="F37">
            <v>32168</v>
          </cell>
          <cell r="G37">
            <v>1</v>
          </cell>
          <cell r="H37">
            <v>0</v>
          </cell>
        </row>
        <row r="38">
          <cell r="B38">
            <v>456</v>
          </cell>
          <cell r="C38" t="str">
            <v>Housing benefits: rent allowances and rent rebates - discretionary payments</v>
          </cell>
          <cell r="D38">
            <v>0</v>
          </cell>
          <cell r="E38">
            <v>682</v>
          </cell>
          <cell r="F38">
            <v>682</v>
          </cell>
          <cell r="G38">
            <v>1</v>
          </cell>
          <cell r="H38">
            <v>0</v>
          </cell>
        </row>
        <row r="39">
          <cell r="B39">
            <v>490</v>
          </cell>
          <cell r="C39" t="str">
            <v>TOTAL HOUSING SERVICES (GFRA only)  (total of lines 409 to 478)</v>
          </cell>
          <cell r="D39">
            <v>0</v>
          </cell>
          <cell r="E39">
            <v>9726</v>
          </cell>
          <cell r="F39">
            <v>9726</v>
          </cell>
          <cell r="G39">
            <v>1</v>
          </cell>
          <cell r="H39">
            <v>0</v>
          </cell>
        </row>
        <row r="40">
          <cell r="B40">
            <v>509</v>
          </cell>
          <cell r="C40" t="str">
            <v>TOTAL CULTURAL AND RELATED SERVICES (total of lines 500 to 505)</v>
          </cell>
          <cell r="D40">
            <v>0</v>
          </cell>
          <cell r="E40">
            <v>21552</v>
          </cell>
          <cell r="F40">
            <v>21552</v>
          </cell>
          <cell r="G40">
            <v>1</v>
          </cell>
          <cell r="H40">
            <v>0</v>
          </cell>
        </row>
        <row r="41">
          <cell r="B41">
            <v>590</v>
          </cell>
          <cell r="C41" t="str">
            <v>TOTAL ENVIRONMENTAL AND REGULATORY SERVICES (total of lines 510 to 586)</v>
          </cell>
          <cell r="D41">
            <v>0</v>
          </cell>
          <cell r="E41">
            <v>26294</v>
          </cell>
          <cell r="F41">
            <v>26294</v>
          </cell>
          <cell r="G41">
            <v>1</v>
          </cell>
          <cell r="H41">
            <v>0</v>
          </cell>
        </row>
        <row r="42">
          <cell r="B42">
            <v>599</v>
          </cell>
          <cell r="C42" t="str">
            <v>TOTAL PLANNING AND DEVELOPMENT SERVICES (total of lines 591 to 598)</v>
          </cell>
          <cell r="D42">
            <v>0</v>
          </cell>
          <cell r="E42">
            <v>4096</v>
          </cell>
          <cell r="F42">
            <v>4096</v>
          </cell>
          <cell r="G42">
            <v>1</v>
          </cell>
          <cell r="H42">
            <v>0</v>
          </cell>
        </row>
        <row r="43">
          <cell r="B43">
            <v>601</v>
          </cell>
          <cell r="C43" t="str">
            <v>TOTAL POLICE SERVICES</v>
          </cell>
          <cell r="D43">
            <v>0</v>
          </cell>
          <cell r="E43">
            <v>0</v>
          </cell>
          <cell r="F43">
            <v>0</v>
          </cell>
          <cell r="G43">
            <v>0</v>
          </cell>
          <cell r="H43">
            <v>0</v>
          </cell>
        </row>
        <row r="44">
          <cell r="B44">
            <v>602</v>
          </cell>
          <cell r="C44" t="str">
            <v>TOTAL FIRE AND RESCUE SERVICES</v>
          </cell>
          <cell r="D44">
            <v>0</v>
          </cell>
          <cell r="E44">
            <v>0</v>
          </cell>
          <cell r="F44">
            <v>0</v>
          </cell>
          <cell r="G44">
            <v>0</v>
          </cell>
          <cell r="H44">
            <v>0</v>
          </cell>
        </row>
        <row r="45">
          <cell r="B45">
            <v>690</v>
          </cell>
          <cell r="C45" t="str">
            <v>TOTAL CENTRAL SERVICES (total of lines 604 to 684)</v>
          </cell>
          <cell r="D45">
            <v>15848.5</v>
          </cell>
          <cell r="E45">
            <v>17981</v>
          </cell>
          <cell r="F45">
            <v>2132.5</v>
          </cell>
          <cell r="G45">
            <v>0.11859740837550747</v>
          </cell>
          <cell r="H45">
            <v>0</v>
          </cell>
        </row>
        <row r="46">
          <cell r="B46">
            <v>698</v>
          </cell>
          <cell r="C46" t="str">
            <v>TOTAL OTHER SERVICES</v>
          </cell>
          <cell r="D46">
            <v>0</v>
          </cell>
          <cell r="E46">
            <v>-2240</v>
          </cell>
          <cell r="F46">
            <v>2240</v>
          </cell>
          <cell r="G46">
            <v>1</v>
          </cell>
          <cell r="H46">
            <v>0</v>
          </cell>
        </row>
        <row r="47">
          <cell r="B47">
            <v>799</v>
          </cell>
          <cell r="C47" t="str">
            <v>TOTAL SERVICE EXPENDITURE (total of lines 190, 290, 330, 360, 390, 490, 509, 590, 599, 601, 602, 690 and 698)</v>
          </cell>
          <cell r="D47">
            <v>16848.5</v>
          </cell>
          <cell r="E47">
            <v>598673</v>
          </cell>
          <cell r="F47">
            <v>581824.5</v>
          </cell>
          <cell r="G47">
            <v>0.97185692356261266</v>
          </cell>
          <cell r="H47">
            <v>0</v>
          </cell>
        </row>
        <row r="48">
          <cell r="B48">
            <v>0</v>
          </cell>
          <cell r="C48">
            <v>0</v>
          </cell>
          <cell r="D48">
            <v>0</v>
          </cell>
          <cell r="E48">
            <v>0</v>
          </cell>
          <cell r="F48">
            <v>0</v>
          </cell>
          <cell r="G48">
            <v>0</v>
          </cell>
          <cell r="H48">
            <v>0</v>
          </cell>
        </row>
        <row r="49">
          <cell r="B49">
            <v>811</v>
          </cell>
          <cell r="C49" t="str">
            <v>Housing benefits: rent allowances - mandatory payments</v>
          </cell>
          <cell r="D49">
            <v>0</v>
          </cell>
          <cell r="E49">
            <v>87603</v>
          </cell>
          <cell r="F49">
            <v>87603</v>
          </cell>
          <cell r="G49">
            <v>1</v>
          </cell>
          <cell r="H49">
            <v>0</v>
          </cell>
        </row>
        <row r="50">
          <cell r="B50">
            <v>812</v>
          </cell>
          <cell r="C50" t="str">
            <v>Housing benefits: non-HRA rent rebates - mandatory payments</v>
          </cell>
          <cell r="D50">
            <v>0</v>
          </cell>
          <cell r="E50">
            <v>2313</v>
          </cell>
          <cell r="F50">
            <v>2313</v>
          </cell>
          <cell r="G50">
            <v>1</v>
          </cell>
          <cell r="H50">
            <v>0</v>
          </cell>
        </row>
        <row r="51">
          <cell r="B51">
            <v>813</v>
          </cell>
          <cell r="C51" t="str">
            <v>Housing benefits: rent rebates to HRA tenants - mandatory payments</v>
          </cell>
          <cell r="D51">
            <v>0</v>
          </cell>
          <cell r="E51">
            <v>49972</v>
          </cell>
          <cell r="F51">
            <v>49972</v>
          </cell>
          <cell r="G51">
            <v>1</v>
          </cell>
          <cell r="H51">
            <v>0</v>
          </cell>
        </row>
        <row r="52">
          <cell r="B52">
            <v>849</v>
          </cell>
          <cell r="C52" t="str">
            <v>NET CURRENT EXPENDITURE (total of lines 799 to 848)</v>
          </cell>
          <cell r="D52">
            <v>16848.5</v>
          </cell>
          <cell r="E52">
            <v>738039</v>
          </cell>
          <cell r="F52">
            <v>721190.5</v>
          </cell>
          <cell r="G52">
            <v>0.97717126059733972</v>
          </cell>
          <cell r="H52">
            <v>0</v>
          </cell>
        </row>
        <row r="53">
          <cell r="B53">
            <v>865</v>
          </cell>
          <cell r="C53" t="str">
            <v>Capital expenditure charged to the GF Revenue Account (CERA) (exclude Public Health)</v>
          </cell>
          <cell r="D53">
            <v>1000</v>
          </cell>
          <cell r="E53">
            <v>6077</v>
          </cell>
          <cell r="F53">
            <v>5077</v>
          </cell>
          <cell r="G53">
            <v>0.83544512094783607</v>
          </cell>
          <cell r="H53">
            <v>0</v>
          </cell>
        </row>
        <row r="54">
          <cell r="B54">
            <v>866</v>
          </cell>
          <cell r="C54" t="str">
            <v>Capital expenditure charged to the GF Revenue Account (CERA) (Public Health)</v>
          </cell>
          <cell r="D54">
            <v>0</v>
          </cell>
          <cell r="E54">
            <v>0</v>
          </cell>
          <cell r="F54">
            <v>0</v>
          </cell>
          <cell r="G54">
            <v>0</v>
          </cell>
          <cell r="H54">
            <v>0</v>
          </cell>
        </row>
        <row r="55">
          <cell r="B55">
            <v>881</v>
          </cell>
          <cell r="C55" t="str">
            <v>Interest: external payments</v>
          </cell>
          <cell r="D55">
            <v>0</v>
          </cell>
          <cell r="E55">
            <v>12294</v>
          </cell>
          <cell r="F55">
            <v>12294</v>
          </cell>
          <cell r="G55">
            <v>1</v>
          </cell>
          <cell r="H55">
            <v>0</v>
          </cell>
        </row>
        <row r="56">
          <cell r="B56">
            <v>886</v>
          </cell>
          <cell r="C56" t="str">
            <v>Interest and investment income (-): external receipts and dividends</v>
          </cell>
          <cell r="D56">
            <v>0</v>
          </cell>
          <cell r="E56">
            <v>-222</v>
          </cell>
          <cell r="F56">
            <v>222</v>
          </cell>
          <cell r="G56">
            <v>1</v>
          </cell>
          <cell r="H56">
            <v>0</v>
          </cell>
        </row>
        <row r="57">
          <cell r="B57">
            <v>900</v>
          </cell>
          <cell r="C57" t="str">
            <v>REVENUE EXPENDITURE (total of lines 885 to 896)</v>
          </cell>
          <cell r="D57">
            <v>18477.7</v>
          </cell>
          <cell r="E57">
            <v>608556</v>
          </cell>
          <cell r="F57">
            <v>590078.30000000005</v>
          </cell>
          <cell r="G57">
            <v>0.96963681238867094</v>
          </cell>
          <cell r="H57">
            <v>0</v>
          </cell>
        </row>
        <row r="58">
          <cell r="B58">
            <v>905</v>
          </cell>
          <cell r="C58" t="str">
            <v>NET REVENUE EXPENDITURE (total of lines 900 to 904)</v>
          </cell>
          <cell r="D58">
            <v>9123.7000000000007</v>
          </cell>
          <cell r="E58">
            <v>266138</v>
          </cell>
          <cell r="F58">
            <v>257014.3</v>
          </cell>
          <cell r="G58">
            <v>0.96571816125468735</v>
          </cell>
          <cell r="H58">
            <v>0</v>
          </cell>
        </row>
        <row r="59">
          <cell r="B59">
            <v>911</v>
          </cell>
          <cell r="C59" t="str">
            <v>Appropriations to(+)/ from(-) schools' reserves</v>
          </cell>
          <cell r="D59">
            <v>0</v>
          </cell>
          <cell r="E59">
            <v>0</v>
          </cell>
          <cell r="F59">
            <v>0</v>
          </cell>
          <cell r="G59">
            <v>0</v>
          </cell>
          <cell r="H59">
            <v>0</v>
          </cell>
        </row>
        <row r="60">
          <cell r="B60">
            <v>914</v>
          </cell>
          <cell r="C60" t="str">
            <v>Appropriations to(+)/ from(-) public health financial reserves</v>
          </cell>
          <cell r="D60">
            <v>0</v>
          </cell>
          <cell r="E60">
            <v>0</v>
          </cell>
          <cell r="F60">
            <v>0</v>
          </cell>
          <cell r="G60">
            <v>0</v>
          </cell>
          <cell r="H60">
            <v>0</v>
          </cell>
        </row>
        <row r="61">
          <cell r="B61">
            <v>915</v>
          </cell>
          <cell r="C61" t="str">
            <v>Appropriations to(+)/ from(-) other earmarked financial reserves</v>
          </cell>
          <cell r="D61">
            <v>-21904</v>
          </cell>
          <cell r="E61">
            <v>-5824</v>
          </cell>
          <cell r="F61">
            <v>16080</v>
          </cell>
          <cell r="G61">
            <v>2.7609890109890109</v>
          </cell>
          <cell r="H61">
            <v>0</v>
          </cell>
        </row>
        <row r="62">
          <cell r="B62">
            <v>916</v>
          </cell>
          <cell r="C62" t="str">
            <v>Appropriations to(+)/ from(-) unallocated financial reserves</v>
          </cell>
          <cell r="D62">
            <v>0</v>
          </cell>
          <cell r="E62">
            <v>6907</v>
          </cell>
          <cell r="F62">
            <v>6907</v>
          </cell>
          <cell r="G62">
            <v>1</v>
          </cell>
          <cell r="H62">
            <v>0</v>
          </cell>
        </row>
        <row r="63">
          <cell r="B63">
            <v>0</v>
          </cell>
          <cell r="C63">
            <v>0</v>
          </cell>
          <cell r="D63">
            <v>0</v>
          </cell>
          <cell r="E63" t="str">
            <v>RA 2015-16</v>
          </cell>
          <cell r="F63">
            <v>0</v>
          </cell>
          <cell r="G63">
            <v>0</v>
          </cell>
          <cell r="H63">
            <v>0</v>
          </cell>
        </row>
        <row r="64">
          <cell r="B64">
            <v>1044</v>
          </cell>
          <cell r="C64" t="str">
            <v>Total council tax revenue foregone - pensioners</v>
          </cell>
          <cell r="D64">
            <v>0</v>
          </cell>
          <cell r="E64">
            <v>11144</v>
          </cell>
          <cell r="F64">
            <v>11144</v>
          </cell>
          <cell r="G64">
            <v>1</v>
          </cell>
          <cell r="H64">
            <v>0</v>
          </cell>
        </row>
        <row r="65">
          <cell r="B65">
            <v>1045</v>
          </cell>
          <cell r="C65" t="str">
            <v>Total council tax revenue foregone - working age people</v>
          </cell>
          <cell r="D65">
            <v>0</v>
          </cell>
          <cell r="E65">
            <v>13801</v>
          </cell>
          <cell r="F65">
            <v>13801</v>
          </cell>
          <cell r="G65">
            <v>1</v>
          </cell>
          <cell r="H65">
            <v>0</v>
          </cell>
        </row>
        <row r="66">
          <cell r="B66">
            <v>1046</v>
          </cell>
          <cell r="C66" t="str">
            <v>Total amount of council tax revenue foregone</v>
          </cell>
          <cell r="D66">
            <v>0</v>
          </cell>
          <cell r="E66">
            <v>24945</v>
          </cell>
          <cell r="F66">
            <v>24945</v>
          </cell>
          <cell r="G66">
            <v>1</v>
          </cell>
          <cell r="H66">
            <v>0</v>
          </cell>
        </row>
        <row r="67">
          <cell r="B67">
            <v>1047</v>
          </cell>
          <cell r="C67" t="str">
            <v>The total amount paid to local parishes [by the billing authority] with respect to their council tax support allocation</v>
          </cell>
          <cell r="D67">
            <v>0</v>
          </cell>
          <cell r="E67" t="str">
            <v>-</v>
          </cell>
          <cell r="F67" t="str">
            <v>n/a</v>
          </cell>
          <cell r="G67">
            <v>0</v>
          </cell>
          <cell r="H67">
            <v>0</v>
          </cell>
        </row>
        <row r="68">
          <cell r="B68">
            <v>0</v>
          </cell>
          <cell r="C68">
            <v>0</v>
          </cell>
          <cell r="D68">
            <v>0</v>
          </cell>
          <cell r="E68" t="str">
            <v>RA 2015-16 
Net total cost</v>
          </cell>
          <cell r="F68">
            <v>0</v>
          </cell>
          <cell r="G68">
            <v>0</v>
          </cell>
          <cell r="H68">
            <v>0</v>
          </cell>
        </row>
        <row r="69">
          <cell r="B69">
            <v>4015</v>
          </cell>
          <cell r="C69" t="str">
            <v>TOTAL HOUSING REVENUE ACCOUNT (HRA) INCOME (total of lines 4001 to 4011)</v>
          </cell>
          <cell r="D69">
            <v>0</v>
          </cell>
          <cell r="E69">
            <v>86569</v>
          </cell>
          <cell r="F69">
            <v>86569</v>
          </cell>
          <cell r="G69">
            <v>1</v>
          </cell>
          <cell r="H69">
            <v>0</v>
          </cell>
        </row>
        <row r="70">
          <cell r="B70">
            <v>4035</v>
          </cell>
          <cell r="C70" t="str">
            <v>TOTAL HOUSING REVENUE ACCOUNT (HRA) EXPENDITURE (total of lines 4021 to 4033)</v>
          </cell>
          <cell r="D70">
            <v>0</v>
          </cell>
          <cell r="E70">
            <v>88674</v>
          </cell>
          <cell r="F70">
            <v>88674</v>
          </cell>
          <cell r="G70">
            <v>1</v>
          </cell>
          <cell r="H70">
            <v>0</v>
          </cell>
        </row>
        <row r="71">
          <cell r="B71">
            <v>4040</v>
          </cell>
          <cell r="C71" t="str">
            <v>SURPLUS OR DEFICIT FOR THE YEAR ON HRA SERVICES (line 4015 minus 4035)</v>
          </cell>
          <cell r="D71">
            <v>0</v>
          </cell>
          <cell r="E71">
            <v>-2105</v>
          </cell>
          <cell r="F71">
            <v>2105</v>
          </cell>
          <cell r="G71">
            <v>1</v>
          </cell>
          <cell r="H71">
            <v>0</v>
          </cell>
        </row>
        <row r="72">
          <cell r="B72">
            <v>0</v>
          </cell>
          <cell r="C72">
            <v>0</v>
          </cell>
        </row>
        <row r="73">
          <cell r="B73">
            <v>0</v>
          </cell>
          <cell r="C73">
            <v>0</v>
          </cell>
        </row>
        <row r="74">
          <cell r="B74">
            <v>0</v>
          </cell>
          <cell r="C74" t="str">
            <v>DEDICATED SCHOOLS GRANT (DSG) ACADEMIES CHECK (Education authorities only)</v>
          </cell>
        </row>
        <row r="75">
          <cell r="B75">
            <v>0</v>
          </cell>
          <cell r="C75" t="str">
            <v>1. Any income and expenditure relating to Academies should be excluded [please see Section 1, Education Services on the RA guidance]</v>
          </cell>
        </row>
        <row r="76">
          <cell r="B76">
            <v>0</v>
          </cell>
          <cell r="C76" t="str">
            <v>2. Please give the amount of DSG deducted for academies recoupment</v>
          </cell>
          <cell r="E76" t="str">
            <v>2016-17</v>
          </cell>
        </row>
        <row r="77">
          <cell r="B77">
            <v>0</v>
          </cell>
          <cell r="C77">
            <v>0</v>
          </cell>
          <cell r="D77" t="str">
            <v>Dedicated Schools Grant (DSG)</v>
          </cell>
          <cell r="E77" t="str">
            <v>£ 000</v>
          </cell>
        </row>
        <row r="78">
          <cell r="B78">
            <v>0</v>
          </cell>
          <cell r="C78">
            <v>0</v>
          </cell>
          <cell r="D78" t="str">
            <v>SG Line 102</v>
          </cell>
          <cell r="E78">
            <v>0</v>
          </cell>
          <cell r="F78" t="str">
            <v>Greater than zero expected for your authority, please correct</v>
          </cell>
          <cell r="G78">
            <v>0</v>
          </cell>
        </row>
        <row r="79">
          <cell r="B79">
            <v>0</v>
          </cell>
          <cell r="C79">
            <v>0</v>
          </cell>
          <cell r="D79" t="str">
            <v>Academies recoupment</v>
          </cell>
          <cell r="E79">
            <v>0</v>
          </cell>
          <cell r="F79" t="str">
            <v>Please give the correct amount of academies recoupment</v>
          </cell>
          <cell r="G79">
            <v>0</v>
          </cell>
        </row>
        <row r="80">
          <cell r="B80">
            <v>0</v>
          </cell>
          <cell r="C80">
            <v>1</v>
          </cell>
          <cell r="D80" t="str">
            <v>TOTAL DSG</v>
          </cell>
          <cell r="E80">
            <v>0</v>
          </cell>
          <cell r="F80" t="str">
            <v>The total DSG does not agree with the amount [£283842k] allocated by DfE, please correct</v>
          </cell>
          <cell r="G80">
            <v>0</v>
          </cell>
        </row>
        <row r="81">
          <cell r="B81">
            <v>0</v>
          </cell>
          <cell r="C81">
            <v>0</v>
          </cell>
          <cell r="D81">
            <v>0</v>
          </cell>
          <cell r="E81">
            <v>0</v>
          </cell>
          <cell r="F81">
            <v>0</v>
          </cell>
        </row>
        <row r="82">
          <cell r="B82">
            <v>0</v>
          </cell>
          <cell r="C82">
            <v>0</v>
          </cell>
          <cell r="D82" t="str">
            <v>DSG - Please give reasons</v>
          </cell>
          <cell r="F82">
            <v>0</v>
          </cell>
          <cell r="G82">
            <v>0</v>
          </cell>
          <cell r="H82">
            <v>0</v>
          </cell>
        </row>
        <row r="83">
          <cell r="B83">
            <v>0</v>
          </cell>
          <cell r="C83">
            <v>0</v>
          </cell>
          <cell r="D83" t="str">
            <v>(if not cleared)</v>
          </cell>
          <cell r="F83">
            <v>0</v>
          </cell>
        </row>
        <row r="84">
          <cell r="B84">
            <v>0</v>
          </cell>
          <cell r="C84" t="str">
            <v>EDUCATION SERVICES GRANT (ESG) ACADEMIES CHECK (Education authorities only)</v>
          </cell>
        </row>
        <row r="85">
          <cell r="B85">
            <v>0</v>
          </cell>
          <cell r="C85" t="str">
            <v>1. Any income and expenditure relating to Academies should be excluded [please see Section 1, Education Services on the RA guidance]</v>
          </cell>
        </row>
        <row r="86">
          <cell r="B86">
            <v>0</v>
          </cell>
          <cell r="C86" t="str">
            <v>2. Please give the amount of ESG adjustments relating to the in year academies conversions</v>
          </cell>
          <cell r="E86" t="str">
            <v>2016-17</v>
          </cell>
        </row>
        <row r="87">
          <cell r="B87">
            <v>0</v>
          </cell>
          <cell r="C87">
            <v>0</v>
          </cell>
          <cell r="D87" t="str">
            <v>Education Services Grant</v>
          </cell>
          <cell r="E87" t="str">
            <v>£ 000</v>
          </cell>
        </row>
        <row r="88">
          <cell r="B88">
            <v>0</v>
          </cell>
          <cell r="C88">
            <v>0</v>
          </cell>
          <cell r="D88" t="str">
            <v>SG Line 106</v>
          </cell>
          <cell r="E88">
            <v>0</v>
          </cell>
          <cell r="F88" t="str">
            <v>Greater than zero expected for your authority, please correct</v>
          </cell>
          <cell r="G88">
            <v>0</v>
          </cell>
        </row>
        <row r="89">
          <cell r="B89">
            <v>0</v>
          </cell>
          <cell r="C89">
            <v>0</v>
          </cell>
          <cell r="D89" t="str">
            <v>In year Academies conversions adjustments</v>
          </cell>
          <cell r="E89">
            <v>0</v>
          </cell>
          <cell r="F89" t="str">
            <v>Please give the correct amount of in year academies adjustments</v>
          </cell>
          <cell r="G89">
            <v>0</v>
          </cell>
        </row>
        <row r="90">
          <cell r="B90">
            <v>0</v>
          </cell>
          <cell r="C90">
            <v>1</v>
          </cell>
          <cell r="D90" t="str">
            <v>TOTAL ESG</v>
          </cell>
          <cell r="E90">
            <v>0</v>
          </cell>
          <cell r="F90" t="str">
            <v>The total ESG does not agree with the amount [£4606k] allocated by DfE, please correct</v>
          </cell>
          <cell r="G90">
            <v>0</v>
          </cell>
        </row>
        <row r="91">
          <cell r="B91">
            <v>0</v>
          </cell>
          <cell r="C91">
            <v>0</v>
          </cell>
          <cell r="D91">
            <v>0</v>
          </cell>
          <cell r="E91">
            <v>0</v>
          </cell>
          <cell r="F91">
            <v>0</v>
          </cell>
        </row>
        <row r="92">
          <cell r="B92">
            <v>0</v>
          </cell>
          <cell r="C92">
            <v>0</v>
          </cell>
          <cell r="D92" t="str">
            <v>ESG - Please give reasons</v>
          </cell>
          <cell r="F92">
            <v>0</v>
          </cell>
          <cell r="G92">
            <v>0</v>
          </cell>
          <cell r="H92">
            <v>0</v>
          </cell>
        </row>
        <row r="93">
          <cell r="B93">
            <v>0</v>
          </cell>
          <cell r="C93">
            <v>0</v>
          </cell>
          <cell r="D93" t="str">
            <v>(if not cleared)</v>
          </cell>
          <cell r="F93">
            <v>0</v>
          </cell>
        </row>
        <row r="94">
          <cell r="B94">
            <v>0</v>
          </cell>
          <cell r="C94">
            <v>0</v>
          </cell>
          <cell r="F94">
            <v>0</v>
          </cell>
        </row>
        <row r="95">
          <cell r="B95">
            <v>0</v>
          </cell>
          <cell r="C95">
            <v>0</v>
          </cell>
          <cell r="F95">
            <v>0</v>
          </cell>
        </row>
        <row r="96">
          <cell r="B96">
            <v>0</v>
          </cell>
          <cell r="C96" t="str">
            <v>PUBLIC HEALTH VALIDATION CHECK</v>
          </cell>
          <cell r="F96">
            <v>0</v>
          </cell>
        </row>
        <row r="97">
          <cell r="B97">
            <v>0</v>
          </cell>
          <cell r="C97" t="str">
            <v>The total of RA lines 390 + 866 + 914 column 1 should not be less than the sum of SG lines 313 + 314 grant income.</v>
          </cell>
          <cell r="D97">
            <v>0</v>
          </cell>
          <cell r="E97">
            <v>0</v>
          </cell>
          <cell r="F97">
            <v>0</v>
          </cell>
        </row>
        <row r="98">
          <cell r="B98">
            <v>0</v>
          </cell>
          <cell r="C98">
            <v>0</v>
          </cell>
          <cell r="D98" t="str">
            <v>RA (Expenditure)</v>
          </cell>
          <cell r="E98" t="str">
            <v>SG (income)</v>
          </cell>
        </row>
        <row r="99">
          <cell r="B99">
            <v>0</v>
          </cell>
          <cell r="C99" t="str">
            <v>TOTAL PUBLIC HEALTH</v>
          </cell>
          <cell r="D99">
            <v>0</v>
          </cell>
          <cell r="E99">
            <v>0</v>
          </cell>
          <cell r="F99">
            <v>0</v>
          </cell>
          <cell r="G99">
            <v>0</v>
          </cell>
          <cell r="H99">
            <v>0</v>
          </cell>
        </row>
        <row r="100">
          <cell r="B100">
            <v>0</v>
          </cell>
          <cell r="C100">
            <v>0</v>
          </cell>
          <cell r="D100">
            <v>0</v>
          </cell>
          <cell r="E100">
            <v>0</v>
          </cell>
          <cell r="F100">
            <v>0</v>
          </cell>
          <cell r="G100">
            <v>0</v>
          </cell>
          <cell r="H100">
            <v>0</v>
          </cell>
        </row>
        <row r="101">
          <cell r="B101">
            <v>0</v>
          </cell>
          <cell r="C101">
            <v>0</v>
          </cell>
        </row>
        <row r="102">
          <cell r="B102">
            <v>0</v>
          </cell>
          <cell r="C102">
            <v>0</v>
          </cell>
        </row>
        <row r="103">
          <cell r="B103">
            <v>0</v>
          </cell>
          <cell r="C103" t="str">
            <v>HOUSING BENEFITS CHECK</v>
          </cell>
          <cell r="H103" t="str">
            <v>This column automatically highlights (in yellow) against the relevant line if we require an explanation for the large change between the RA expenditure and the SG income</v>
          </cell>
        </row>
        <row r="104">
          <cell r="B104">
            <v>0</v>
          </cell>
          <cell r="H104" t="str">
            <v>Please insert some commentary against the relevant line to explain the change and the line colour will change to green, otherwise revisit the RA and SG figures to ensure they are accurate</v>
          </cell>
        </row>
        <row r="105">
          <cell r="B105">
            <v>0</v>
          </cell>
          <cell r="C105" t="str">
            <v>The RA expenditure is crossed checked against the respective grant income on the SG form. Please either correct the entries or give reasons for large variance.</v>
          </cell>
          <cell r="H105">
            <v>0</v>
          </cell>
        </row>
        <row r="106">
          <cell r="B106">
            <v>0</v>
          </cell>
          <cell r="C106">
            <v>0</v>
          </cell>
          <cell r="D106" t="str">
            <v>RA (Expenditure)</v>
          </cell>
          <cell r="E106" t="str">
            <v>SG (income)</v>
          </cell>
          <cell r="F106" t="str">
            <v>Difference</v>
          </cell>
          <cell r="G106" t="str">
            <v>% change</v>
          </cell>
        </row>
        <row r="107">
          <cell r="B107">
            <v>811</v>
          </cell>
          <cell r="C107" t="str">
            <v>Housing benefits: rent allowances - mandatory payments [Cross checked against SG Line 745]</v>
          </cell>
          <cell r="D107">
            <v>0</v>
          </cell>
          <cell r="E107">
            <v>0</v>
          </cell>
          <cell r="F107">
            <v>0</v>
          </cell>
          <cell r="G107">
            <v>0</v>
          </cell>
          <cell r="H107">
            <v>0</v>
          </cell>
        </row>
        <row r="108">
          <cell r="B108">
            <v>812</v>
          </cell>
          <cell r="C108" t="str">
            <v>Housing benefits: non-HRA rent rebates - mandatory payments [Cross checked against SG Line 746]</v>
          </cell>
          <cell r="D108">
            <v>0</v>
          </cell>
          <cell r="E108">
            <v>0</v>
          </cell>
          <cell r="F108">
            <v>0</v>
          </cell>
          <cell r="G108">
            <v>0</v>
          </cell>
          <cell r="H108">
            <v>0</v>
          </cell>
        </row>
        <row r="109">
          <cell r="B109">
            <v>813</v>
          </cell>
          <cell r="C109" t="str">
            <v>Housing benefits: rent rebates to HRA tenants - mandatory payments [Cross checked against SG Line 747]</v>
          </cell>
          <cell r="D109">
            <v>0</v>
          </cell>
          <cell r="E109">
            <v>0</v>
          </cell>
          <cell r="F109">
            <v>0</v>
          </cell>
          <cell r="G109">
            <v>0</v>
          </cell>
          <cell r="H109">
            <v>0</v>
          </cell>
        </row>
        <row r="333">
          <cell r="AA333">
            <v>0</v>
          </cell>
          <cell r="AB333" t="str">
            <v>INTEGRATED TRANSPORT AUTHORITY</v>
          </cell>
          <cell r="AC333">
            <v>1</v>
          </cell>
          <cell r="AD333">
            <v>2</v>
          </cell>
          <cell r="AE333">
            <v>3</v>
          </cell>
          <cell r="AF333">
            <v>4</v>
          </cell>
          <cell r="AG333">
            <v>5</v>
          </cell>
          <cell r="AH333">
            <v>6</v>
          </cell>
          <cell r="AI333">
            <v>7</v>
          </cell>
          <cell r="AJ333">
            <v>8</v>
          </cell>
          <cell r="AK333">
            <v>9</v>
          </cell>
          <cell r="AL333">
            <v>10</v>
          </cell>
        </row>
        <row r="334">
          <cell r="AA334" t="str">
            <v>E6348</v>
          </cell>
          <cell r="AB334" t="str">
            <v>Greater Manchester Combined Authority</v>
          </cell>
          <cell r="AC334" t="str">
            <v>Bolton</v>
          </cell>
          <cell r="AD334" t="str">
            <v>Bury</v>
          </cell>
          <cell r="AE334" t="str">
            <v>Manchester</v>
          </cell>
          <cell r="AF334" t="str">
            <v>Oldham</v>
          </cell>
          <cell r="AG334" t="str">
            <v>Rochdale</v>
          </cell>
          <cell r="AH334" t="str">
            <v>Salford</v>
          </cell>
          <cell r="AI334" t="str">
            <v>Stockport</v>
          </cell>
          <cell r="AJ334" t="str">
            <v>Tameside</v>
          </cell>
          <cell r="AK334" t="str">
            <v>Trafford</v>
          </cell>
          <cell r="AL334" t="str">
            <v>Wigan</v>
          </cell>
        </row>
        <row r="335">
          <cell r="AA335" t="str">
            <v>E6343</v>
          </cell>
          <cell r="AB335" t="str">
            <v>Merseyside Integrated Transport Authority</v>
          </cell>
          <cell r="AC335" t="str">
            <v>Knowsley</v>
          </cell>
          <cell r="AD335" t="str">
            <v>Liverpool</v>
          </cell>
          <cell r="AE335" t="str">
            <v>St Helens</v>
          </cell>
          <cell r="AF335" t="str">
            <v>Sefton</v>
          </cell>
          <cell r="AG335" t="str">
            <v>Wirral</v>
          </cell>
          <cell r="AH335">
            <v>0</v>
          </cell>
          <cell r="AI335">
            <v>0</v>
          </cell>
          <cell r="AJ335">
            <v>0</v>
          </cell>
          <cell r="AK335">
            <v>0</v>
          </cell>
          <cell r="AL335">
            <v>0</v>
          </cell>
        </row>
        <row r="336">
          <cell r="AA336" t="str">
            <v>E6344</v>
          </cell>
          <cell r="AB336" t="str">
            <v>South Yorkshire Integrated Transport Authority</v>
          </cell>
          <cell r="AC336" t="str">
            <v>Barnsley</v>
          </cell>
          <cell r="AD336" t="str">
            <v>Doncaster</v>
          </cell>
          <cell r="AE336" t="str">
            <v>Rotherham</v>
          </cell>
          <cell r="AF336" t="str">
            <v>Sheffield</v>
          </cell>
          <cell r="AG336">
            <v>0</v>
          </cell>
          <cell r="AH336">
            <v>0</v>
          </cell>
          <cell r="AI336">
            <v>0</v>
          </cell>
          <cell r="AJ336">
            <v>0</v>
          </cell>
          <cell r="AK336">
            <v>0</v>
          </cell>
          <cell r="AL336">
            <v>0</v>
          </cell>
        </row>
        <row r="337">
          <cell r="AA337" t="str">
            <v>E6347</v>
          </cell>
          <cell r="AB337" t="str">
            <v>West Yorkshire Integrated Transport Authority</v>
          </cell>
          <cell r="AC337" t="str">
            <v>Bradford</v>
          </cell>
          <cell r="AD337" t="str">
            <v>Calderdale</v>
          </cell>
          <cell r="AE337" t="str">
            <v>Kirklees</v>
          </cell>
          <cell r="AF337" t="str">
            <v>Leeds</v>
          </cell>
          <cell r="AG337" t="str">
            <v>Wakefield</v>
          </cell>
          <cell r="AH337">
            <v>0</v>
          </cell>
          <cell r="AI337">
            <v>0</v>
          </cell>
          <cell r="AJ337">
            <v>0</v>
          </cell>
          <cell r="AK337">
            <v>0</v>
          </cell>
          <cell r="AL337">
            <v>0</v>
          </cell>
        </row>
        <row r="338">
          <cell r="AA338" t="str">
            <v>E6345</v>
          </cell>
          <cell r="AB338" t="str">
            <v>Tyne and Wear Integrated Transport Authority</v>
          </cell>
          <cell r="AC338" t="str">
            <v>Gateshead</v>
          </cell>
          <cell r="AD338" t="str">
            <v>Newcastle upon Tyne</v>
          </cell>
          <cell r="AE338" t="str">
            <v>North Tyneside</v>
          </cell>
          <cell r="AF338" t="str">
            <v>South Tyneside</v>
          </cell>
          <cell r="AG338" t="str">
            <v>Sunderland</v>
          </cell>
          <cell r="AH338">
            <v>0</v>
          </cell>
          <cell r="AI338">
            <v>0</v>
          </cell>
          <cell r="AJ338">
            <v>0</v>
          </cell>
          <cell r="AK338">
            <v>0</v>
          </cell>
          <cell r="AL338">
            <v>0</v>
          </cell>
        </row>
        <row r="339">
          <cell r="AA339" t="str">
            <v>E6346</v>
          </cell>
          <cell r="AB339" t="str">
            <v>West Midlands Integrated Transport Authority</v>
          </cell>
          <cell r="AC339" t="str">
            <v>Birmingham</v>
          </cell>
          <cell r="AD339" t="str">
            <v>Coventry</v>
          </cell>
          <cell r="AE339" t="str">
            <v>Dudley</v>
          </cell>
          <cell r="AF339" t="str">
            <v>Sandwell</v>
          </cell>
          <cell r="AG339" t="str">
            <v>Solihull</v>
          </cell>
          <cell r="AH339" t="str">
            <v>Walsall</v>
          </cell>
          <cell r="AI339" t="str">
            <v>Wolverhampton</v>
          </cell>
          <cell r="AJ339">
            <v>0</v>
          </cell>
          <cell r="AK339">
            <v>0</v>
          </cell>
          <cell r="AL339">
            <v>0</v>
          </cell>
        </row>
        <row r="340">
          <cell r="AA340" t="str">
            <v>E6350</v>
          </cell>
          <cell r="AB340" t="str">
            <v>The Barnsley, Doncaster, Rotherham and Sheffield Combined Authority</v>
          </cell>
          <cell r="AC340" t="str">
            <v>Barnsley</v>
          </cell>
          <cell r="AD340" t="str">
            <v>Doncaster</v>
          </cell>
          <cell r="AE340" t="str">
            <v>Rotherham</v>
          </cell>
          <cell r="AF340" t="str">
            <v>Sheffield</v>
          </cell>
          <cell r="AG340">
            <v>0</v>
          </cell>
          <cell r="AH340">
            <v>0</v>
          </cell>
          <cell r="AI340">
            <v>0</v>
          </cell>
          <cell r="AJ340">
            <v>0</v>
          </cell>
          <cell r="AK340">
            <v>0</v>
          </cell>
          <cell r="AL340">
            <v>0</v>
          </cell>
        </row>
        <row r="341">
          <cell r="AA341" t="str">
            <v>E6349</v>
          </cell>
          <cell r="AB341" t="str">
            <v>The Halton, Knowsley, Liverpool, St Helens, Sefton and Wirral Combined Authority</v>
          </cell>
          <cell r="AC341" t="str">
            <v>Halton UA</v>
          </cell>
          <cell r="AD341" t="str">
            <v>Knowsley</v>
          </cell>
          <cell r="AE341" t="str">
            <v>Liverpool</v>
          </cell>
          <cell r="AF341" t="str">
            <v>St Helens</v>
          </cell>
          <cell r="AG341" t="str">
            <v>Sefton</v>
          </cell>
          <cell r="AH341" t="str">
            <v>Wirral</v>
          </cell>
          <cell r="AI341">
            <v>0</v>
          </cell>
          <cell r="AJ341">
            <v>0</v>
          </cell>
          <cell r="AK341">
            <v>0</v>
          </cell>
          <cell r="AL341">
            <v>0</v>
          </cell>
        </row>
        <row r="342">
          <cell r="AA342" t="str">
            <v>E6353</v>
          </cell>
          <cell r="AB342" t="str">
            <v>The West Yorkshire Combined Authority</v>
          </cell>
          <cell r="AC342" t="str">
            <v>Bradford</v>
          </cell>
          <cell r="AD342" t="str">
            <v>Calderdale</v>
          </cell>
          <cell r="AE342" t="str">
            <v>Kirklees</v>
          </cell>
          <cell r="AF342" t="str">
            <v>Leeds</v>
          </cell>
          <cell r="AG342" t="str">
            <v>Wakefield</v>
          </cell>
          <cell r="AH342">
            <v>0</v>
          </cell>
          <cell r="AI342">
            <v>0</v>
          </cell>
          <cell r="AJ342">
            <v>0</v>
          </cell>
          <cell r="AK342">
            <v>0</v>
          </cell>
          <cell r="AL342">
            <v>0</v>
          </cell>
        </row>
        <row r="343">
          <cell r="AA343" t="str">
            <v>E6351</v>
          </cell>
          <cell r="AB343" t="str">
            <v>The Durham, Gateshead, Newcastle, North Tyneside, Northumberland, South Tyneside and Sunderland Combined Authority</v>
          </cell>
          <cell r="AC343" t="str">
            <v>County Durham UA</v>
          </cell>
          <cell r="AD343" t="str">
            <v>Gateshead</v>
          </cell>
          <cell r="AE343" t="str">
            <v>Newcastle upon Tyne</v>
          </cell>
          <cell r="AF343" t="str">
            <v>North Tyneside</v>
          </cell>
          <cell r="AG343" t="str">
            <v>Northumberland UA</v>
          </cell>
          <cell r="AH343" t="str">
            <v>South Tyneside</v>
          </cell>
          <cell r="AI343" t="str">
            <v>Sunderland</v>
          </cell>
          <cell r="AJ343">
            <v>0</v>
          </cell>
          <cell r="AK343">
            <v>0</v>
          </cell>
          <cell r="AL343">
            <v>0</v>
          </cell>
        </row>
        <row r="347">
          <cell r="AA347">
            <v>0</v>
          </cell>
          <cell r="AB347" t="str">
            <v>WASTE DIPOSAL AUTHORITY</v>
          </cell>
          <cell r="AC347">
            <v>1</v>
          </cell>
          <cell r="AD347">
            <v>2</v>
          </cell>
          <cell r="AE347">
            <v>3</v>
          </cell>
          <cell r="AF347">
            <v>4</v>
          </cell>
          <cell r="AG347">
            <v>5</v>
          </cell>
          <cell r="AH347">
            <v>6</v>
          </cell>
          <cell r="AI347">
            <v>7</v>
          </cell>
          <cell r="AJ347">
            <v>8</v>
          </cell>
          <cell r="AK347">
            <v>9</v>
          </cell>
          <cell r="AL347">
            <v>10</v>
          </cell>
        </row>
        <row r="348">
          <cell r="AA348" t="str">
            <v>E6202</v>
          </cell>
          <cell r="AB348" t="str">
            <v>Greater Manchester Waste Disposal Authority</v>
          </cell>
          <cell r="AC348" t="str">
            <v>Bolton</v>
          </cell>
          <cell r="AD348" t="str">
            <v>Bury</v>
          </cell>
          <cell r="AE348" t="str">
            <v>Manchester</v>
          </cell>
          <cell r="AF348" t="str">
            <v>Oldham</v>
          </cell>
          <cell r="AG348" t="str">
            <v>Rochdale</v>
          </cell>
          <cell r="AH348" t="str">
            <v>Salford</v>
          </cell>
          <cell r="AI348" t="str">
            <v>Stockport</v>
          </cell>
          <cell r="AJ348" t="str">
            <v>Tameside</v>
          </cell>
          <cell r="AK348" t="str">
            <v>Trafford</v>
          </cell>
          <cell r="AL348">
            <v>0</v>
          </cell>
        </row>
        <row r="349">
          <cell r="AA349" t="str">
            <v>E6204</v>
          </cell>
          <cell r="AB349" t="str">
            <v>Merseyside Waste Disposal Authority</v>
          </cell>
          <cell r="AC349" t="str">
            <v>Knowsley</v>
          </cell>
          <cell r="AD349" t="str">
            <v>Liverpool</v>
          </cell>
          <cell r="AE349" t="str">
            <v>Sefton</v>
          </cell>
          <cell r="AF349" t="str">
            <v>St Helens</v>
          </cell>
          <cell r="AG349" t="str">
            <v>Wirral</v>
          </cell>
          <cell r="AH349">
            <v>0</v>
          </cell>
          <cell r="AI349">
            <v>0</v>
          </cell>
          <cell r="AJ349">
            <v>0</v>
          </cell>
          <cell r="AK349">
            <v>0</v>
          </cell>
          <cell r="AL349">
            <v>0</v>
          </cell>
        </row>
        <row r="350">
          <cell r="AA350" t="str">
            <v>E6206</v>
          </cell>
          <cell r="AB350" t="str">
            <v>Western Riverside Waste Authority</v>
          </cell>
          <cell r="AC350" t="str">
            <v>Kensington &amp; Chelsea</v>
          </cell>
          <cell r="AD350" t="str">
            <v>Lambeth</v>
          </cell>
          <cell r="AE350" t="str">
            <v>Wandsworth</v>
          </cell>
          <cell r="AF350" t="str">
            <v>Hammersmith &amp; Fulham</v>
          </cell>
          <cell r="AG350">
            <v>0</v>
          </cell>
          <cell r="AH350">
            <v>0</v>
          </cell>
          <cell r="AI350">
            <v>0</v>
          </cell>
          <cell r="AJ350">
            <v>0</v>
          </cell>
          <cell r="AK350">
            <v>0</v>
          </cell>
          <cell r="AL350">
            <v>0</v>
          </cell>
        </row>
        <row r="351">
          <cell r="AA351" t="str">
            <v>E6207</v>
          </cell>
          <cell r="AB351" t="str">
            <v>West London Waste Authority</v>
          </cell>
          <cell r="AC351" t="str">
            <v>Brent</v>
          </cell>
          <cell r="AD351" t="str">
            <v>Ealing</v>
          </cell>
          <cell r="AE351" t="str">
            <v>Harrow</v>
          </cell>
          <cell r="AF351" t="str">
            <v>Hillingdon</v>
          </cell>
          <cell r="AG351" t="str">
            <v>Hounslow</v>
          </cell>
          <cell r="AH351" t="str">
            <v>Richmond upon Thames</v>
          </cell>
          <cell r="AI351">
            <v>0</v>
          </cell>
          <cell r="AJ351">
            <v>0</v>
          </cell>
          <cell r="AK351">
            <v>0</v>
          </cell>
          <cell r="AL351">
            <v>0</v>
          </cell>
        </row>
        <row r="352">
          <cell r="AA352" t="str">
            <v>E6201</v>
          </cell>
          <cell r="AB352" t="str">
            <v>East London Waste Authority</v>
          </cell>
          <cell r="AC352" t="str">
            <v>Barking &amp; Dagenham</v>
          </cell>
          <cell r="AD352" t="str">
            <v>Havering</v>
          </cell>
          <cell r="AE352" t="str">
            <v>Newham</v>
          </cell>
          <cell r="AF352" t="str">
            <v>Redbridge</v>
          </cell>
          <cell r="AG352">
            <v>0</v>
          </cell>
          <cell r="AH352">
            <v>0</v>
          </cell>
          <cell r="AI352">
            <v>0</v>
          </cell>
          <cell r="AJ352">
            <v>0</v>
          </cell>
          <cell r="AK352">
            <v>0</v>
          </cell>
          <cell r="AL352">
            <v>0</v>
          </cell>
        </row>
        <row r="353">
          <cell r="AA353" t="str">
            <v>E6205</v>
          </cell>
          <cell r="AB353" t="str">
            <v>North London Waste Authority</v>
          </cell>
          <cell r="AC353" t="str">
            <v>Barnet</v>
          </cell>
          <cell r="AD353" t="str">
            <v>Camden</v>
          </cell>
          <cell r="AE353" t="str">
            <v>Enfield</v>
          </cell>
          <cell r="AF353" t="str">
            <v>Hackney</v>
          </cell>
          <cell r="AG353" t="str">
            <v>Haringey</v>
          </cell>
          <cell r="AH353" t="str">
            <v>Islington</v>
          </cell>
          <cell r="AI353" t="str">
            <v>Waltham Forest</v>
          </cell>
          <cell r="AJ353">
            <v>0</v>
          </cell>
          <cell r="AK353">
            <v>0</v>
          </cell>
          <cell r="AL353">
            <v>0</v>
          </cell>
        </row>
      </sheetData>
      <sheetData sheetId="5"/>
      <sheetData sheetId="6"/>
      <sheetData sheetId="7"/>
      <sheetData sheetId="8"/>
      <sheetData sheetId="9">
        <row r="8">
          <cell r="A8" t="str">
            <v>E-code</v>
          </cell>
          <cell r="B8" t="str">
            <v>Local authority</v>
          </cell>
          <cell r="C8" t="str">
            <v>Region</v>
          </cell>
          <cell r="D8" t="str">
            <v>Class</v>
          </cell>
          <cell r="E8" t="str">
            <v>Early years</v>
          </cell>
          <cell r="F8" t="str">
            <v>Primary schools</v>
          </cell>
          <cell r="G8" t="str">
            <v>Secondary schools</v>
          </cell>
          <cell r="H8" t="str">
            <v>Special schools and alternative provision</v>
          </cell>
          <cell r="I8" t="str">
            <v>Post-16 provision</v>
          </cell>
          <cell r="J8" t="str">
            <v>Other education and community budget</v>
          </cell>
          <cell r="K8" t="str">
            <v>TOTAL EDUCATION SERVICES (total of lines 110 to 165)</v>
          </cell>
          <cell r="L8" t="str">
            <v xml:space="preserve">Transport planning, policy and strategy </v>
          </cell>
          <cell r="M8" t="str">
            <v>Structural maintenance</v>
          </cell>
          <cell r="N8" t="str">
            <v>Environmental, safety and routine maintenance</v>
          </cell>
          <cell r="O8" t="str">
            <v>Winter service</v>
          </cell>
          <cell r="P8" t="str">
            <v>Street lighting (including energy costs)</v>
          </cell>
          <cell r="Q8" t="str">
            <v>Traffic management and road safety: congestion charging</v>
          </cell>
          <cell r="R8" t="str">
            <v>Traffic management and road safety: traffic management - bus lane enforcement</v>
          </cell>
          <cell r="S8" t="str">
            <v>Traffic management and road safety: road safety education and safe routes (including school crossing patrols)</v>
          </cell>
          <cell r="T8" t="str">
            <v>Traffic management and road safety: other</v>
          </cell>
          <cell r="U8" t="str">
            <v>Parking services</v>
          </cell>
          <cell r="V8" t="str">
            <v>Public transport: statutory concessionary fares</v>
          </cell>
          <cell r="W8" t="str">
            <v>Public transport: discretionary concessionary fares</v>
          </cell>
          <cell r="X8" t="str">
            <v>Public transport: support to operators</v>
          </cell>
          <cell r="Y8" t="str">
            <v>Public transport: co-ordination</v>
          </cell>
          <cell r="Z8" t="str">
            <v>Airports, harbours and toll facilities</v>
          </cell>
          <cell r="AA8" t="str">
            <v>TOTAL HIGHWAYS AND TRANSPORT SERVICES (total of lines 210 to 280)</v>
          </cell>
          <cell r="AB8" t="str">
            <v>Childrens social care: Sure start childrens centres/flying start and early years</v>
          </cell>
          <cell r="AC8" t="str">
            <v>Childrens social care: Children looked after</v>
          </cell>
          <cell r="AD8" t="str">
            <v>Childrens social care: Other children and family services</v>
          </cell>
          <cell r="AE8" t="str">
            <v>Childrens social care: Family support services</v>
          </cell>
          <cell r="AF8" t="str">
            <v>Childrens social care: Youth justice</v>
          </cell>
          <cell r="AG8" t="str">
            <v>Childrens social care: Safeguarding children and young peoples services</v>
          </cell>
          <cell r="AH8" t="str">
            <v>Childrens social care: Asylum seekers</v>
          </cell>
          <cell r="AI8" t="str">
            <v>Childrens social care: Services for young people</v>
          </cell>
          <cell r="AJ8" t="str">
            <v>TOTAL CHILDRENS SOCIAL CARE (total of lines 310 to 327)</v>
          </cell>
          <cell r="AK8" t="str">
            <v>Physical support - adults (18–64)</v>
          </cell>
          <cell r="AL8" t="str">
            <v>Physical support - older people (65+)</v>
          </cell>
          <cell r="AM8" t="str">
            <v>Sensory support - adults (18–64)</v>
          </cell>
          <cell r="AN8" t="str">
            <v>Sensory support - older people (65+)</v>
          </cell>
          <cell r="AO8" t="str">
            <v>Support with memory and cognition - adults (18–64)</v>
          </cell>
          <cell r="AP8" t="str">
            <v>Support with memory and cognition - older people (65+)</v>
          </cell>
          <cell r="AQ8" t="str">
            <v>Learning disability support - adults (18–64)</v>
          </cell>
          <cell r="AR8" t="str">
            <v>Learning disability support - older people (65+)</v>
          </cell>
          <cell r="AS8" t="str">
            <v>Mental health support - adults (18–64)</v>
          </cell>
          <cell r="AT8" t="str">
            <v>Mental health support - older people (65+)</v>
          </cell>
          <cell r="AU8" t="str">
            <v>Social support: Substance misuse support</v>
          </cell>
          <cell r="AV8" t="str">
            <v>Social support: Asylum seeker support</v>
          </cell>
          <cell r="AW8" t="str">
            <v>Social support: Support for carer</v>
          </cell>
          <cell r="AX8" t="str">
            <v>Social support: Social isolation</v>
          </cell>
          <cell r="AY8" t="str">
            <v>Assistive equipment and technology</v>
          </cell>
          <cell r="AZ8" t="str">
            <v>Social care activities</v>
          </cell>
          <cell r="BA8" t="str">
            <v>Information and early intervention</v>
          </cell>
          <cell r="BB8" t="str">
            <v>Commissioning and service delivery</v>
          </cell>
          <cell r="BC8" t="str">
            <v>TOTAL ADULT SOCIAL CARE (total of lines 332 to 356)</v>
          </cell>
          <cell r="BD8" t="str">
            <v>Sexual health services - STI testing and treatment (prescribed functions)</v>
          </cell>
          <cell r="BE8" t="str">
            <v>Sexual health services - Contraception (prescribed functions)</v>
          </cell>
          <cell r="BF8" t="str">
            <v>Sexual health services - Advice, prevention and promotion  (non-prescribed functions)</v>
          </cell>
          <cell r="BG8" t="str">
            <v xml:space="preserve">NHS health check programme  (prescribed functions) </v>
          </cell>
          <cell r="BH8" t="str">
            <v xml:space="preserve">Health protection - Local authority role in health protection  (prescribed functions) </v>
          </cell>
          <cell r="BI8" t="str">
            <v xml:space="preserve">National child measurement programme (prescribed functions) </v>
          </cell>
          <cell r="BJ8" t="str">
            <v xml:space="preserve">Public health advice (prescribed functions) </v>
          </cell>
          <cell r="BK8" t="str">
            <v xml:space="preserve">Obesity - adults </v>
          </cell>
          <cell r="BL8" t="str">
            <v xml:space="preserve">Obesity - children </v>
          </cell>
          <cell r="BM8" t="str">
            <v xml:space="preserve">Physical activity - adults </v>
          </cell>
          <cell r="BN8" t="str">
            <v xml:space="preserve">Physical activity - children </v>
          </cell>
          <cell r="BO8" t="str">
            <v xml:space="preserve">Substance misuse - Drug misuse - adults </v>
          </cell>
          <cell r="BP8" t="str">
            <v xml:space="preserve">Substance misuse - Alcohol misuse - adults </v>
          </cell>
          <cell r="BQ8" t="str">
            <v xml:space="preserve">Substance misuse - (drugs and alcohol) - youth services </v>
          </cell>
          <cell r="BR8" t="str">
            <v xml:space="preserve">Smoking and tobacco - Stop smoking services and interventions </v>
          </cell>
          <cell r="BS8" t="str">
            <v xml:space="preserve">Smoking and tobacco - Wider tobacco control </v>
          </cell>
          <cell r="BT8" t="str">
            <v xml:space="preserve">Children 5–19 public health programmes </v>
          </cell>
          <cell r="BU8" t="str">
            <v>Misc public health services - Childrens 0-5 services (prescribed functions)</v>
          </cell>
          <cell r="BV8" t="str">
            <v>Misc public health services - Childrens 0-5 services - Other ( non-prescribed functions)</v>
          </cell>
          <cell r="BW8" t="str">
            <v>Miscellaneous public health services - other</v>
          </cell>
          <cell r="BX8" t="str">
            <v>TOTAL PUBLIC HEALTH (total of lines 361 to 385)</v>
          </cell>
          <cell r="BY8" t="str">
            <v>Housing strategy, advice, advances, enabling, renewals and licensing</v>
          </cell>
          <cell r="BZ8" t="str">
            <v>Homelessness</v>
          </cell>
          <cell r="CA8" t="str">
            <v>Housing benefits: rent allowances and rent rebates - discretionary payments</v>
          </cell>
          <cell r="CB8" t="str">
            <v>Housing benefits administration</v>
          </cell>
          <cell r="CC8" t="str">
            <v>Other council property - travellers sites and non-HRA council property</v>
          </cell>
          <cell r="CD8" t="str">
            <v>Housing welfare: Supporting People</v>
          </cell>
          <cell r="CE8" t="str">
            <v>Other welfare services</v>
          </cell>
          <cell r="CF8" t="str">
            <v>TOTAL HOUSING SERVICES (GFRA only)  (total of lines 409 to 478)</v>
          </cell>
          <cell r="CG8" t="str">
            <v>Archives</v>
          </cell>
          <cell r="CH8" t="str">
            <v>Culture and heritage (excluding Archives)</v>
          </cell>
          <cell r="CI8" t="str">
            <v>Recreation and sport</v>
          </cell>
          <cell r="CJ8" t="str">
            <v>Open spaces</v>
          </cell>
          <cell r="CK8" t="str">
            <v>Tourism</v>
          </cell>
          <cell r="CL8" t="str">
            <v>Library service</v>
          </cell>
          <cell r="CM8" t="str">
            <v>TOTAL CULTURAL AND RELATED SERVICES (total of lines 500 to 505)</v>
          </cell>
          <cell r="CN8" t="str">
            <v>Cemetery, cremation and mortuary services</v>
          </cell>
          <cell r="CO8" t="str">
            <v>Regulatory services: Trading standards</v>
          </cell>
          <cell r="CP8" t="str">
            <v>Regulatory services: Water safety</v>
          </cell>
          <cell r="CQ8" t="str">
            <v>Regulatory services: Food safety</v>
          </cell>
          <cell r="CR8" t="str">
            <v>Regulatory services: Environmental protection; noise and nuisance</v>
          </cell>
          <cell r="CS8" t="str">
            <v>Regulatory services: Housing standards</v>
          </cell>
          <cell r="CT8" t="str">
            <v>Regulatory services: Health and safety</v>
          </cell>
          <cell r="CU8" t="str">
            <v>Regulatory services: Port health (excluding levies)</v>
          </cell>
          <cell r="CV8" t="str">
            <v>Regulatory services: Port health levies</v>
          </cell>
          <cell r="CW8" t="str">
            <v>Regulatory services: Pest control</v>
          </cell>
          <cell r="CX8" t="str">
            <v>Regulatory services: Public conveniences</v>
          </cell>
          <cell r="CY8" t="str">
            <v>Regulatory services: Animal and public health; infectious disease</v>
          </cell>
          <cell r="CZ8" t="str">
            <v>Regulatory services: Licensing - Alcohol and entertainment licensing; taxi licensing</v>
          </cell>
          <cell r="DA8" t="str">
            <v>Community safety (Crime reduction)</v>
          </cell>
          <cell r="DB8" t="str">
            <v>Community safety (Safety services)</v>
          </cell>
          <cell r="DC8" t="str">
            <v>Community safety (CCTV)</v>
          </cell>
          <cell r="DD8" t="str">
            <v>Defences against flooding</v>
          </cell>
          <cell r="DE8" t="str">
            <v>Land drainage and related work (excluding levy / Special levies)</v>
          </cell>
          <cell r="DF8" t="str">
            <v>Land drainage and related work - Levy / Special levies</v>
          </cell>
          <cell r="DG8" t="str">
            <v>Coast protection</v>
          </cell>
          <cell r="DH8" t="str">
            <v>Agriculture and fisheries services</v>
          </cell>
          <cell r="DI8" t="str">
            <v>Street cleansing (not chargeable to Highways)</v>
          </cell>
          <cell r="DJ8" t="str">
            <v>Waste collection</v>
          </cell>
          <cell r="DK8" t="str">
            <v>Waste disposal</v>
          </cell>
          <cell r="DL8" t="str">
            <v>Trade waste</v>
          </cell>
          <cell r="DM8" t="str">
            <v>Recycling</v>
          </cell>
          <cell r="DN8" t="str">
            <v>Waste minimisation</v>
          </cell>
          <cell r="DO8" t="str">
            <v>Climate change costs</v>
          </cell>
          <cell r="DP8" t="str">
            <v>TOTAL ENVIRONMENTAL AND REGULATORY SERVICES (total of lines 510 to 586)</v>
          </cell>
          <cell r="DQ8" t="str">
            <v>Building control</v>
          </cell>
          <cell r="DR8" t="str">
            <v>Development control</v>
          </cell>
          <cell r="DS8" t="str">
            <v>Planning policy</v>
          </cell>
          <cell r="DT8" t="str">
            <v>Environmental initiatives</v>
          </cell>
          <cell r="DU8" t="str">
            <v>Economic development</v>
          </cell>
          <cell r="DV8" t="str">
            <v>Community development</v>
          </cell>
          <cell r="DW8" t="str">
            <v>Economic research</v>
          </cell>
          <cell r="DX8" t="str">
            <v>Business Support</v>
          </cell>
          <cell r="DY8" t="str">
            <v>TOTAL PLANNING AND DEVELOPMENT SERVICES (total of lines 591 to 598)</v>
          </cell>
          <cell r="DZ8" t="str">
            <v>TOTAL POLICE SERVICES</v>
          </cell>
          <cell r="EA8" t="str">
            <v>TOTAL FIRE AND RESCUE SERVICES</v>
          </cell>
          <cell r="EB8" t="str">
            <v>Coroners court services</v>
          </cell>
          <cell r="EC8" t="str">
            <v xml:space="preserve">Other court services    </v>
          </cell>
          <cell r="ED8" t="str">
            <v>Corporate and democratic core</v>
          </cell>
          <cell r="EE8" t="str">
            <v>Local tax collection: council tax discounts - locally funded</v>
          </cell>
          <cell r="EF8" t="str">
            <v>Local tax collection: council tax support administration</v>
          </cell>
          <cell r="EG8" t="str">
            <v>Local tax collection: other</v>
          </cell>
          <cell r="EH8" t="str">
            <v>Emergency planning</v>
          </cell>
          <cell r="EI8" t="str">
            <v>Central services to the public: other</v>
          </cell>
          <cell r="EJ8" t="str">
            <v xml:space="preserve">Non-distributed costs - retirement benefits </v>
          </cell>
          <cell r="EK8" t="str">
            <v>Non-distributed costs - costs of unused shares of IT facilities and other assets</v>
          </cell>
          <cell r="EL8" t="str">
            <v>Non-distributed costs - revenue expenditure on surplus assets</v>
          </cell>
          <cell r="EM8" t="str">
            <v>TOTAL CENTRAL SERVICES (total of lines 604 to 684)</v>
          </cell>
          <cell r="EN8" t="str">
            <v>TOTAL OTHER SERVICES</v>
          </cell>
          <cell r="EO8" t="str">
            <v>TOTAL SERVICE EXPENDITURE</v>
          </cell>
          <cell r="EP8">
            <v>0</v>
          </cell>
          <cell r="EQ8" t="str">
            <v>Housing benefits: rent allowances - mandatory payments</v>
          </cell>
          <cell r="ER8" t="str">
            <v>Housing benefits: non-HRA rent rebates - mandatory payments</v>
          </cell>
          <cell r="ES8" t="str">
            <v>Housing benefits: rent rebates to HRA tenants - mandatory payments</v>
          </cell>
          <cell r="ET8" t="str">
            <v>Housing benefits: subsidy limitation transfers from HRA</v>
          </cell>
          <cell r="EU8" t="str">
            <v>Contribution to the HRA re items shared by the whole community</v>
          </cell>
          <cell r="EV8" t="str">
            <v>Parish Precepts</v>
          </cell>
          <cell r="EW8" t="str">
            <v>Integrated Transport Authority levy</v>
          </cell>
          <cell r="EX8" t="str">
            <v>Waste Disposal Authority levy</v>
          </cell>
          <cell r="EY8" t="str">
            <v>London Pensions Fund Authority levy</v>
          </cell>
          <cell r="EZ8" t="str">
            <v xml:space="preserve">Other levies </v>
          </cell>
          <cell r="FA8" t="str">
            <v>External Trading Accounts net surplus(-)/ deficit(+)</v>
          </cell>
          <cell r="FB8" t="str">
            <v>Internal Trading Accounts net surplus(-)/ deficit(+)</v>
          </cell>
          <cell r="FC8" t="str">
            <v>Capital items accounted for in External Trading Accounts</v>
          </cell>
          <cell r="FD8" t="str">
            <v>Capital items accounted for in Internal Trading Accounts</v>
          </cell>
          <cell r="FE8" t="str">
            <v>Appropriations to(+) / from(-) Accumulated Absences Account</v>
          </cell>
          <cell r="FF8" t="str">
            <v>Adjustments to net current expenditure</v>
          </cell>
          <cell r="FG8" t="str">
            <v>NET CURRENT EXPENDITURE (total of lines 799 to 848)</v>
          </cell>
          <cell r="FH8" t="str">
            <v>Levy: Environment Agency flood defence</v>
          </cell>
          <cell r="FI8" t="str">
            <v>Capital expenditure charged to the GF Revenue Account (CERA) (exclude Public Health)</v>
          </cell>
          <cell r="FJ8" t="str">
            <v>Capital expenditure charged to the GF Revenue Account (CERA) - Public Health</v>
          </cell>
          <cell r="FK8" t="str">
            <v>Provision for bad debts (+/-)</v>
          </cell>
          <cell r="FL8" t="str">
            <v>Provision for repayment of principal</v>
          </cell>
          <cell r="FM8" t="str">
            <v>Leasing payments</v>
          </cell>
          <cell r="FN8" t="str">
            <v>Interest: external payments</v>
          </cell>
          <cell r="FO8" t="str">
            <v>Interest: HRA item 8 payments and receipts</v>
          </cell>
          <cell r="FP8" t="str">
            <v>SUB-TOTAL (total of lines 849 to 883)</v>
          </cell>
          <cell r="FQ8" t="str">
            <v>Interest and investment income (-): external receipts and dividends</v>
          </cell>
          <cell r="FR8" t="str">
            <v>Private Finance Initiative (PFI) schemes - difference from service charge</v>
          </cell>
          <cell r="FS8" t="str">
            <v>Appropriations to(+)/ from(-) financial instruments adjustment account</v>
          </cell>
          <cell r="FT8" t="str">
            <v>Appropriations to(+)/ from(-) unequal pay back pay account</v>
          </cell>
          <cell r="FU8" t="str">
            <v>Specific and special grants outside AEF [SG line 799 as income]</v>
          </cell>
          <cell r="FV8" t="str">
            <v>Business Rates Supplement  (GLA only)</v>
          </cell>
          <cell r="FW8" t="str">
            <v>Community Infrastructure levy</v>
          </cell>
          <cell r="FX8" t="str">
            <v>Carbon Reduction Commitment (CRC) transactions (expenditure) (+)</v>
          </cell>
          <cell r="FY8" t="str">
            <v>Carbon Reduction Commitment (CRC) transactions (income) (-)</v>
          </cell>
          <cell r="FZ8" t="str">
            <v>REVENUE EXPENDITURE (total of lines 885 to 896)</v>
          </cell>
          <cell r="GA8" t="str">
            <v>Local Services Support Grant (LSSG)</v>
          </cell>
          <cell r="GB8" t="str">
            <v>Specific and special grants inside AEF [SG line 699 as income]</v>
          </cell>
          <cell r="GC8" t="str">
            <v>NET REVENUE EXPENDITURE (total of lines 900 to 904)</v>
          </cell>
          <cell r="GD8" t="str">
            <v>Inter-authority transfers in respect of reorganisation</v>
          </cell>
          <cell r="GE8" t="str">
            <v>Appropriations to(+)/ from(-) schools reserves</v>
          </cell>
          <cell r="GF8" t="str">
            <v>Appropriations to(+)/ from(-) public health financial reserves</v>
          </cell>
          <cell r="GG8" t="str">
            <v>Appropriations to(+)/ from(-) other earmarked financial reserves</v>
          </cell>
          <cell r="GH8" t="str">
            <v>Appropriations to(+)/ from(-) unallocated financial reserves</v>
          </cell>
          <cell r="GI8" t="str">
            <v>Revenue Support Grant</v>
          </cell>
          <cell r="GJ8" t="str">
            <v>Police grant</v>
          </cell>
          <cell r="GK8" t="str">
            <v>Retained income from Rate Retention Scheme</v>
          </cell>
          <cell r="GL8" t="str">
            <v>Other items</v>
          </cell>
          <cell r="GM8" t="str">
            <v>COUNCIL TAX REQUIREMENT (total of lines 905 to 980)</v>
          </cell>
          <cell r="GN8">
            <v>0</v>
          </cell>
          <cell r="GO8" t="str">
            <v>Estimated schools reserves level</v>
          </cell>
          <cell r="GP8" t="str">
            <v>Estimated public health financial reserves level</v>
          </cell>
          <cell r="GQ8" t="str">
            <v>Estimated other earmarked financial reserves level</v>
          </cell>
          <cell r="GR8" t="str">
            <v>Estimated unallocated financial reserves level</v>
          </cell>
          <cell r="GS8">
            <v>0</v>
          </cell>
          <cell r="GT8" t="str">
            <v xml:space="preserve">Prior Year Adjustments  </v>
          </cell>
          <cell r="GU8">
            <v>0</v>
          </cell>
          <cell r="GV8" t="str">
            <v>Depreciation</v>
          </cell>
          <cell r="GW8" t="str">
            <v>Loss on impairment of assets</v>
          </cell>
          <cell r="GX8" t="str">
            <v>Revaluations taken to surplus or deficit on the provision of services</v>
          </cell>
          <cell r="GY8" t="str">
            <v>Credit for capital grants</v>
          </cell>
          <cell r="GZ8" t="str">
            <v>Revenue Expenditure funded from Capital by Statute (RECS)</v>
          </cell>
          <cell r="HA8" t="str">
            <v>Total capital items (total of lines 1031 to 1036)</v>
          </cell>
          <cell r="HB8">
            <v>0</v>
          </cell>
          <cell r="HC8">
            <v>0</v>
          </cell>
          <cell r="HD8">
            <v>0</v>
          </cell>
          <cell r="HE8">
            <v>0</v>
          </cell>
          <cell r="HF8">
            <v>0</v>
          </cell>
          <cell r="HG8">
            <v>0</v>
          </cell>
          <cell r="HH8">
            <v>0</v>
          </cell>
          <cell r="HI8">
            <v>0</v>
          </cell>
          <cell r="HJ8">
            <v>0</v>
          </cell>
          <cell r="HK8">
            <v>0</v>
          </cell>
          <cell r="HL8">
            <v>0</v>
          </cell>
          <cell r="HM8">
            <v>0</v>
          </cell>
          <cell r="HN8" t="str">
            <v>Payment to operators in respect of depreciation which is included in line 275</v>
          </cell>
          <cell r="HO8" t="str">
            <v xml:space="preserve"> Please confirm (Yes=1, No=0) the form is completed on non-IAS19 and PFI Off-Balance Sheet basis </v>
          </cell>
          <cell r="HP8" t="str">
            <v>Total service expenditure on non-IAS19 and PFI "On Balance Sheet" basis</v>
          </cell>
          <cell r="HQ8">
            <v>0</v>
          </cell>
          <cell r="HR8" t="str">
            <v>Dwelling rents (gross)</v>
          </cell>
          <cell r="HS8" t="str">
            <v>Non-dwelling rents (gross)</v>
          </cell>
          <cell r="HT8" t="str">
            <v>Tenants leaseholders and other charges for services and facilities</v>
          </cell>
          <cell r="HU8" t="str">
            <v>Contributions towards expenditure (other than government grants and assistance)</v>
          </cell>
          <cell r="HV8" t="str">
            <v>Government grants and assistance (including downward adjustments)</v>
          </cell>
          <cell r="HW8" t="str">
            <v>Interest on investments credited direct to the HRA</v>
          </cell>
          <cell r="HX8" t="str">
            <v>Transfers from GF</v>
          </cell>
          <cell r="HY8" t="str">
            <v>Transfers from MRR</v>
          </cell>
          <cell r="HZ8" t="str">
            <v>Appropriation to/from Accumulated Absences Account</v>
          </cell>
          <cell r="IA8" t="str">
            <v>TOTAL HOUSING REVENUE ACCOUNT (HRA) INCOME (total of lines 4001 to 4011)</v>
          </cell>
          <cell r="IB8" t="str">
            <v>Repairs and maintenance</v>
          </cell>
          <cell r="IC8" t="str">
            <v>Supervision and management (including CDC)</v>
          </cell>
          <cell r="ID8" t="str">
            <v>Special services</v>
          </cell>
          <cell r="IE8" t="str">
            <v>Rents, rates, taxes and other charges</v>
          </cell>
          <cell r="IF8" t="str">
            <v>Direct charges to the HRA - Interest payable and similar charges including amortisation of premiums and discounts</v>
          </cell>
          <cell r="IG8" t="str">
            <v>Charges to the HRA for debt repayment or non-interest charges in respect of credit arrangements (including on balance sheet PFI schemes)</v>
          </cell>
          <cell r="IH8" t="str">
            <v>Capital expenditure charged to the Housing Revenue Account (CERA)</v>
          </cell>
          <cell r="II8" t="str">
            <v>Debt management costs</v>
          </cell>
          <cell r="IJ8" t="str">
            <v>Transfers to GF</v>
          </cell>
          <cell r="IK8" t="str">
            <v>Transfers to MRR</v>
          </cell>
          <cell r="IL8" t="str">
            <v>Provision for bad debts (+/-)</v>
          </cell>
          <cell r="IM8" t="str">
            <v>TOTAL HOUSING REVENUE ACCOUNT (HRA) EXPENDITURE (total of lines 4021 to 4033)</v>
          </cell>
          <cell r="IN8" t="str">
            <v>SURPLUS OR DEFICIT FOR THE YEAR ON HRA SERVICES (line 4015 minus 4035)</v>
          </cell>
          <cell r="IO8" t="str">
            <v>Housing Revenue Account (HRA) Reserves - 1 April 2015</v>
          </cell>
        </row>
        <row r="9">
          <cell r="A9" t="str">
            <v>E0101</v>
          </cell>
          <cell r="B9" t="str">
            <v>Bath &amp; North East Somerset UA</v>
          </cell>
          <cell r="C9" t="str">
            <v>SW</v>
          </cell>
          <cell r="D9" t="str">
            <v>UA</v>
          </cell>
          <cell r="E9">
            <v>0</v>
          </cell>
          <cell r="F9">
            <v>59440</v>
          </cell>
          <cell r="G9">
            <v>11234</v>
          </cell>
          <cell r="H9">
            <v>0</v>
          </cell>
          <cell r="I9">
            <v>0</v>
          </cell>
          <cell r="J9">
            <v>0</v>
          </cell>
          <cell r="K9">
            <v>93493</v>
          </cell>
          <cell r="L9">
            <v>0</v>
          </cell>
          <cell r="M9">
            <v>0</v>
          </cell>
          <cell r="N9">
            <v>0</v>
          </cell>
          <cell r="O9">
            <v>0</v>
          </cell>
          <cell r="P9">
            <v>0</v>
          </cell>
          <cell r="Q9">
            <v>0</v>
          </cell>
          <cell r="R9">
            <v>0</v>
          </cell>
          <cell r="S9">
            <v>0</v>
          </cell>
          <cell r="T9">
            <v>0</v>
          </cell>
          <cell r="U9">
            <v>-5877</v>
          </cell>
          <cell r="V9">
            <v>0</v>
          </cell>
          <cell r="W9">
            <v>0</v>
          </cell>
          <cell r="X9">
            <v>0</v>
          </cell>
          <cell r="Y9">
            <v>0</v>
          </cell>
          <cell r="Z9">
            <v>0</v>
          </cell>
          <cell r="AA9">
            <v>8859</v>
          </cell>
          <cell r="AB9">
            <v>0</v>
          </cell>
          <cell r="AC9">
            <v>6568</v>
          </cell>
          <cell r="AD9">
            <v>0</v>
          </cell>
          <cell r="AE9">
            <v>0</v>
          </cell>
          <cell r="AF9">
            <v>0</v>
          </cell>
          <cell r="AG9">
            <v>0</v>
          </cell>
          <cell r="AH9">
            <v>0</v>
          </cell>
          <cell r="AI9">
            <v>0</v>
          </cell>
          <cell r="AJ9">
            <v>21535</v>
          </cell>
          <cell r="AK9">
            <v>0</v>
          </cell>
          <cell r="AL9">
            <v>167</v>
          </cell>
          <cell r="AM9">
            <v>0</v>
          </cell>
          <cell r="AN9">
            <v>0</v>
          </cell>
          <cell r="AO9">
            <v>0</v>
          </cell>
          <cell r="AP9">
            <v>0</v>
          </cell>
          <cell r="AQ9">
            <v>12809</v>
          </cell>
          <cell r="AR9">
            <v>0</v>
          </cell>
          <cell r="AS9">
            <v>0</v>
          </cell>
          <cell r="AT9">
            <v>0</v>
          </cell>
          <cell r="AU9">
            <v>0</v>
          </cell>
          <cell r="AV9">
            <v>0</v>
          </cell>
          <cell r="AW9">
            <v>0</v>
          </cell>
          <cell r="AX9">
            <v>0</v>
          </cell>
          <cell r="AY9">
            <v>0</v>
          </cell>
          <cell r="AZ9">
            <v>0</v>
          </cell>
          <cell r="BA9">
            <v>0</v>
          </cell>
          <cell r="BB9">
            <v>0</v>
          </cell>
          <cell r="BC9">
            <v>53980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8771</v>
          </cell>
          <cell r="BY9">
            <v>0</v>
          </cell>
          <cell r="BZ9">
            <v>0</v>
          </cell>
          <cell r="CA9">
            <v>33</v>
          </cell>
          <cell r="CB9">
            <v>0</v>
          </cell>
          <cell r="CC9">
            <v>0</v>
          </cell>
          <cell r="CD9">
            <v>0</v>
          </cell>
          <cell r="CE9">
            <v>0</v>
          </cell>
          <cell r="CF9">
            <v>7366</v>
          </cell>
          <cell r="CG9">
            <v>0</v>
          </cell>
          <cell r="CH9">
            <v>0</v>
          </cell>
          <cell r="CI9">
            <v>0</v>
          </cell>
          <cell r="CJ9">
            <v>0</v>
          </cell>
          <cell r="CK9">
            <v>0</v>
          </cell>
          <cell r="CL9">
            <v>0</v>
          </cell>
          <cell r="CM9">
            <v>2617</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19202</v>
          </cell>
          <cell r="DQ9">
            <v>0</v>
          </cell>
          <cell r="DR9">
            <v>0</v>
          </cell>
          <cell r="DS9">
            <v>0</v>
          </cell>
          <cell r="DT9">
            <v>0</v>
          </cell>
          <cell r="DU9">
            <v>0</v>
          </cell>
          <cell r="DV9">
            <v>0</v>
          </cell>
          <cell r="DW9">
            <v>0</v>
          </cell>
          <cell r="DX9">
            <v>0</v>
          </cell>
          <cell r="DY9">
            <v>5184</v>
          </cell>
          <cell r="DZ9">
            <v>0</v>
          </cell>
          <cell r="EA9">
            <v>0</v>
          </cell>
          <cell r="EB9">
            <v>0</v>
          </cell>
          <cell r="EC9">
            <v>0</v>
          </cell>
          <cell r="ED9">
            <v>0</v>
          </cell>
          <cell r="EE9">
            <v>0</v>
          </cell>
          <cell r="EF9">
            <v>0</v>
          </cell>
          <cell r="EG9">
            <v>0</v>
          </cell>
          <cell r="EH9">
            <v>0</v>
          </cell>
          <cell r="EI9">
            <v>0</v>
          </cell>
          <cell r="EJ9">
            <v>0</v>
          </cell>
          <cell r="EK9">
            <v>0</v>
          </cell>
          <cell r="EL9">
            <v>0</v>
          </cell>
          <cell r="EM9">
            <v>11333</v>
          </cell>
          <cell r="EN9">
            <v>0</v>
          </cell>
          <cell r="EO9">
            <v>232341</v>
          </cell>
          <cell r="EP9">
            <v>0</v>
          </cell>
          <cell r="EQ9">
            <v>53222</v>
          </cell>
          <cell r="ER9">
            <v>22</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274207</v>
          </cell>
          <cell r="FH9">
            <v>0</v>
          </cell>
          <cell r="FI9">
            <v>0</v>
          </cell>
          <cell r="FJ9">
            <v>0</v>
          </cell>
          <cell r="FK9">
            <v>0</v>
          </cell>
          <cell r="FL9">
            <v>0</v>
          </cell>
          <cell r="FM9">
            <v>0</v>
          </cell>
          <cell r="FN9">
            <v>6122</v>
          </cell>
          <cell r="FO9">
            <v>0</v>
          </cell>
          <cell r="FP9">
            <v>0</v>
          </cell>
          <cell r="FQ9">
            <v>-159</v>
          </cell>
          <cell r="FR9">
            <v>0</v>
          </cell>
          <cell r="FS9">
            <v>0</v>
          </cell>
          <cell r="FT9">
            <v>0</v>
          </cell>
          <cell r="FU9">
            <v>0</v>
          </cell>
          <cell r="FV9">
            <v>0</v>
          </cell>
          <cell r="FW9">
            <v>0</v>
          </cell>
          <cell r="FX9">
            <v>0</v>
          </cell>
          <cell r="FY9">
            <v>0</v>
          </cell>
          <cell r="FZ9">
            <v>223886</v>
          </cell>
          <cell r="GA9">
            <v>0</v>
          </cell>
          <cell r="GB9">
            <v>0</v>
          </cell>
          <cell r="GC9">
            <v>122952</v>
          </cell>
          <cell r="GD9">
            <v>0</v>
          </cell>
          <cell r="GE9">
            <v>0</v>
          </cell>
          <cell r="GF9">
            <v>0</v>
          </cell>
          <cell r="GG9">
            <v>0</v>
          </cell>
          <cell r="GH9">
            <v>-819</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row>
        <row r="10">
          <cell r="A10" t="str">
            <v>E0102</v>
          </cell>
          <cell r="B10" t="str">
            <v>Bristol UA</v>
          </cell>
          <cell r="C10" t="str">
            <v>SW</v>
          </cell>
          <cell r="D10" t="str">
            <v>UA</v>
          </cell>
          <cell r="E10">
            <v>0</v>
          </cell>
          <cell r="F10">
            <v>87294</v>
          </cell>
          <cell r="G10">
            <v>50939</v>
          </cell>
          <cell r="H10">
            <v>0</v>
          </cell>
          <cell r="I10">
            <v>0</v>
          </cell>
          <cell r="J10">
            <v>0</v>
          </cell>
          <cell r="K10">
            <v>215057</v>
          </cell>
          <cell r="L10">
            <v>0</v>
          </cell>
          <cell r="M10">
            <v>0</v>
          </cell>
          <cell r="N10">
            <v>0</v>
          </cell>
          <cell r="O10">
            <v>0</v>
          </cell>
          <cell r="P10">
            <v>0</v>
          </cell>
          <cell r="Q10">
            <v>0</v>
          </cell>
          <cell r="R10">
            <v>0</v>
          </cell>
          <cell r="S10">
            <v>0</v>
          </cell>
          <cell r="T10">
            <v>0</v>
          </cell>
          <cell r="U10">
            <v>-6798</v>
          </cell>
          <cell r="V10">
            <v>0</v>
          </cell>
          <cell r="W10">
            <v>0</v>
          </cell>
          <cell r="X10">
            <v>0</v>
          </cell>
          <cell r="Y10">
            <v>0</v>
          </cell>
          <cell r="Z10">
            <v>0</v>
          </cell>
          <cell r="AA10">
            <v>20663</v>
          </cell>
          <cell r="AB10">
            <v>0</v>
          </cell>
          <cell r="AC10">
            <v>8571</v>
          </cell>
          <cell r="AD10">
            <v>0</v>
          </cell>
          <cell r="AE10">
            <v>0</v>
          </cell>
          <cell r="AF10">
            <v>0</v>
          </cell>
          <cell r="AG10">
            <v>0</v>
          </cell>
          <cell r="AH10">
            <v>0</v>
          </cell>
          <cell r="AI10">
            <v>0</v>
          </cell>
          <cell r="AJ10">
            <v>65562</v>
          </cell>
          <cell r="AK10">
            <v>0</v>
          </cell>
          <cell r="AL10">
            <v>37278</v>
          </cell>
          <cell r="AM10">
            <v>0</v>
          </cell>
          <cell r="AN10">
            <v>0</v>
          </cell>
          <cell r="AO10">
            <v>0</v>
          </cell>
          <cell r="AP10">
            <v>0</v>
          </cell>
          <cell r="AQ10">
            <v>40826</v>
          </cell>
          <cell r="AR10">
            <v>0</v>
          </cell>
          <cell r="AS10">
            <v>0</v>
          </cell>
          <cell r="AT10">
            <v>0</v>
          </cell>
          <cell r="AU10">
            <v>0</v>
          </cell>
          <cell r="AV10">
            <v>0</v>
          </cell>
          <cell r="AW10">
            <v>0</v>
          </cell>
          <cell r="AX10">
            <v>0</v>
          </cell>
          <cell r="AY10">
            <v>0</v>
          </cell>
          <cell r="AZ10">
            <v>0</v>
          </cell>
          <cell r="BA10">
            <v>0</v>
          </cell>
          <cell r="BB10">
            <v>0</v>
          </cell>
          <cell r="BC10">
            <v>133824</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37405</v>
          </cell>
          <cell r="BY10">
            <v>0</v>
          </cell>
          <cell r="BZ10">
            <v>0</v>
          </cell>
          <cell r="CA10">
            <v>0</v>
          </cell>
          <cell r="CB10">
            <v>0</v>
          </cell>
          <cell r="CC10">
            <v>0</v>
          </cell>
          <cell r="CD10">
            <v>0</v>
          </cell>
          <cell r="CE10">
            <v>0</v>
          </cell>
          <cell r="CF10">
            <v>13533</v>
          </cell>
          <cell r="CG10">
            <v>0</v>
          </cell>
          <cell r="CH10">
            <v>0</v>
          </cell>
          <cell r="CI10">
            <v>0</v>
          </cell>
          <cell r="CJ10">
            <v>0</v>
          </cell>
          <cell r="CK10">
            <v>0</v>
          </cell>
          <cell r="CL10">
            <v>0</v>
          </cell>
          <cell r="CM10">
            <v>20039</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32556</v>
          </cell>
          <cell r="DQ10">
            <v>0</v>
          </cell>
          <cell r="DR10">
            <v>0</v>
          </cell>
          <cell r="DS10">
            <v>0</v>
          </cell>
          <cell r="DT10">
            <v>0</v>
          </cell>
          <cell r="DU10">
            <v>0</v>
          </cell>
          <cell r="DV10">
            <v>0</v>
          </cell>
          <cell r="DW10">
            <v>0</v>
          </cell>
          <cell r="DX10">
            <v>0</v>
          </cell>
          <cell r="DY10">
            <v>14339</v>
          </cell>
          <cell r="DZ10">
            <v>0</v>
          </cell>
          <cell r="EA10">
            <v>0</v>
          </cell>
          <cell r="EB10">
            <v>0</v>
          </cell>
          <cell r="EC10">
            <v>0</v>
          </cell>
          <cell r="ED10">
            <v>0</v>
          </cell>
          <cell r="EE10">
            <v>0</v>
          </cell>
          <cell r="EF10">
            <v>0</v>
          </cell>
          <cell r="EG10">
            <v>0</v>
          </cell>
          <cell r="EH10">
            <v>0</v>
          </cell>
          <cell r="EI10">
            <v>0</v>
          </cell>
          <cell r="EJ10">
            <v>0</v>
          </cell>
          <cell r="EK10">
            <v>0</v>
          </cell>
          <cell r="EL10">
            <v>0</v>
          </cell>
          <cell r="EM10">
            <v>11593</v>
          </cell>
          <cell r="EN10">
            <v>0</v>
          </cell>
          <cell r="EO10">
            <v>564570</v>
          </cell>
          <cell r="EP10">
            <v>0</v>
          </cell>
          <cell r="EQ10">
            <v>120632</v>
          </cell>
          <cell r="ER10">
            <v>965</v>
          </cell>
          <cell r="ES10">
            <v>70591</v>
          </cell>
          <cell r="ET10">
            <v>0</v>
          </cell>
          <cell r="EU10">
            <v>0</v>
          </cell>
          <cell r="EV10">
            <v>0</v>
          </cell>
          <cell r="EW10">
            <v>0</v>
          </cell>
          <cell r="EX10">
            <v>0</v>
          </cell>
          <cell r="EY10">
            <v>0</v>
          </cell>
          <cell r="EZ10">
            <v>0</v>
          </cell>
          <cell r="FA10">
            <v>0</v>
          </cell>
          <cell r="FB10">
            <v>0</v>
          </cell>
          <cell r="FC10">
            <v>0</v>
          </cell>
          <cell r="FD10">
            <v>0</v>
          </cell>
          <cell r="FE10">
            <v>0</v>
          </cell>
          <cell r="FF10">
            <v>0</v>
          </cell>
          <cell r="FG10">
            <v>757242</v>
          </cell>
          <cell r="FH10">
            <v>0</v>
          </cell>
          <cell r="FI10">
            <v>0</v>
          </cell>
          <cell r="FJ10">
            <v>0</v>
          </cell>
          <cell r="FK10">
            <v>0</v>
          </cell>
          <cell r="FL10">
            <v>0</v>
          </cell>
          <cell r="FM10">
            <v>0</v>
          </cell>
          <cell r="FN10">
            <v>21000</v>
          </cell>
          <cell r="FO10">
            <v>0</v>
          </cell>
          <cell r="FP10">
            <v>0</v>
          </cell>
          <cell r="FQ10">
            <v>-1500</v>
          </cell>
          <cell r="FR10">
            <v>0</v>
          </cell>
          <cell r="FS10">
            <v>0</v>
          </cell>
          <cell r="FT10">
            <v>0</v>
          </cell>
          <cell r="FU10">
            <v>0</v>
          </cell>
          <cell r="FV10">
            <v>0</v>
          </cell>
          <cell r="FW10">
            <v>0</v>
          </cell>
          <cell r="FX10">
            <v>0</v>
          </cell>
          <cell r="FY10">
            <v>0</v>
          </cell>
          <cell r="FZ10">
            <v>601726</v>
          </cell>
          <cell r="GA10">
            <v>0</v>
          </cell>
          <cell r="GB10">
            <v>0</v>
          </cell>
          <cell r="GC10">
            <v>354978</v>
          </cell>
          <cell r="GD10">
            <v>0</v>
          </cell>
          <cell r="GE10">
            <v>0</v>
          </cell>
          <cell r="GF10">
            <v>0</v>
          </cell>
          <cell r="GG10">
            <v>-13461</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125301</v>
          </cell>
          <cell r="IB10">
            <v>0</v>
          </cell>
          <cell r="IC10">
            <v>0</v>
          </cell>
          <cell r="ID10">
            <v>0</v>
          </cell>
          <cell r="IE10">
            <v>0</v>
          </cell>
          <cell r="IF10">
            <v>0</v>
          </cell>
          <cell r="IG10">
            <v>0</v>
          </cell>
          <cell r="IH10">
            <v>0</v>
          </cell>
          <cell r="II10">
            <v>0</v>
          </cell>
          <cell r="IJ10">
            <v>0</v>
          </cell>
          <cell r="IK10">
            <v>0</v>
          </cell>
          <cell r="IL10">
            <v>0</v>
          </cell>
          <cell r="IM10">
            <v>128976</v>
          </cell>
          <cell r="IN10">
            <v>-3675</v>
          </cell>
          <cell r="IO10">
            <v>0</v>
          </cell>
        </row>
        <row r="11">
          <cell r="A11" t="str">
            <v>E0103</v>
          </cell>
          <cell r="B11" t="str">
            <v>South Gloucestershire UA</v>
          </cell>
          <cell r="C11" t="str">
            <v>SW</v>
          </cell>
          <cell r="D11" t="str">
            <v>UA</v>
          </cell>
          <cell r="E11">
            <v>0</v>
          </cell>
          <cell r="F11">
            <v>95563</v>
          </cell>
          <cell r="G11">
            <v>22415</v>
          </cell>
          <cell r="H11">
            <v>0</v>
          </cell>
          <cell r="I11">
            <v>0</v>
          </cell>
          <cell r="J11">
            <v>0</v>
          </cell>
          <cell r="K11">
            <v>158865</v>
          </cell>
          <cell r="L11">
            <v>0</v>
          </cell>
          <cell r="M11">
            <v>0</v>
          </cell>
          <cell r="N11">
            <v>0</v>
          </cell>
          <cell r="O11">
            <v>0</v>
          </cell>
          <cell r="P11">
            <v>0</v>
          </cell>
          <cell r="Q11">
            <v>0</v>
          </cell>
          <cell r="R11">
            <v>0</v>
          </cell>
          <cell r="S11">
            <v>0</v>
          </cell>
          <cell r="T11">
            <v>0</v>
          </cell>
          <cell r="U11">
            <v>369</v>
          </cell>
          <cell r="V11">
            <v>0</v>
          </cell>
          <cell r="W11">
            <v>0</v>
          </cell>
          <cell r="X11">
            <v>0</v>
          </cell>
          <cell r="Y11">
            <v>0</v>
          </cell>
          <cell r="Z11">
            <v>0</v>
          </cell>
          <cell r="AA11">
            <v>18934</v>
          </cell>
          <cell r="AB11">
            <v>0</v>
          </cell>
          <cell r="AC11">
            <v>9041</v>
          </cell>
          <cell r="AD11">
            <v>0</v>
          </cell>
          <cell r="AE11">
            <v>0</v>
          </cell>
          <cell r="AF11">
            <v>0</v>
          </cell>
          <cell r="AG11">
            <v>0</v>
          </cell>
          <cell r="AH11">
            <v>0</v>
          </cell>
          <cell r="AI11">
            <v>0</v>
          </cell>
          <cell r="AJ11">
            <v>23484</v>
          </cell>
          <cell r="AK11">
            <v>0</v>
          </cell>
          <cell r="AL11">
            <v>9262</v>
          </cell>
          <cell r="AM11">
            <v>0</v>
          </cell>
          <cell r="AN11">
            <v>0</v>
          </cell>
          <cell r="AO11">
            <v>0</v>
          </cell>
          <cell r="AP11">
            <v>0</v>
          </cell>
          <cell r="AQ11">
            <v>35372</v>
          </cell>
          <cell r="AR11">
            <v>0</v>
          </cell>
          <cell r="AS11">
            <v>0</v>
          </cell>
          <cell r="AT11">
            <v>0</v>
          </cell>
          <cell r="AU11">
            <v>0</v>
          </cell>
          <cell r="AV11">
            <v>0</v>
          </cell>
          <cell r="AW11">
            <v>0</v>
          </cell>
          <cell r="AX11">
            <v>0</v>
          </cell>
          <cell r="AY11">
            <v>0</v>
          </cell>
          <cell r="AZ11">
            <v>0</v>
          </cell>
          <cell r="BA11">
            <v>0</v>
          </cell>
          <cell r="BB11">
            <v>0</v>
          </cell>
          <cell r="BC11">
            <v>76096</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9990</v>
          </cell>
          <cell r="BY11">
            <v>0</v>
          </cell>
          <cell r="BZ11">
            <v>0</v>
          </cell>
          <cell r="CA11">
            <v>249</v>
          </cell>
          <cell r="CB11">
            <v>0</v>
          </cell>
          <cell r="CC11">
            <v>0</v>
          </cell>
          <cell r="CD11">
            <v>0</v>
          </cell>
          <cell r="CE11">
            <v>0</v>
          </cell>
          <cell r="CF11">
            <v>7160</v>
          </cell>
          <cell r="CG11">
            <v>0</v>
          </cell>
          <cell r="CH11">
            <v>0</v>
          </cell>
          <cell r="CI11">
            <v>0</v>
          </cell>
          <cell r="CJ11">
            <v>0</v>
          </cell>
          <cell r="CK11">
            <v>0</v>
          </cell>
          <cell r="CL11">
            <v>0</v>
          </cell>
          <cell r="CM11">
            <v>7399</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28058</v>
          </cell>
          <cell r="DQ11">
            <v>0</v>
          </cell>
          <cell r="DR11">
            <v>0</v>
          </cell>
          <cell r="DS11">
            <v>0</v>
          </cell>
          <cell r="DT11">
            <v>0</v>
          </cell>
          <cell r="DU11">
            <v>0</v>
          </cell>
          <cell r="DV11">
            <v>0</v>
          </cell>
          <cell r="DW11">
            <v>0</v>
          </cell>
          <cell r="DX11">
            <v>0</v>
          </cell>
          <cell r="DY11">
            <v>4248</v>
          </cell>
          <cell r="DZ11">
            <v>0</v>
          </cell>
          <cell r="EA11">
            <v>0</v>
          </cell>
          <cell r="EB11">
            <v>0</v>
          </cell>
          <cell r="EC11">
            <v>0</v>
          </cell>
          <cell r="ED11">
            <v>0</v>
          </cell>
          <cell r="EE11">
            <v>0</v>
          </cell>
          <cell r="EF11">
            <v>0</v>
          </cell>
          <cell r="EG11">
            <v>0</v>
          </cell>
          <cell r="EH11">
            <v>0</v>
          </cell>
          <cell r="EI11">
            <v>0</v>
          </cell>
          <cell r="EJ11">
            <v>0</v>
          </cell>
          <cell r="EK11">
            <v>0</v>
          </cell>
          <cell r="EL11">
            <v>0</v>
          </cell>
          <cell r="EM11">
            <v>10170</v>
          </cell>
          <cell r="EN11">
            <v>3825</v>
          </cell>
          <cell r="EO11">
            <v>348229</v>
          </cell>
          <cell r="EP11">
            <v>0</v>
          </cell>
          <cell r="EQ11">
            <v>59231</v>
          </cell>
          <cell r="ER11">
            <v>807</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410892</v>
          </cell>
          <cell r="FH11">
            <v>0</v>
          </cell>
          <cell r="FI11">
            <v>700</v>
          </cell>
          <cell r="FJ11">
            <v>0</v>
          </cell>
          <cell r="FK11">
            <v>0</v>
          </cell>
          <cell r="FL11">
            <v>0</v>
          </cell>
          <cell r="FM11">
            <v>0</v>
          </cell>
          <cell r="FN11">
            <v>7063</v>
          </cell>
          <cell r="FO11">
            <v>0</v>
          </cell>
          <cell r="FP11">
            <v>0</v>
          </cell>
          <cell r="FQ11">
            <v>-2238</v>
          </cell>
          <cell r="FR11">
            <v>0</v>
          </cell>
          <cell r="FS11">
            <v>0</v>
          </cell>
          <cell r="FT11">
            <v>0</v>
          </cell>
          <cell r="FU11">
            <v>0</v>
          </cell>
          <cell r="FV11">
            <v>0</v>
          </cell>
          <cell r="FW11">
            <v>0</v>
          </cell>
          <cell r="FX11">
            <v>0</v>
          </cell>
          <cell r="FY11">
            <v>0</v>
          </cell>
          <cell r="FZ11">
            <v>360028</v>
          </cell>
          <cell r="GA11">
            <v>0</v>
          </cell>
          <cell r="GB11">
            <v>0</v>
          </cell>
          <cell r="GC11">
            <v>189525</v>
          </cell>
          <cell r="GD11">
            <v>0</v>
          </cell>
          <cell r="GE11">
            <v>0</v>
          </cell>
          <cell r="GF11">
            <v>-197</v>
          </cell>
          <cell r="GG11">
            <v>-1355</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row>
        <row r="12">
          <cell r="A12" t="str">
            <v>E0104</v>
          </cell>
          <cell r="B12" t="str">
            <v>North Somerset UA</v>
          </cell>
          <cell r="C12" t="str">
            <v>SW</v>
          </cell>
          <cell r="D12" t="str">
            <v>UA</v>
          </cell>
          <cell r="E12">
            <v>0</v>
          </cell>
          <cell r="F12">
            <v>66796</v>
          </cell>
          <cell r="G12">
            <v>28851</v>
          </cell>
          <cell r="H12">
            <v>0</v>
          </cell>
          <cell r="I12">
            <v>0</v>
          </cell>
          <cell r="J12">
            <v>0</v>
          </cell>
          <cell r="K12">
            <v>112947</v>
          </cell>
          <cell r="L12">
            <v>0</v>
          </cell>
          <cell r="M12">
            <v>0</v>
          </cell>
          <cell r="N12">
            <v>0</v>
          </cell>
          <cell r="O12">
            <v>0</v>
          </cell>
          <cell r="P12">
            <v>0</v>
          </cell>
          <cell r="Q12">
            <v>0</v>
          </cell>
          <cell r="R12">
            <v>0</v>
          </cell>
          <cell r="S12">
            <v>0</v>
          </cell>
          <cell r="T12">
            <v>0</v>
          </cell>
          <cell r="U12">
            <v>-769</v>
          </cell>
          <cell r="V12">
            <v>0</v>
          </cell>
          <cell r="W12">
            <v>0</v>
          </cell>
          <cell r="X12">
            <v>0</v>
          </cell>
          <cell r="Y12">
            <v>0</v>
          </cell>
          <cell r="Z12">
            <v>0</v>
          </cell>
          <cell r="AA12">
            <v>9783</v>
          </cell>
          <cell r="AB12">
            <v>0</v>
          </cell>
          <cell r="AC12">
            <v>8876</v>
          </cell>
          <cell r="AD12">
            <v>0</v>
          </cell>
          <cell r="AE12">
            <v>0</v>
          </cell>
          <cell r="AF12">
            <v>0</v>
          </cell>
          <cell r="AG12">
            <v>0</v>
          </cell>
          <cell r="AH12">
            <v>0</v>
          </cell>
          <cell r="AI12">
            <v>0</v>
          </cell>
          <cell r="AJ12">
            <v>21225</v>
          </cell>
          <cell r="AK12">
            <v>0</v>
          </cell>
          <cell r="AL12">
            <v>11803</v>
          </cell>
          <cell r="AM12">
            <v>0</v>
          </cell>
          <cell r="AN12">
            <v>0</v>
          </cell>
          <cell r="AO12">
            <v>0</v>
          </cell>
          <cell r="AP12">
            <v>0</v>
          </cell>
          <cell r="AQ12">
            <v>17322</v>
          </cell>
          <cell r="AR12">
            <v>0</v>
          </cell>
          <cell r="AS12">
            <v>0</v>
          </cell>
          <cell r="AT12">
            <v>0</v>
          </cell>
          <cell r="AU12">
            <v>0</v>
          </cell>
          <cell r="AV12">
            <v>0</v>
          </cell>
          <cell r="AW12">
            <v>0</v>
          </cell>
          <cell r="AX12">
            <v>0</v>
          </cell>
          <cell r="AY12">
            <v>0</v>
          </cell>
          <cell r="AZ12">
            <v>0</v>
          </cell>
          <cell r="BA12">
            <v>0</v>
          </cell>
          <cell r="BB12">
            <v>0</v>
          </cell>
          <cell r="BC12">
            <v>57229</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9229</v>
          </cell>
          <cell r="BY12">
            <v>0</v>
          </cell>
          <cell r="BZ12">
            <v>0</v>
          </cell>
          <cell r="CA12">
            <v>350</v>
          </cell>
          <cell r="CB12">
            <v>0</v>
          </cell>
          <cell r="CC12">
            <v>0</v>
          </cell>
          <cell r="CD12">
            <v>0</v>
          </cell>
          <cell r="CE12">
            <v>0</v>
          </cell>
          <cell r="CF12">
            <v>9406</v>
          </cell>
          <cell r="CG12">
            <v>0</v>
          </cell>
          <cell r="CH12">
            <v>0</v>
          </cell>
          <cell r="CI12">
            <v>0</v>
          </cell>
          <cell r="CJ12">
            <v>0</v>
          </cell>
          <cell r="CK12">
            <v>0</v>
          </cell>
          <cell r="CL12">
            <v>0</v>
          </cell>
          <cell r="CM12">
            <v>5271</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20194</v>
          </cell>
          <cell r="DQ12">
            <v>0</v>
          </cell>
          <cell r="DR12">
            <v>0</v>
          </cell>
          <cell r="DS12">
            <v>0</v>
          </cell>
          <cell r="DT12">
            <v>0</v>
          </cell>
          <cell r="DU12">
            <v>0</v>
          </cell>
          <cell r="DV12">
            <v>0</v>
          </cell>
          <cell r="DW12">
            <v>0</v>
          </cell>
          <cell r="DX12">
            <v>0</v>
          </cell>
          <cell r="DY12">
            <v>637</v>
          </cell>
          <cell r="DZ12">
            <v>0</v>
          </cell>
          <cell r="EA12">
            <v>0</v>
          </cell>
          <cell r="EB12">
            <v>0</v>
          </cell>
          <cell r="EC12">
            <v>0</v>
          </cell>
          <cell r="ED12">
            <v>0</v>
          </cell>
          <cell r="EE12">
            <v>0</v>
          </cell>
          <cell r="EF12">
            <v>0</v>
          </cell>
          <cell r="EG12">
            <v>0</v>
          </cell>
          <cell r="EH12">
            <v>0</v>
          </cell>
          <cell r="EI12">
            <v>0</v>
          </cell>
          <cell r="EJ12">
            <v>0</v>
          </cell>
          <cell r="EK12">
            <v>0</v>
          </cell>
          <cell r="EL12">
            <v>0</v>
          </cell>
          <cell r="EM12">
            <v>7462</v>
          </cell>
          <cell r="EN12">
            <v>0</v>
          </cell>
          <cell r="EO12">
            <v>253383</v>
          </cell>
          <cell r="EP12">
            <v>0</v>
          </cell>
          <cell r="EQ12">
            <v>64490</v>
          </cell>
          <cell r="ER12">
            <v>105</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321704</v>
          </cell>
          <cell r="FH12">
            <v>0</v>
          </cell>
          <cell r="FI12">
            <v>0</v>
          </cell>
          <cell r="FJ12">
            <v>0</v>
          </cell>
          <cell r="FK12">
            <v>0</v>
          </cell>
          <cell r="FL12">
            <v>0</v>
          </cell>
          <cell r="FM12">
            <v>0</v>
          </cell>
          <cell r="FN12">
            <v>7405</v>
          </cell>
          <cell r="FO12">
            <v>0</v>
          </cell>
          <cell r="FP12">
            <v>0</v>
          </cell>
          <cell r="FQ12">
            <v>-1112</v>
          </cell>
          <cell r="FR12">
            <v>0</v>
          </cell>
          <cell r="FS12">
            <v>0</v>
          </cell>
          <cell r="FT12">
            <v>0</v>
          </cell>
          <cell r="FU12">
            <v>0</v>
          </cell>
          <cell r="FV12">
            <v>0</v>
          </cell>
          <cell r="FW12">
            <v>0</v>
          </cell>
          <cell r="FX12">
            <v>0</v>
          </cell>
          <cell r="FY12">
            <v>0</v>
          </cell>
          <cell r="FZ12">
            <v>270749</v>
          </cell>
          <cell r="GA12">
            <v>0</v>
          </cell>
          <cell r="GB12">
            <v>0</v>
          </cell>
          <cell r="GC12">
            <v>148791</v>
          </cell>
          <cell r="GD12">
            <v>0</v>
          </cell>
          <cell r="GE12">
            <v>-183</v>
          </cell>
          <cell r="GF12">
            <v>0</v>
          </cell>
          <cell r="GG12">
            <v>-148</v>
          </cell>
          <cell r="GH12">
            <v>-500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row>
        <row r="13">
          <cell r="A13" t="str">
            <v>E0201</v>
          </cell>
          <cell r="B13" t="str">
            <v>Luton UA</v>
          </cell>
          <cell r="C13" t="str">
            <v>EE</v>
          </cell>
          <cell r="D13" t="str">
            <v>UA</v>
          </cell>
          <cell r="E13">
            <v>0</v>
          </cell>
          <cell r="F13">
            <v>93479</v>
          </cell>
          <cell r="G13">
            <v>44751</v>
          </cell>
          <cell r="H13">
            <v>0</v>
          </cell>
          <cell r="I13">
            <v>0</v>
          </cell>
          <cell r="J13">
            <v>0</v>
          </cell>
          <cell r="K13">
            <v>176145</v>
          </cell>
          <cell r="L13">
            <v>0</v>
          </cell>
          <cell r="M13">
            <v>0</v>
          </cell>
          <cell r="N13">
            <v>0</v>
          </cell>
          <cell r="O13">
            <v>0</v>
          </cell>
          <cell r="P13">
            <v>0</v>
          </cell>
          <cell r="Q13">
            <v>0</v>
          </cell>
          <cell r="R13">
            <v>0</v>
          </cell>
          <cell r="S13">
            <v>0</v>
          </cell>
          <cell r="T13">
            <v>0</v>
          </cell>
          <cell r="U13">
            <v>-1396</v>
          </cell>
          <cell r="V13">
            <v>0</v>
          </cell>
          <cell r="W13">
            <v>0</v>
          </cell>
          <cell r="X13">
            <v>0</v>
          </cell>
          <cell r="Y13">
            <v>0</v>
          </cell>
          <cell r="Z13">
            <v>0</v>
          </cell>
          <cell r="AA13">
            <v>9266</v>
          </cell>
          <cell r="AB13">
            <v>0</v>
          </cell>
          <cell r="AC13">
            <v>15549</v>
          </cell>
          <cell r="AD13">
            <v>0</v>
          </cell>
          <cell r="AE13">
            <v>0</v>
          </cell>
          <cell r="AF13">
            <v>0</v>
          </cell>
          <cell r="AG13">
            <v>0</v>
          </cell>
          <cell r="AH13">
            <v>0</v>
          </cell>
          <cell r="AI13">
            <v>0</v>
          </cell>
          <cell r="AJ13">
            <v>33922</v>
          </cell>
          <cell r="AK13">
            <v>0</v>
          </cell>
          <cell r="AL13">
            <v>9324</v>
          </cell>
          <cell r="AM13">
            <v>0</v>
          </cell>
          <cell r="AN13">
            <v>0</v>
          </cell>
          <cell r="AO13">
            <v>0</v>
          </cell>
          <cell r="AP13">
            <v>0</v>
          </cell>
          <cell r="AQ13">
            <v>16487</v>
          </cell>
          <cell r="AR13">
            <v>0</v>
          </cell>
          <cell r="AS13">
            <v>0</v>
          </cell>
          <cell r="AT13">
            <v>0</v>
          </cell>
          <cell r="AU13">
            <v>0</v>
          </cell>
          <cell r="AV13">
            <v>0</v>
          </cell>
          <cell r="AW13">
            <v>0</v>
          </cell>
          <cell r="AX13">
            <v>0</v>
          </cell>
          <cell r="AY13">
            <v>0</v>
          </cell>
          <cell r="AZ13">
            <v>0</v>
          </cell>
          <cell r="BA13">
            <v>0</v>
          </cell>
          <cell r="BB13">
            <v>0</v>
          </cell>
          <cell r="BC13">
            <v>55740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15401</v>
          </cell>
          <cell r="BY13">
            <v>0</v>
          </cell>
          <cell r="BZ13">
            <v>0</v>
          </cell>
          <cell r="CA13">
            <v>402</v>
          </cell>
          <cell r="CB13">
            <v>0</v>
          </cell>
          <cell r="CC13">
            <v>0</v>
          </cell>
          <cell r="CD13">
            <v>0</v>
          </cell>
          <cell r="CE13">
            <v>0</v>
          </cell>
          <cell r="CF13">
            <v>6971</v>
          </cell>
          <cell r="CG13">
            <v>0</v>
          </cell>
          <cell r="CH13">
            <v>0</v>
          </cell>
          <cell r="CI13">
            <v>0</v>
          </cell>
          <cell r="CJ13">
            <v>0</v>
          </cell>
          <cell r="CK13">
            <v>0</v>
          </cell>
          <cell r="CL13">
            <v>0</v>
          </cell>
          <cell r="CM13">
            <v>4185</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17654</v>
          </cell>
          <cell r="DQ13">
            <v>0</v>
          </cell>
          <cell r="DR13">
            <v>0</v>
          </cell>
          <cell r="DS13">
            <v>0</v>
          </cell>
          <cell r="DT13">
            <v>0</v>
          </cell>
          <cell r="DU13">
            <v>0</v>
          </cell>
          <cell r="DV13">
            <v>0</v>
          </cell>
          <cell r="DW13">
            <v>0</v>
          </cell>
          <cell r="DX13">
            <v>0</v>
          </cell>
          <cell r="DY13">
            <v>2846</v>
          </cell>
          <cell r="DZ13">
            <v>0</v>
          </cell>
          <cell r="EA13">
            <v>0</v>
          </cell>
          <cell r="EB13">
            <v>0</v>
          </cell>
          <cell r="EC13">
            <v>0</v>
          </cell>
          <cell r="ED13">
            <v>0</v>
          </cell>
          <cell r="EE13">
            <v>0</v>
          </cell>
          <cell r="EF13">
            <v>0</v>
          </cell>
          <cell r="EG13">
            <v>0</v>
          </cell>
          <cell r="EH13">
            <v>0</v>
          </cell>
          <cell r="EI13">
            <v>0</v>
          </cell>
          <cell r="EJ13">
            <v>0</v>
          </cell>
          <cell r="EK13">
            <v>0</v>
          </cell>
          <cell r="EL13">
            <v>0</v>
          </cell>
          <cell r="EM13">
            <v>13444</v>
          </cell>
          <cell r="EN13">
            <v>3156</v>
          </cell>
          <cell r="EO13">
            <v>338730</v>
          </cell>
          <cell r="EP13">
            <v>0</v>
          </cell>
          <cell r="EQ13">
            <v>56060</v>
          </cell>
          <cell r="ER13">
            <v>7942</v>
          </cell>
          <cell r="ES13">
            <v>21921</v>
          </cell>
          <cell r="ET13">
            <v>0</v>
          </cell>
          <cell r="EU13">
            <v>0</v>
          </cell>
          <cell r="EV13">
            <v>0</v>
          </cell>
          <cell r="EW13">
            <v>0</v>
          </cell>
          <cell r="EX13">
            <v>0</v>
          </cell>
          <cell r="EY13">
            <v>0</v>
          </cell>
          <cell r="EZ13">
            <v>0</v>
          </cell>
          <cell r="FA13">
            <v>0</v>
          </cell>
          <cell r="FB13">
            <v>0</v>
          </cell>
          <cell r="FC13">
            <v>0</v>
          </cell>
          <cell r="FD13">
            <v>0</v>
          </cell>
          <cell r="FE13">
            <v>0</v>
          </cell>
          <cell r="FF13">
            <v>0</v>
          </cell>
          <cell r="FG13">
            <v>414972</v>
          </cell>
          <cell r="FH13">
            <v>0</v>
          </cell>
          <cell r="FI13">
            <v>4444</v>
          </cell>
          <cell r="FJ13">
            <v>0</v>
          </cell>
          <cell r="FK13">
            <v>0</v>
          </cell>
          <cell r="FL13">
            <v>0</v>
          </cell>
          <cell r="FM13">
            <v>0</v>
          </cell>
          <cell r="FN13">
            <v>5281</v>
          </cell>
          <cell r="FO13">
            <v>0</v>
          </cell>
          <cell r="FP13">
            <v>0</v>
          </cell>
          <cell r="FQ13">
            <v>-8596</v>
          </cell>
          <cell r="FR13">
            <v>0</v>
          </cell>
          <cell r="FS13">
            <v>0</v>
          </cell>
          <cell r="FT13">
            <v>0</v>
          </cell>
          <cell r="FU13">
            <v>0</v>
          </cell>
          <cell r="FV13">
            <v>0</v>
          </cell>
          <cell r="FW13">
            <v>0</v>
          </cell>
          <cell r="FX13">
            <v>0</v>
          </cell>
          <cell r="FY13">
            <v>0</v>
          </cell>
          <cell r="FZ13">
            <v>333062</v>
          </cell>
          <cell r="GA13">
            <v>0</v>
          </cell>
          <cell r="GB13">
            <v>0</v>
          </cell>
          <cell r="GC13">
            <v>143857</v>
          </cell>
          <cell r="GD13">
            <v>0</v>
          </cell>
          <cell r="GE13">
            <v>0</v>
          </cell>
          <cell r="GF13">
            <v>0</v>
          </cell>
          <cell r="GG13">
            <v>297</v>
          </cell>
          <cell r="GH13">
            <v>2435</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38688</v>
          </cell>
          <cell r="IB13">
            <v>0</v>
          </cell>
          <cell r="IC13">
            <v>0</v>
          </cell>
          <cell r="ID13">
            <v>0</v>
          </cell>
          <cell r="IE13">
            <v>0</v>
          </cell>
          <cell r="IF13">
            <v>0</v>
          </cell>
          <cell r="IG13">
            <v>0</v>
          </cell>
          <cell r="IH13">
            <v>0</v>
          </cell>
          <cell r="II13">
            <v>0</v>
          </cell>
          <cell r="IJ13">
            <v>0</v>
          </cell>
          <cell r="IK13">
            <v>0</v>
          </cell>
          <cell r="IL13">
            <v>0</v>
          </cell>
          <cell r="IM13">
            <v>36062</v>
          </cell>
          <cell r="IN13">
            <v>2626</v>
          </cell>
          <cell r="IO13">
            <v>0</v>
          </cell>
        </row>
        <row r="14">
          <cell r="A14" t="str">
            <v>E0202</v>
          </cell>
          <cell r="B14" t="str">
            <v>Bedford UA</v>
          </cell>
          <cell r="C14" t="str">
            <v>EE</v>
          </cell>
          <cell r="D14" t="str">
            <v>UA</v>
          </cell>
          <cell r="E14">
            <v>0</v>
          </cell>
          <cell r="F14">
            <v>40108</v>
          </cell>
          <cell r="G14">
            <v>26971</v>
          </cell>
          <cell r="H14">
            <v>0</v>
          </cell>
          <cell r="I14">
            <v>0</v>
          </cell>
          <cell r="J14">
            <v>0</v>
          </cell>
          <cell r="K14">
            <v>88399</v>
          </cell>
          <cell r="L14">
            <v>0</v>
          </cell>
          <cell r="M14">
            <v>0</v>
          </cell>
          <cell r="N14">
            <v>0</v>
          </cell>
          <cell r="O14">
            <v>0</v>
          </cell>
          <cell r="P14">
            <v>0</v>
          </cell>
          <cell r="Q14">
            <v>0</v>
          </cell>
          <cell r="R14">
            <v>0</v>
          </cell>
          <cell r="S14">
            <v>0</v>
          </cell>
          <cell r="T14">
            <v>0</v>
          </cell>
          <cell r="U14">
            <v>-1236</v>
          </cell>
          <cell r="V14">
            <v>0</v>
          </cell>
          <cell r="W14">
            <v>0</v>
          </cell>
          <cell r="X14">
            <v>0</v>
          </cell>
          <cell r="Y14">
            <v>0</v>
          </cell>
          <cell r="Z14">
            <v>0</v>
          </cell>
          <cell r="AA14">
            <v>9620</v>
          </cell>
          <cell r="AB14">
            <v>0</v>
          </cell>
          <cell r="AC14">
            <v>14303</v>
          </cell>
          <cell r="AD14">
            <v>0</v>
          </cell>
          <cell r="AE14">
            <v>0</v>
          </cell>
          <cell r="AF14">
            <v>0</v>
          </cell>
          <cell r="AG14">
            <v>0</v>
          </cell>
          <cell r="AH14">
            <v>0</v>
          </cell>
          <cell r="AI14">
            <v>0</v>
          </cell>
          <cell r="AJ14">
            <v>32076</v>
          </cell>
          <cell r="AK14">
            <v>0</v>
          </cell>
          <cell r="AL14">
            <v>11719</v>
          </cell>
          <cell r="AM14">
            <v>0</v>
          </cell>
          <cell r="AN14">
            <v>0</v>
          </cell>
          <cell r="AO14">
            <v>0</v>
          </cell>
          <cell r="AP14">
            <v>0</v>
          </cell>
          <cell r="AQ14">
            <v>18018</v>
          </cell>
          <cell r="AR14">
            <v>0</v>
          </cell>
          <cell r="AS14">
            <v>0</v>
          </cell>
          <cell r="AT14">
            <v>0</v>
          </cell>
          <cell r="AU14">
            <v>0</v>
          </cell>
          <cell r="AV14">
            <v>0</v>
          </cell>
          <cell r="AW14">
            <v>0</v>
          </cell>
          <cell r="AX14">
            <v>0</v>
          </cell>
          <cell r="AY14">
            <v>0</v>
          </cell>
          <cell r="AZ14">
            <v>0</v>
          </cell>
          <cell r="BA14">
            <v>0</v>
          </cell>
          <cell r="BB14">
            <v>0</v>
          </cell>
          <cell r="BC14">
            <v>47755</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8169</v>
          </cell>
          <cell r="BY14">
            <v>0</v>
          </cell>
          <cell r="BZ14">
            <v>0</v>
          </cell>
          <cell r="CA14">
            <v>0</v>
          </cell>
          <cell r="CB14">
            <v>0</v>
          </cell>
          <cell r="CC14">
            <v>0</v>
          </cell>
          <cell r="CD14">
            <v>0</v>
          </cell>
          <cell r="CE14">
            <v>0</v>
          </cell>
          <cell r="CF14">
            <v>6476</v>
          </cell>
          <cell r="CG14">
            <v>0</v>
          </cell>
          <cell r="CH14">
            <v>0</v>
          </cell>
          <cell r="CI14">
            <v>0</v>
          </cell>
          <cell r="CJ14">
            <v>0</v>
          </cell>
          <cell r="CK14">
            <v>0</v>
          </cell>
          <cell r="CL14">
            <v>0</v>
          </cell>
          <cell r="CM14">
            <v>6514</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13386</v>
          </cell>
          <cell r="DQ14">
            <v>0</v>
          </cell>
          <cell r="DR14">
            <v>0</v>
          </cell>
          <cell r="DS14">
            <v>0</v>
          </cell>
          <cell r="DT14">
            <v>0</v>
          </cell>
          <cell r="DU14">
            <v>0</v>
          </cell>
          <cell r="DV14">
            <v>0</v>
          </cell>
          <cell r="DW14">
            <v>0</v>
          </cell>
          <cell r="DX14">
            <v>0</v>
          </cell>
          <cell r="DY14">
            <v>2698</v>
          </cell>
          <cell r="DZ14">
            <v>0</v>
          </cell>
          <cell r="EA14">
            <v>0</v>
          </cell>
          <cell r="EB14">
            <v>0</v>
          </cell>
          <cell r="EC14">
            <v>0</v>
          </cell>
          <cell r="ED14">
            <v>0</v>
          </cell>
          <cell r="EE14">
            <v>0</v>
          </cell>
          <cell r="EF14">
            <v>0</v>
          </cell>
          <cell r="EG14">
            <v>0</v>
          </cell>
          <cell r="EH14">
            <v>0</v>
          </cell>
          <cell r="EI14">
            <v>0</v>
          </cell>
          <cell r="EJ14">
            <v>0</v>
          </cell>
          <cell r="EK14">
            <v>0</v>
          </cell>
          <cell r="EL14">
            <v>0</v>
          </cell>
          <cell r="EM14">
            <v>8553</v>
          </cell>
          <cell r="EN14">
            <v>0</v>
          </cell>
          <cell r="EO14">
            <v>223646</v>
          </cell>
          <cell r="EP14">
            <v>0</v>
          </cell>
          <cell r="EQ14">
            <v>54812</v>
          </cell>
          <cell r="ER14">
            <v>412</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280299</v>
          </cell>
          <cell r="FH14">
            <v>0</v>
          </cell>
          <cell r="FI14">
            <v>8656</v>
          </cell>
          <cell r="FJ14">
            <v>0</v>
          </cell>
          <cell r="FK14">
            <v>0</v>
          </cell>
          <cell r="FL14">
            <v>0</v>
          </cell>
          <cell r="FM14">
            <v>0</v>
          </cell>
          <cell r="FN14">
            <v>3448</v>
          </cell>
          <cell r="FO14">
            <v>0</v>
          </cell>
          <cell r="FP14">
            <v>0</v>
          </cell>
          <cell r="FQ14">
            <v>-3661</v>
          </cell>
          <cell r="FR14">
            <v>0</v>
          </cell>
          <cell r="FS14">
            <v>0</v>
          </cell>
          <cell r="FT14">
            <v>0</v>
          </cell>
          <cell r="FU14">
            <v>0</v>
          </cell>
          <cell r="FV14">
            <v>0</v>
          </cell>
          <cell r="FW14">
            <v>0</v>
          </cell>
          <cell r="FX14">
            <v>0</v>
          </cell>
          <cell r="FY14">
            <v>0</v>
          </cell>
          <cell r="FZ14">
            <v>236330</v>
          </cell>
          <cell r="GA14">
            <v>0</v>
          </cell>
          <cell r="GB14">
            <v>0</v>
          </cell>
          <cell r="GC14">
            <v>137537</v>
          </cell>
          <cell r="GD14">
            <v>0</v>
          </cell>
          <cell r="GE14">
            <v>0</v>
          </cell>
          <cell r="GF14">
            <v>0</v>
          </cell>
          <cell r="GG14">
            <v>-4305</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row>
        <row r="15">
          <cell r="A15" t="str">
            <v>E0203</v>
          </cell>
          <cell r="B15" t="str">
            <v>Central Bedfordshire UA</v>
          </cell>
          <cell r="C15" t="str">
            <v>EE</v>
          </cell>
          <cell r="D15" t="str">
            <v>UA</v>
          </cell>
          <cell r="E15">
            <v>0</v>
          </cell>
          <cell r="F15">
            <v>70166</v>
          </cell>
          <cell r="G15">
            <v>89925</v>
          </cell>
          <cell r="H15">
            <v>0</v>
          </cell>
          <cell r="I15">
            <v>0</v>
          </cell>
          <cell r="J15">
            <v>0</v>
          </cell>
          <cell r="K15">
            <v>213136</v>
          </cell>
          <cell r="L15">
            <v>0</v>
          </cell>
          <cell r="M15">
            <v>0</v>
          </cell>
          <cell r="N15">
            <v>0</v>
          </cell>
          <cell r="O15">
            <v>0</v>
          </cell>
          <cell r="P15">
            <v>0</v>
          </cell>
          <cell r="Q15">
            <v>0</v>
          </cell>
          <cell r="R15">
            <v>0</v>
          </cell>
          <cell r="S15">
            <v>0</v>
          </cell>
          <cell r="T15">
            <v>0</v>
          </cell>
          <cell r="U15">
            <v>-238</v>
          </cell>
          <cell r="V15">
            <v>0</v>
          </cell>
          <cell r="W15">
            <v>0</v>
          </cell>
          <cell r="X15">
            <v>0</v>
          </cell>
          <cell r="Y15">
            <v>0</v>
          </cell>
          <cell r="Z15">
            <v>0</v>
          </cell>
          <cell r="AA15">
            <v>12340</v>
          </cell>
          <cell r="AB15">
            <v>0</v>
          </cell>
          <cell r="AC15">
            <v>10901</v>
          </cell>
          <cell r="AD15">
            <v>0</v>
          </cell>
          <cell r="AE15">
            <v>0</v>
          </cell>
          <cell r="AF15">
            <v>0</v>
          </cell>
          <cell r="AG15">
            <v>0</v>
          </cell>
          <cell r="AH15">
            <v>0</v>
          </cell>
          <cell r="AI15">
            <v>0</v>
          </cell>
          <cell r="AJ15">
            <v>37507</v>
          </cell>
          <cell r="AK15">
            <v>0</v>
          </cell>
          <cell r="AL15">
            <v>13876</v>
          </cell>
          <cell r="AM15">
            <v>0</v>
          </cell>
          <cell r="AN15">
            <v>0</v>
          </cell>
          <cell r="AO15">
            <v>0</v>
          </cell>
          <cell r="AP15">
            <v>0</v>
          </cell>
          <cell r="AQ15">
            <v>24416</v>
          </cell>
          <cell r="AR15">
            <v>0</v>
          </cell>
          <cell r="AS15">
            <v>0</v>
          </cell>
          <cell r="AT15">
            <v>0</v>
          </cell>
          <cell r="AU15">
            <v>0</v>
          </cell>
          <cell r="AV15">
            <v>0</v>
          </cell>
          <cell r="AW15">
            <v>0</v>
          </cell>
          <cell r="AX15">
            <v>0</v>
          </cell>
          <cell r="AY15">
            <v>0</v>
          </cell>
          <cell r="AZ15">
            <v>0</v>
          </cell>
          <cell r="BA15">
            <v>0</v>
          </cell>
          <cell r="BB15">
            <v>0</v>
          </cell>
          <cell r="BC15">
            <v>66688</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12051</v>
          </cell>
          <cell r="BY15">
            <v>0</v>
          </cell>
          <cell r="BZ15">
            <v>0</v>
          </cell>
          <cell r="CA15">
            <v>0</v>
          </cell>
          <cell r="CB15">
            <v>0</v>
          </cell>
          <cell r="CC15">
            <v>0</v>
          </cell>
          <cell r="CD15">
            <v>0</v>
          </cell>
          <cell r="CE15">
            <v>0</v>
          </cell>
          <cell r="CF15">
            <v>4176</v>
          </cell>
          <cell r="CG15">
            <v>0</v>
          </cell>
          <cell r="CH15">
            <v>0</v>
          </cell>
          <cell r="CI15">
            <v>0</v>
          </cell>
          <cell r="CJ15">
            <v>0</v>
          </cell>
          <cell r="CK15">
            <v>0</v>
          </cell>
          <cell r="CL15">
            <v>0</v>
          </cell>
          <cell r="CM15">
            <v>6008</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23352</v>
          </cell>
          <cell r="DQ15">
            <v>0</v>
          </cell>
          <cell r="DR15">
            <v>0</v>
          </cell>
          <cell r="DS15">
            <v>0</v>
          </cell>
          <cell r="DT15">
            <v>0</v>
          </cell>
          <cell r="DU15">
            <v>0</v>
          </cell>
          <cell r="DV15">
            <v>0</v>
          </cell>
          <cell r="DW15">
            <v>0</v>
          </cell>
          <cell r="DX15">
            <v>0</v>
          </cell>
          <cell r="DY15">
            <v>5629</v>
          </cell>
          <cell r="DZ15">
            <v>0</v>
          </cell>
          <cell r="EA15">
            <v>0</v>
          </cell>
          <cell r="EB15">
            <v>0</v>
          </cell>
          <cell r="EC15">
            <v>0</v>
          </cell>
          <cell r="ED15">
            <v>0</v>
          </cell>
          <cell r="EE15">
            <v>0</v>
          </cell>
          <cell r="EF15">
            <v>0</v>
          </cell>
          <cell r="EG15">
            <v>0</v>
          </cell>
          <cell r="EH15">
            <v>0</v>
          </cell>
          <cell r="EI15">
            <v>0</v>
          </cell>
          <cell r="EJ15">
            <v>0</v>
          </cell>
          <cell r="EK15">
            <v>0</v>
          </cell>
          <cell r="EL15">
            <v>0</v>
          </cell>
          <cell r="EM15">
            <v>12606</v>
          </cell>
          <cell r="EN15">
            <v>0</v>
          </cell>
          <cell r="EO15">
            <v>393493</v>
          </cell>
          <cell r="EP15">
            <v>0</v>
          </cell>
          <cell r="EQ15">
            <v>42819</v>
          </cell>
          <cell r="ER15">
            <v>0</v>
          </cell>
          <cell r="ES15">
            <v>14268</v>
          </cell>
          <cell r="ET15">
            <v>0</v>
          </cell>
          <cell r="EU15">
            <v>0</v>
          </cell>
          <cell r="EV15">
            <v>0</v>
          </cell>
          <cell r="EW15">
            <v>0</v>
          </cell>
          <cell r="EX15">
            <v>0</v>
          </cell>
          <cell r="EY15">
            <v>0</v>
          </cell>
          <cell r="EZ15">
            <v>0</v>
          </cell>
          <cell r="FA15">
            <v>0</v>
          </cell>
          <cell r="FB15">
            <v>0</v>
          </cell>
          <cell r="FC15">
            <v>0</v>
          </cell>
          <cell r="FD15">
            <v>0</v>
          </cell>
          <cell r="FE15">
            <v>0</v>
          </cell>
          <cell r="FF15">
            <v>0</v>
          </cell>
          <cell r="FG15">
            <v>460939</v>
          </cell>
          <cell r="FH15">
            <v>0</v>
          </cell>
          <cell r="FI15">
            <v>0</v>
          </cell>
          <cell r="FJ15">
            <v>0</v>
          </cell>
          <cell r="FK15">
            <v>0</v>
          </cell>
          <cell r="FL15">
            <v>0</v>
          </cell>
          <cell r="FM15">
            <v>0</v>
          </cell>
          <cell r="FN15">
            <v>5980</v>
          </cell>
          <cell r="FO15">
            <v>0</v>
          </cell>
          <cell r="FP15">
            <v>0</v>
          </cell>
          <cell r="FQ15">
            <v>-300</v>
          </cell>
          <cell r="FR15">
            <v>0</v>
          </cell>
          <cell r="FS15">
            <v>0</v>
          </cell>
          <cell r="FT15">
            <v>0</v>
          </cell>
          <cell r="FU15">
            <v>0</v>
          </cell>
          <cell r="FV15">
            <v>0</v>
          </cell>
          <cell r="FW15">
            <v>0</v>
          </cell>
          <cell r="FX15">
            <v>0</v>
          </cell>
          <cell r="FY15">
            <v>0</v>
          </cell>
          <cell r="FZ15">
            <v>412578</v>
          </cell>
          <cell r="GA15">
            <v>0</v>
          </cell>
          <cell r="GB15">
            <v>0</v>
          </cell>
          <cell r="GC15">
            <v>195355</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30145</v>
          </cell>
          <cell r="IB15">
            <v>0</v>
          </cell>
          <cell r="IC15">
            <v>0</v>
          </cell>
          <cell r="ID15">
            <v>0</v>
          </cell>
          <cell r="IE15">
            <v>0</v>
          </cell>
          <cell r="IF15">
            <v>0</v>
          </cell>
          <cell r="IG15">
            <v>0</v>
          </cell>
          <cell r="IH15">
            <v>0</v>
          </cell>
          <cell r="II15">
            <v>0</v>
          </cell>
          <cell r="IJ15">
            <v>0</v>
          </cell>
          <cell r="IK15">
            <v>0</v>
          </cell>
          <cell r="IL15">
            <v>0</v>
          </cell>
          <cell r="IM15">
            <v>31679</v>
          </cell>
          <cell r="IN15">
            <v>-1534</v>
          </cell>
          <cell r="IO15">
            <v>0</v>
          </cell>
        </row>
        <row r="16">
          <cell r="A16" t="str">
            <v>E0301</v>
          </cell>
          <cell r="B16" t="str">
            <v>Bracknell Forest UA</v>
          </cell>
          <cell r="C16" t="str">
            <v>SE</v>
          </cell>
          <cell r="D16" t="str">
            <v>UA</v>
          </cell>
          <cell r="E16">
            <v>0</v>
          </cell>
          <cell r="F16">
            <v>40449</v>
          </cell>
          <cell r="G16">
            <v>32010</v>
          </cell>
          <cell r="H16">
            <v>0</v>
          </cell>
          <cell r="I16">
            <v>0</v>
          </cell>
          <cell r="J16">
            <v>0</v>
          </cell>
          <cell r="K16">
            <v>93747</v>
          </cell>
          <cell r="L16">
            <v>0</v>
          </cell>
          <cell r="M16">
            <v>0</v>
          </cell>
          <cell r="N16">
            <v>0</v>
          </cell>
          <cell r="O16">
            <v>0</v>
          </cell>
          <cell r="P16">
            <v>0</v>
          </cell>
          <cell r="Q16">
            <v>0</v>
          </cell>
          <cell r="R16">
            <v>0</v>
          </cell>
          <cell r="S16">
            <v>0</v>
          </cell>
          <cell r="T16">
            <v>0</v>
          </cell>
          <cell r="U16">
            <v>60</v>
          </cell>
          <cell r="V16">
            <v>0</v>
          </cell>
          <cell r="W16">
            <v>0</v>
          </cell>
          <cell r="X16">
            <v>0</v>
          </cell>
          <cell r="Y16">
            <v>0</v>
          </cell>
          <cell r="Z16">
            <v>0</v>
          </cell>
          <cell r="AA16">
            <v>7619</v>
          </cell>
          <cell r="AB16">
            <v>0</v>
          </cell>
          <cell r="AC16">
            <v>5354</v>
          </cell>
          <cell r="AD16">
            <v>0</v>
          </cell>
          <cell r="AE16">
            <v>0</v>
          </cell>
          <cell r="AF16">
            <v>0</v>
          </cell>
          <cell r="AG16">
            <v>0</v>
          </cell>
          <cell r="AH16">
            <v>0</v>
          </cell>
          <cell r="AI16">
            <v>0</v>
          </cell>
          <cell r="AJ16">
            <v>15103</v>
          </cell>
          <cell r="AK16">
            <v>0</v>
          </cell>
          <cell r="AL16">
            <v>5557</v>
          </cell>
          <cell r="AM16">
            <v>0</v>
          </cell>
          <cell r="AN16">
            <v>0</v>
          </cell>
          <cell r="AO16">
            <v>0</v>
          </cell>
          <cell r="AP16">
            <v>0</v>
          </cell>
          <cell r="AQ16">
            <v>12160</v>
          </cell>
          <cell r="AR16">
            <v>0</v>
          </cell>
          <cell r="AS16">
            <v>0</v>
          </cell>
          <cell r="AT16">
            <v>0</v>
          </cell>
          <cell r="AU16">
            <v>0</v>
          </cell>
          <cell r="AV16">
            <v>0</v>
          </cell>
          <cell r="AW16">
            <v>0</v>
          </cell>
          <cell r="AX16">
            <v>0</v>
          </cell>
          <cell r="AY16">
            <v>0</v>
          </cell>
          <cell r="AZ16">
            <v>0</v>
          </cell>
          <cell r="BA16">
            <v>0</v>
          </cell>
          <cell r="BB16">
            <v>0</v>
          </cell>
          <cell r="BC16">
            <v>33671</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3900</v>
          </cell>
          <cell r="BY16">
            <v>0</v>
          </cell>
          <cell r="BZ16">
            <v>0</v>
          </cell>
          <cell r="CA16">
            <v>127</v>
          </cell>
          <cell r="CB16">
            <v>0</v>
          </cell>
          <cell r="CC16">
            <v>0</v>
          </cell>
          <cell r="CD16">
            <v>0</v>
          </cell>
          <cell r="CE16">
            <v>0</v>
          </cell>
          <cell r="CF16">
            <v>3003</v>
          </cell>
          <cell r="CG16">
            <v>0</v>
          </cell>
          <cell r="CH16">
            <v>0</v>
          </cell>
          <cell r="CI16">
            <v>0</v>
          </cell>
          <cell r="CJ16">
            <v>0</v>
          </cell>
          <cell r="CK16">
            <v>0</v>
          </cell>
          <cell r="CL16">
            <v>0</v>
          </cell>
          <cell r="CM16">
            <v>7045</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10557</v>
          </cell>
          <cell r="DQ16">
            <v>0</v>
          </cell>
          <cell r="DR16">
            <v>0</v>
          </cell>
          <cell r="DS16">
            <v>0</v>
          </cell>
          <cell r="DT16">
            <v>0</v>
          </cell>
          <cell r="DU16">
            <v>0</v>
          </cell>
          <cell r="DV16">
            <v>0</v>
          </cell>
          <cell r="DW16">
            <v>0</v>
          </cell>
          <cell r="DX16">
            <v>0</v>
          </cell>
          <cell r="DY16">
            <v>1368</v>
          </cell>
          <cell r="DZ16">
            <v>0</v>
          </cell>
          <cell r="EA16">
            <v>0</v>
          </cell>
          <cell r="EB16">
            <v>0</v>
          </cell>
          <cell r="EC16">
            <v>0</v>
          </cell>
          <cell r="ED16">
            <v>0</v>
          </cell>
          <cell r="EE16">
            <v>0</v>
          </cell>
          <cell r="EF16">
            <v>0</v>
          </cell>
          <cell r="EG16">
            <v>0</v>
          </cell>
          <cell r="EH16">
            <v>0</v>
          </cell>
          <cell r="EI16">
            <v>0</v>
          </cell>
          <cell r="EJ16">
            <v>0</v>
          </cell>
          <cell r="EK16">
            <v>0</v>
          </cell>
          <cell r="EL16">
            <v>0</v>
          </cell>
          <cell r="EM16">
            <v>5692</v>
          </cell>
          <cell r="EN16">
            <v>2435</v>
          </cell>
          <cell r="EO16">
            <v>184140</v>
          </cell>
          <cell r="EP16">
            <v>0</v>
          </cell>
          <cell r="EQ16">
            <v>32609</v>
          </cell>
          <cell r="ER16">
            <v>609</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220320</v>
          </cell>
          <cell r="FH16">
            <v>0</v>
          </cell>
          <cell r="FI16">
            <v>0</v>
          </cell>
          <cell r="FJ16">
            <v>0</v>
          </cell>
          <cell r="FK16">
            <v>0</v>
          </cell>
          <cell r="FL16">
            <v>0</v>
          </cell>
          <cell r="FM16">
            <v>0</v>
          </cell>
          <cell r="FN16">
            <v>0</v>
          </cell>
          <cell r="FO16">
            <v>0</v>
          </cell>
          <cell r="FP16">
            <v>0</v>
          </cell>
          <cell r="FQ16">
            <v>-124</v>
          </cell>
          <cell r="FR16">
            <v>0</v>
          </cell>
          <cell r="FS16">
            <v>0</v>
          </cell>
          <cell r="FT16">
            <v>0</v>
          </cell>
          <cell r="FU16">
            <v>0</v>
          </cell>
          <cell r="FV16">
            <v>0</v>
          </cell>
          <cell r="FW16">
            <v>0</v>
          </cell>
          <cell r="FX16">
            <v>0</v>
          </cell>
          <cell r="FY16">
            <v>0</v>
          </cell>
          <cell r="FZ16">
            <v>183587</v>
          </cell>
          <cell r="GA16">
            <v>0</v>
          </cell>
          <cell r="GB16">
            <v>0</v>
          </cell>
          <cell r="GC16">
            <v>89396</v>
          </cell>
          <cell r="GD16">
            <v>0</v>
          </cell>
          <cell r="GE16">
            <v>0</v>
          </cell>
          <cell r="GF16">
            <v>0</v>
          </cell>
          <cell r="GG16">
            <v>-1543</v>
          </cell>
          <cell r="GH16">
            <v>-932</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row>
        <row r="17">
          <cell r="A17" t="str">
            <v>E0302</v>
          </cell>
          <cell r="B17" t="str">
            <v>West Berkshire UA</v>
          </cell>
          <cell r="C17" t="str">
            <v>SE</v>
          </cell>
          <cell r="D17" t="str">
            <v>UA</v>
          </cell>
          <cell r="E17">
            <v>0</v>
          </cell>
          <cell r="F17">
            <v>50642</v>
          </cell>
          <cell r="G17">
            <v>23461</v>
          </cell>
          <cell r="H17">
            <v>0</v>
          </cell>
          <cell r="I17">
            <v>0</v>
          </cell>
          <cell r="J17">
            <v>0</v>
          </cell>
          <cell r="K17">
            <v>106335</v>
          </cell>
          <cell r="L17">
            <v>0</v>
          </cell>
          <cell r="M17">
            <v>0</v>
          </cell>
          <cell r="N17">
            <v>0</v>
          </cell>
          <cell r="O17">
            <v>0</v>
          </cell>
          <cell r="P17">
            <v>0</v>
          </cell>
          <cell r="Q17">
            <v>0</v>
          </cell>
          <cell r="R17">
            <v>0</v>
          </cell>
          <cell r="S17">
            <v>0</v>
          </cell>
          <cell r="T17">
            <v>0</v>
          </cell>
          <cell r="U17">
            <v>-1355</v>
          </cell>
          <cell r="V17">
            <v>0</v>
          </cell>
          <cell r="W17">
            <v>0</v>
          </cell>
          <cell r="X17">
            <v>0</v>
          </cell>
          <cell r="Y17">
            <v>0</v>
          </cell>
          <cell r="Z17">
            <v>0</v>
          </cell>
          <cell r="AA17">
            <v>7987</v>
          </cell>
          <cell r="AB17">
            <v>0</v>
          </cell>
          <cell r="AC17">
            <v>6852</v>
          </cell>
          <cell r="AD17">
            <v>0</v>
          </cell>
          <cell r="AE17">
            <v>0</v>
          </cell>
          <cell r="AF17">
            <v>0</v>
          </cell>
          <cell r="AG17">
            <v>0</v>
          </cell>
          <cell r="AH17">
            <v>0</v>
          </cell>
          <cell r="AI17">
            <v>0</v>
          </cell>
          <cell r="AJ17">
            <v>17768</v>
          </cell>
          <cell r="AK17">
            <v>0</v>
          </cell>
          <cell r="AL17">
            <v>7253</v>
          </cell>
          <cell r="AM17">
            <v>0</v>
          </cell>
          <cell r="AN17">
            <v>0</v>
          </cell>
          <cell r="AO17">
            <v>0</v>
          </cell>
          <cell r="AP17">
            <v>0</v>
          </cell>
          <cell r="AQ17">
            <v>12032</v>
          </cell>
          <cell r="AR17">
            <v>0</v>
          </cell>
          <cell r="AS17">
            <v>0</v>
          </cell>
          <cell r="AT17">
            <v>0</v>
          </cell>
          <cell r="AU17">
            <v>0</v>
          </cell>
          <cell r="AV17">
            <v>0</v>
          </cell>
          <cell r="AW17">
            <v>0</v>
          </cell>
          <cell r="AX17">
            <v>0</v>
          </cell>
          <cell r="AY17">
            <v>0</v>
          </cell>
          <cell r="AZ17">
            <v>0</v>
          </cell>
          <cell r="BA17">
            <v>0</v>
          </cell>
          <cell r="BB17">
            <v>0</v>
          </cell>
          <cell r="BC17">
            <v>41609</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5741</v>
          </cell>
          <cell r="BY17">
            <v>0</v>
          </cell>
          <cell r="BZ17">
            <v>0</v>
          </cell>
          <cell r="CA17">
            <v>211</v>
          </cell>
          <cell r="CB17">
            <v>0</v>
          </cell>
          <cell r="CC17">
            <v>0</v>
          </cell>
          <cell r="CD17">
            <v>0</v>
          </cell>
          <cell r="CE17">
            <v>0</v>
          </cell>
          <cell r="CF17">
            <v>5369</v>
          </cell>
          <cell r="CG17">
            <v>0</v>
          </cell>
          <cell r="CH17">
            <v>0</v>
          </cell>
          <cell r="CI17">
            <v>0</v>
          </cell>
          <cell r="CJ17">
            <v>0</v>
          </cell>
          <cell r="CK17">
            <v>0</v>
          </cell>
          <cell r="CL17">
            <v>0</v>
          </cell>
          <cell r="CM17">
            <v>5855</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22055</v>
          </cell>
          <cell r="DQ17">
            <v>0</v>
          </cell>
          <cell r="DR17">
            <v>0</v>
          </cell>
          <cell r="DS17">
            <v>0</v>
          </cell>
          <cell r="DT17">
            <v>0</v>
          </cell>
          <cell r="DU17">
            <v>0</v>
          </cell>
          <cell r="DV17">
            <v>0</v>
          </cell>
          <cell r="DW17">
            <v>0</v>
          </cell>
          <cell r="DX17">
            <v>0</v>
          </cell>
          <cell r="DY17">
            <v>2921</v>
          </cell>
          <cell r="DZ17">
            <v>0</v>
          </cell>
          <cell r="EA17">
            <v>0</v>
          </cell>
          <cell r="EB17">
            <v>0</v>
          </cell>
          <cell r="EC17">
            <v>0</v>
          </cell>
          <cell r="ED17">
            <v>0</v>
          </cell>
          <cell r="EE17">
            <v>0</v>
          </cell>
          <cell r="EF17">
            <v>0</v>
          </cell>
          <cell r="EG17">
            <v>0</v>
          </cell>
          <cell r="EH17">
            <v>0</v>
          </cell>
          <cell r="EI17">
            <v>0</v>
          </cell>
          <cell r="EJ17">
            <v>0</v>
          </cell>
          <cell r="EK17">
            <v>0</v>
          </cell>
          <cell r="EL17">
            <v>0</v>
          </cell>
          <cell r="EM17">
            <v>4960</v>
          </cell>
          <cell r="EN17">
            <v>0</v>
          </cell>
          <cell r="EO17">
            <v>220600</v>
          </cell>
          <cell r="EP17">
            <v>0</v>
          </cell>
          <cell r="EQ17">
            <v>37135</v>
          </cell>
          <cell r="ER17">
            <v>253</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261019</v>
          </cell>
          <cell r="FH17">
            <v>0</v>
          </cell>
          <cell r="FI17">
            <v>0</v>
          </cell>
          <cell r="FJ17">
            <v>0</v>
          </cell>
          <cell r="FK17">
            <v>0</v>
          </cell>
          <cell r="FL17">
            <v>0</v>
          </cell>
          <cell r="FM17">
            <v>0</v>
          </cell>
          <cell r="FN17">
            <v>4339</v>
          </cell>
          <cell r="FO17">
            <v>0</v>
          </cell>
          <cell r="FP17">
            <v>0</v>
          </cell>
          <cell r="FQ17">
            <v>-449</v>
          </cell>
          <cell r="FR17">
            <v>0</v>
          </cell>
          <cell r="FS17">
            <v>0</v>
          </cell>
          <cell r="FT17">
            <v>0</v>
          </cell>
          <cell r="FU17">
            <v>0</v>
          </cell>
          <cell r="FV17">
            <v>0</v>
          </cell>
          <cell r="FW17">
            <v>0</v>
          </cell>
          <cell r="FX17">
            <v>0</v>
          </cell>
          <cell r="FY17">
            <v>0</v>
          </cell>
          <cell r="FZ17">
            <v>225365</v>
          </cell>
          <cell r="GA17">
            <v>0</v>
          </cell>
          <cell r="GB17">
            <v>0</v>
          </cell>
          <cell r="GC17">
            <v>117921</v>
          </cell>
          <cell r="GD17">
            <v>0</v>
          </cell>
          <cell r="GE17">
            <v>0</v>
          </cell>
          <cell r="GF17">
            <v>0</v>
          </cell>
          <cell r="GG17">
            <v>0</v>
          </cell>
          <cell r="GH17">
            <v>-2180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row>
        <row r="18">
          <cell r="A18" t="str">
            <v>E0303</v>
          </cell>
          <cell r="B18" t="str">
            <v>Reading UA</v>
          </cell>
          <cell r="C18" t="str">
            <v>SE</v>
          </cell>
          <cell r="D18" t="str">
            <v>UA</v>
          </cell>
          <cell r="E18">
            <v>0</v>
          </cell>
          <cell r="F18">
            <v>50736</v>
          </cell>
          <cell r="G18">
            <v>9668</v>
          </cell>
          <cell r="H18">
            <v>0</v>
          </cell>
          <cell r="I18">
            <v>0</v>
          </cell>
          <cell r="J18">
            <v>0</v>
          </cell>
          <cell r="K18">
            <v>89794</v>
          </cell>
          <cell r="L18">
            <v>0</v>
          </cell>
          <cell r="M18">
            <v>0</v>
          </cell>
          <cell r="N18">
            <v>0</v>
          </cell>
          <cell r="O18">
            <v>0</v>
          </cell>
          <cell r="P18">
            <v>0</v>
          </cell>
          <cell r="Q18">
            <v>0</v>
          </cell>
          <cell r="R18">
            <v>0</v>
          </cell>
          <cell r="S18">
            <v>0</v>
          </cell>
          <cell r="T18">
            <v>0</v>
          </cell>
          <cell r="U18">
            <v>-2576</v>
          </cell>
          <cell r="V18">
            <v>0</v>
          </cell>
          <cell r="W18">
            <v>0</v>
          </cell>
          <cell r="X18">
            <v>0</v>
          </cell>
          <cell r="Y18">
            <v>0</v>
          </cell>
          <cell r="Z18">
            <v>0</v>
          </cell>
          <cell r="AA18">
            <v>5824</v>
          </cell>
          <cell r="AB18">
            <v>0</v>
          </cell>
          <cell r="AC18">
            <v>14841</v>
          </cell>
          <cell r="AD18">
            <v>0</v>
          </cell>
          <cell r="AE18">
            <v>0</v>
          </cell>
          <cell r="AF18">
            <v>0</v>
          </cell>
          <cell r="AG18">
            <v>0</v>
          </cell>
          <cell r="AH18">
            <v>0</v>
          </cell>
          <cell r="AI18">
            <v>0</v>
          </cell>
          <cell r="AJ18">
            <v>32042</v>
          </cell>
          <cell r="AK18">
            <v>0</v>
          </cell>
          <cell r="AL18">
            <v>8254</v>
          </cell>
          <cell r="AM18">
            <v>0</v>
          </cell>
          <cell r="AN18">
            <v>0</v>
          </cell>
          <cell r="AO18">
            <v>0</v>
          </cell>
          <cell r="AP18">
            <v>0</v>
          </cell>
          <cell r="AQ18">
            <v>12167</v>
          </cell>
          <cell r="AR18">
            <v>0</v>
          </cell>
          <cell r="AS18">
            <v>0</v>
          </cell>
          <cell r="AT18">
            <v>0</v>
          </cell>
          <cell r="AU18">
            <v>0</v>
          </cell>
          <cell r="AV18">
            <v>0</v>
          </cell>
          <cell r="AW18">
            <v>0</v>
          </cell>
          <cell r="AX18">
            <v>0</v>
          </cell>
          <cell r="AY18">
            <v>0</v>
          </cell>
          <cell r="AZ18">
            <v>0</v>
          </cell>
          <cell r="BA18">
            <v>0</v>
          </cell>
          <cell r="BB18">
            <v>0</v>
          </cell>
          <cell r="BC18">
            <v>41826</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10351</v>
          </cell>
          <cell r="BY18">
            <v>0</v>
          </cell>
          <cell r="BZ18">
            <v>0</v>
          </cell>
          <cell r="CA18">
            <v>17</v>
          </cell>
          <cell r="CB18">
            <v>0</v>
          </cell>
          <cell r="CC18">
            <v>0</v>
          </cell>
          <cell r="CD18">
            <v>0</v>
          </cell>
          <cell r="CE18">
            <v>0</v>
          </cell>
          <cell r="CF18">
            <v>6495</v>
          </cell>
          <cell r="CG18">
            <v>0</v>
          </cell>
          <cell r="CH18">
            <v>0</v>
          </cell>
          <cell r="CI18">
            <v>0</v>
          </cell>
          <cell r="CJ18">
            <v>0</v>
          </cell>
          <cell r="CK18">
            <v>0</v>
          </cell>
          <cell r="CL18">
            <v>0</v>
          </cell>
          <cell r="CM18">
            <v>6885</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15298</v>
          </cell>
          <cell r="DQ18">
            <v>0</v>
          </cell>
          <cell r="DR18">
            <v>0</v>
          </cell>
          <cell r="DS18">
            <v>0</v>
          </cell>
          <cell r="DT18">
            <v>0</v>
          </cell>
          <cell r="DU18">
            <v>0</v>
          </cell>
          <cell r="DV18">
            <v>0</v>
          </cell>
          <cell r="DW18">
            <v>0</v>
          </cell>
          <cell r="DX18">
            <v>0</v>
          </cell>
          <cell r="DY18">
            <v>2425</v>
          </cell>
          <cell r="DZ18">
            <v>0</v>
          </cell>
          <cell r="EA18">
            <v>0</v>
          </cell>
          <cell r="EB18">
            <v>0</v>
          </cell>
          <cell r="EC18">
            <v>0</v>
          </cell>
          <cell r="ED18">
            <v>0</v>
          </cell>
          <cell r="EE18">
            <v>0</v>
          </cell>
          <cell r="EF18">
            <v>0</v>
          </cell>
          <cell r="EG18">
            <v>0</v>
          </cell>
          <cell r="EH18">
            <v>0</v>
          </cell>
          <cell r="EI18">
            <v>0</v>
          </cell>
          <cell r="EJ18">
            <v>0</v>
          </cell>
          <cell r="EK18">
            <v>0</v>
          </cell>
          <cell r="EL18">
            <v>0</v>
          </cell>
          <cell r="EM18">
            <v>5600</v>
          </cell>
          <cell r="EN18">
            <v>158</v>
          </cell>
          <cell r="EO18">
            <v>216698</v>
          </cell>
          <cell r="EP18">
            <v>0</v>
          </cell>
          <cell r="EQ18">
            <v>59017</v>
          </cell>
          <cell r="ER18">
            <v>850</v>
          </cell>
          <cell r="ES18">
            <v>23318</v>
          </cell>
          <cell r="ET18">
            <v>0</v>
          </cell>
          <cell r="EU18">
            <v>0</v>
          </cell>
          <cell r="EV18">
            <v>0</v>
          </cell>
          <cell r="EW18">
            <v>0</v>
          </cell>
          <cell r="EX18">
            <v>0</v>
          </cell>
          <cell r="EY18">
            <v>0</v>
          </cell>
          <cell r="EZ18">
            <v>0</v>
          </cell>
          <cell r="FA18">
            <v>0</v>
          </cell>
          <cell r="FB18">
            <v>0</v>
          </cell>
          <cell r="FC18">
            <v>0</v>
          </cell>
          <cell r="FD18">
            <v>0</v>
          </cell>
          <cell r="FE18">
            <v>0</v>
          </cell>
          <cell r="FF18">
            <v>0</v>
          </cell>
          <cell r="FG18">
            <v>299883</v>
          </cell>
          <cell r="FH18">
            <v>0</v>
          </cell>
          <cell r="FI18">
            <v>0</v>
          </cell>
          <cell r="FJ18">
            <v>0</v>
          </cell>
          <cell r="FK18">
            <v>0</v>
          </cell>
          <cell r="FL18">
            <v>0</v>
          </cell>
          <cell r="FM18">
            <v>0</v>
          </cell>
          <cell r="FN18">
            <v>11482</v>
          </cell>
          <cell r="FO18">
            <v>0</v>
          </cell>
          <cell r="FP18">
            <v>0</v>
          </cell>
          <cell r="FQ18">
            <v>-830</v>
          </cell>
          <cell r="FR18">
            <v>0</v>
          </cell>
          <cell r="FS18">
            <v>0</v>
          </cell>
          <cell r="FT18">
            <v>0</v>
          </cell>
          <cell r="FU18">
            <v>0</v>
          </cell>
          <cell r="FV18">
            <v>0</v>
          </cell>
          <cell r="FW18">
            <v>0</v>
          </cell>
          <cell r="FX18">
            <v>0</v>
          </cell>
          <cell r="FY18">
            <v>0</v>
          </cell>
          <cell r="FZ18">
            <v>228670</v>
          </cell>
          <cell r="GA18">
            <v>0</v>
          </cell>
          <cell r="GB18">
            <v>0</v>
          </cell>
          <cell r="GC18">
            <v>128245</v>
          </cell>
          <cell r="GD18">
            <v>0</v>
          </cell>
          <cell r="GE18">
            <v>-420</v>
          </cell>
          <cell r="GF18">
            <v>-693</v>
          </cell>
          <cell r="GG18">
            <v>-1700</v>
          </cell>
          <cell r="GH18">
            <v>-142</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41192</v>
          </cell>
          <cell r="IB18">
            <v>0</v>
          </cell>
          <cell r="IC18">
            <v>0</v>
          </cell>
          <cell r="ID18">
            <v>0</v>
          </cell>
          <cell r="IE18">
            <v>0</v>
          </cell>
          <cell r="IF18">
            <v>0</v>
          </cell>
          <cell r="IG18">
            <v>0</v>
          </cell>
          <cell r="IH18">
            <v>0</v>
          </cell>
          <cell r="II18">
            <v>0</v>
          </cell>
          <cell r="IJ18">
            <v>0</v>
          </cell>
          <cell r="IK18">
            <v>0</v>
          </cell>
          <cell r="IL18">
            <v>0</v>
          </cell>
          <cell r="IM18">
            <v>39950</v>
          </cell>
          <cell r="IN18">
            <v>1242</v>
          </cell>
          <cell r="IO18">
            <v>0</v>
          </cell>
        </row>
        <row r="19">
          <cell r="A19" t="str">
            <v>E0304</v>
          </cell>
          <cell r="B19" t="str">
            <v>Slough UA</v>
          </cell>
          <cell r="C19" t="str">
            <v>SE</v>
          </cell>
          <cell r="D19" t="str">
            <v>UA</v>
          </cell>
          <cell r="E19">
            <v>0</v>
          </cell>
          <cell r="F19">
            <v>34463</v>
          </cell>
          <cell r="G19">
            <v>20294</v>
          </cell>
          <cell r="H19">
            <v>0</v>
          </cell>
          <cell r="I19">
            <v>0</v>
          </cell>
          <cell r="J19">
            <v>0</v>
          </cell>
          <cell r="K19">
            <v>88341</v>
          </cell>
          <cell r="L19">
            <v>0</v>
          </cell>
          <cell r="M19">
            <v>0</v>
          </cell>
          <cell r="N19">
            <v>0</v>
          </cell>
          <cell r="O19">
            <v>0</v>
          </cell>
          <cell r="P19">
            <v>0</v>
          </cell>
          <cell r="Q19">
            <v>0</v>
          </cell>
          <cell r="R19">
            <v>0</v>
          </cell>
          <cell r="S19">
            <v>0</v>
          </cell>
          <cell r="T19">
            <v>0</v>
          </cell>
          <cell r="U19">
            <v>140</v>
          </cell>
          <cell r="V19">
            <v>0</v>
          </cell>
          <cell r="W19">
            <v>0</v>
          </cell>
          <cell r="X19">
            <v>0</v>
          </cell>
          <cell r="Y19">
            <v>0</v>
          </cell>
          <cell r="Z19">
            <v>0</v>
          </cell>
          <cell r="AA19">
            <v>7668</v>
          </cell>
          <cell r="AB19">
            <v>0</v>
          </cell>
          <cell r="AC19">
            <v>10082</v>
          </cell>
          <cell r="AD19">
            <v>0</v>
          </cell>
          <cell r="AE19">
            <v>0</v>
          </cell>
          <cell r="AF19">
            <v>0</v>
          </cell>
          <cell r="AG19">
            <v>0</v>
          </cell>
          <cell r="AH19">
            <v>0</v>
          </cell>
          <cell r="AI19">
            <v>0</v>
          </cell>
          <cell r="AJ19">
            <v>30104</v>
          </cell>
          <cell r="AK19">
            <v>0</v>
          </cell>
          <cell r="AL19">
            <v>929</v>
          </cell>
          <cell r="AM19">
            <v>0</v>
          </cell>
          <cell r="AN19">
            <v>0</v>
          </cell>
          <cell r="AO19">
            <v>0</v>
          </cell>
          <cell r="AP19">
            <v>0</v>
          </cell>
          <cell r="AQ19">
            <v>11637</v>
          </cell>
          <cell r="AR19">
            <v>0</v>
          </cell>
          <cell r="AS19">
            <v>0</v>
          </cell>
          <cell r="AT19">
            <v>0</v>
          </cell>
          <cell r="AU19">
            <v>0</v>
          </cell>
          <cell r="AV19">
            <v>0</v>
          </cell>
          <cell r="AW19">
            <v>0</v>
          </cell>
          <cell r="AX19">
            <v>0</v>
          </cell>
          <cell r="AY19">
            <v>0</v>
          </cell>
          <cell r="AZ19">
            <v>0</v>
          </cell>
          <cell r="BA19">
            <v>0</v>
          </cell>
          <cell r="BB19">
            <v>0</v>
          </cell>
          <cell r="BC19">
            <v>35358</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7033</v>
          </cell>
          <cell r="BY19">
            <v>0</v>
          </cell>
          <cell r="BZ19">
            <v>0</v>
          </cell>
          <cell r="CA19">
            <v>429</v>
          </cell>
          <cell r="CB19">
            <v>0</v>
          </cell>
          <cell r="CC19">
            <v>0</v>
          </cell>
          <cell r="CD19">
            <v>0</v>
          </cell>
          <cell r="CE19">
            <v>0</v>
          </cell>
          <cell r="CF19">
            <v>8052</v>
          </cell>
          <cell r="CG19">
            <v>0</v>
          </cell>
          <cell r="CH19">
            <v>0</v>
          </cell>
          <cell r="CI19">
            <v>0</v>
          </cell>
          <cell r="CJ19">
            <v>0</v>
          </cell>
          <cell r="CK19">
            <v>0</v>
          </cell>
          <cell r="CL19">
            <v>0</v>
          </cell>
          <cell r="CM19">
            <v>5593</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14107</v>
          </cell>
          <cell r="DQ19">
            <v>0</v>
          </cell>
          <cell r="DR19">
            <v>0</v>
          </cell>
          <cell r="DS19">
            <v>0</v>
          </cell>
          <cell r="DT19">
            <v>0</v>
          </cell>
          <cell r="DU19">
            <v>0</v>
          </cell>
          <cell r="DV19">
            <v>0</v>
          </cell>
          <cell r="DW19">
            <v>0</v>
          </cell>
          <cell r="DX19">
            <v>0</v>
          </cell>
          <cell r="DY19">
            <v>1470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5423</v>
          </cell>
          <cell r="EN19">
            <v>-153</v>
          </cell>
          <cell r="EO19">
            <v>202996</v>
          </cell>
          <cell r="EP19">
            <v>0</v>
          </cell>
          <cell r="EQ19">
            <v>52869</v>
          </cell>
          <cell r="ER19">
            <v>613</v>
          </cell>
          <cell r="ES19">
            <v>17331</v>
          </cell>
          <cell r="ET19">
            <v>0</v>
          </cell>
          <cell r="EU19">
            <v>0</v>
          </cell>
          <cell r="EV19">
            <v>0</v>
          </cell>
          <cell r="EW19">
            <v>0</v>
          </cell>
          <cell r="EX19">
            <v>0</v>
          </cell>
          <cell r="EY19">
            <v>0</v>
          </cell>
          <cell r="EZ19">
            <v>0</v>
          </cell>
          <cell r="FA19">
            <v>0</v>
          </cell>
          <cell r="FB19">
            <v>0</v>
          </cell>
          <cell r="FC19">
            <v>0</v>
          </cell>
          <cell r="FD19">
            <v>0</v>
          </cell>
          <cell r="FE19">
            <v>0</v>
          </cell>
          <cell r="FF19">
            <v>0</v>
          </cell>
          <cell r="FG19">
            <v>273497</v>
          </cell>
          <cell r="FH19">
            <v>0</v>
          </cell>
          <cell r="FI19">
            <v>0</v>
          </cell>
          <cell r="FJ19">
            <v>0</v>
          </cell>
          <cell r="FK19">
            <v>0</v>
          </cell>
          <cell r="FL19">
            <v>0</v>
          </cell>
          <cell r="FM19">
            <v>0</v>
          </cell>
          <cell r="FN19">
            <v>1491</v>
          </cell>
          <cell r="FO19">
            <v>0</v>
          </cell>
          <cell r="FP19">
            <v>0</v>
          </cell>
          <cell r="FQ19">
            <v>-1943</v>
          </cell>
          <cell r="FR19">
            <v>0</v>
          </cell>
          <cell r="FS19">
            <v>0</v>
          </cell>
          <cell r="FT19">
            <v>0</v>
          </cell>
          <cell r="FU19">
            <v>0</v>
          </cell>
          <cell r="FV19">
            <v>0</v>
          </cell>
          <cell r="FW19">
            <v>0</v>
          </cell>
          <cell r="FX19">
            <v>0</v>
          </cell>
          <cell r="FY19">
            <v>0</v>
          </cell>
          <cell r="FZ19">
            <v>197807</v>
          </cell>
          <cell r="GA19">
            <v>0</v>
          </cell>
          <cell r="GB19">
            <v>0</v>
          </cell>
          <cell r="GC19">
            <v>101546</v>
          </cell>
          <cell r="GD19">
            <v>0</v>
          </cell>
          <cell r="GE19">
            <v>0</v>
          </cell>
          <cell r="GF19">
            <v>0</v>
          </cell>
          <cell r="GG19">
            <v>-750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37113</v>
          </cell>
          <cell r="IB19">
            <v>0</v>
          </cell>
          <cell r="IC19">
            <v>0</v>
          </cell>
          <cell r="ID19">
            <v>0</v>
          </cell>
          <cell r="IE19">
            <v>0</v>
          </cell>
          <cell r="IF19">
            <v>0</v>
          </cell>
          <cell r="IG19">
            <v>0</v>
          </cell>
          <cell r="IH19">
            <v>0</v>
          </cell>
          <cell r="II19">
            <v>0</v>
          </cell>
          <cell r="IJ19">
            <v>0</v>
          </cell>
          <cell r="IK19">
            <v>0</v>
          </cell>
          <cell r="IL19">
            <v>0</v>
          </cell>
          <cell r="IM19">
            <v>36196</v>
          </cell>
          <cell r="IN19">
            <v>916</v>
          </cell>
          <cell r="IO19">
            <v>0</v>
          </cell>
        </row>
        <row r="20">
          <cell r="A20" t="str">
            <v>E0305</v>
          </cell>
          <cell r="B20" t="str">
            <v>Windsor &amp; Maidenhead UA</v>
          </cell>
          <cell r="C20" t="str">
            <v>SE</v>
          </cell>
          <cell r="D20" t="str">
            <v>UA</v>
          </cell>
          <cell r="E20">
            <v>0</v>
          </cell>
          <cell r="F20">
            <v>40169</v>
          </cell>
          <cell r="G20">
            <v>21973</v>
          </cell>
          <cell r="H20">
            <v>0</v>
          </cell>
          <cell r="I20">
            <v>0</v>
          </cell>
          <cell r="J20">
            <v>0</v>
          </cell>
          <cell r="K20">
            <v>88432</v>
          </cell>
          <cell r="L20">
            <v>0</v>
          </cell>
          <cell r="M20">
            <v>0</v>
          </cell>
          <cell r="N20">
            <v>0</v>
          </cell>
          <cell r="O20">
            <v>0</v>
          </cell>
          <cell r="P20">
            <v>0</v>
          </cell>
          <cell r="Q20">
            <v>0</v>
          </cell>
          <cell r="R20">
            <v>0</v>
          </cell>
          <cell r="S20">
            <v>0</v>
          </cell>
          <cell r="T20">
            <v>0</v>
          </cell>
          <cell r="U20">
            <v>-3833</v>
          </cell>
          <cell r="V20">
            <v>0</v>
          </cell>
          <cell r="W20">
            <v>0</v>
          </cell>
          <cell r="X20">
            <v>0</v>
          </cell>
          <cell r="Y20">
            <v>0</v>
          </cell>
          <cell r="Z20">
            <v>0</v>
          </cell>
          <cell r="AA20">
            <v>2686</v>
          </cell>
          <cell r="AB20">
            <v>0</v>
          </cell>
          <cell r="AC20">
            <v>6474</v>
          </cell>
          <cell r="AD20">
            <v>0</v>
          </cell>
          <cell r="AE20">
            <v>0</v>
          </cell>
          <cell r="AF20">
            <v>0</v>
          </cell>
          <cell r="AG20">
            <v>0</v>
          </cell>
          <cell r="AH20">
            <v>0</v>
          </cell>
          <cell r="AI20">
            <v>0</v>
          </cell>
          <cell r="AJ20">
            <v>14665</v>
          </cell>
          <cell r="AK20">
            <v>0</v>
          </cell>
          <cell r="AL20">
            <v>8231</v>
          </cell>
          <cell r="AM20">
            <v>0</v>
          </cell>
          <cell r="AN20">
            <v>0</v>
          </cell>
          <cell r="AO20">
            <v>0</v>
          </cell>
          <cell r="AP20">
            <v>0</v>
          </cell>
          <cell r="AQ20">
            <v>13022</v>
          </cell>
          <cell r="AR20">
            <v>0</v>
          </cell>
          <cell r="AS20">
            <v>0</v>
          </cell>
          <cell r="AT20">
            <v>0</v>
          </cell>
          <cell r="AU20">
            <v>0</v>
          </cell>
          <cell r="AV20">
            <v>0</v>
          </cell>
          <cell r="AW20">
            <v>0</v>
          </cell>
          <cell r="AX20">
            <v>0</v>
          </cell>
          <cell r="AY20">
            <v>0</v>
          </cell>
          <cell r="AZ20">
            <v>0</v>
          </cell>
          <cell r="BA20">
            <v>0</v>
          </cell>
          <cell r="BB20">
            <v>0</v>
          </cell>
          <cell r="BC20">
            <v>34518</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4529</v>
          </cell>
          <cell r="BY20">
            <v>0</v>
          </cell>
          <cell r="BZ20">
            <v>0</v>
          </cell>
          <cell r="CA20">
            <v>239</v>
          </cell>
          <cell r="CB20">
            <v>0</v>
          </cell>
          <cell r="CC20">
            <v>0</v>
          </cell>
          <cell r="CD20">
            <v>0</v>
          </cell>
          <cell r="CE20">
            <v>0</v>
          </cell>
          <cell r="CF20">
            <v>3800</v>
          </cell>
          <cell r="CG20">
            <v>0</v>
          </cell>
          <cell r="CH20">
            <v>0</v>
          </cell>
          <cell r="CI20">
            <v>0</v>
          </cell>
          <cell r="CJ20">
            <v>0</v>
          </cell>
          <cell r="CK20">
            <v>0</v>
          </cell>
          <cell r="CL20">
            <v>0</v>
          </cell>
          <cell r="CM20">
            <v>2863</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15536</v>
          </cell>
          <cell r="DQ20">
            <v>0</v>
          </cell>
          <cell r="DR20">
            <v>0</v>
          </cell>
          <cell r="DS20">
            <v>0</v>
          </cell>
          <cell r="DT20">
            <v>0</v>
          </cell>
          <cell r="DU20">
            <v>0</v>
          </cell>
          <cell r="DV20">
            <v>0</v>
          </cell>
          <cell r="DW20">
            <v>0</v>
          </cell>
          <cell r="DX20">
            <v>0</v>
          </cell>
          <cell r="DY20">
            <v>-1837</v>
          </cell>
          <cell r="DZ20">
            <v>0</v>
          </cell>
          <cell r="EA20">
            <v>0</v>
          </cell>
          <cell r="EB20">
            <v>0</v>
          </cell>
          <cell r="EC20">
            <v>0</v>
          </cell>
          <cell r="ED20">
            <v>0</v>
          </cell>
          <cell r="EE20">
            <v>0</v>
          </cell>
          <cell r="EF20">
            <v>0</v>
          </cell>
          <cell r="EG20">
            <v>0</v>
          </cell>
          <cell r="EH20">
            <v>0</v>
          </cell>
          <cell r="EI20">
            <v>0</v>
          </cell>
          <cell r="EJ20">
            <v>0</v>
          </cell>
          <cell r="EK20">
            <v>0</v>
          </cell>
          <cell r="EL20">
            <v>0</v>
          </cell>
          <cell r="EM20">
            <v>6487</v>
          </cell>
          <cell r="EN20">
            <v>0</v>
          </cell>
          <cell r="EO20">
            <v>171679</v>
          </cell>
          <cell r="EP20">
            <v>0</v>
          </cell>
          <cell r="EQ20">
            <v>36737</v>
          </cell>
          <cell r="ER20">
            <v>22</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210243</v>
          </cell>
          <cell r="FH20">
            <v>0</v>
          </cell>
          <cell r="FI20">
            <v>1607</v>
          </cell>
          <cell r="FJ20">
            <v>0</v>
          </cell>
          <cell r="FK20">
            <v>0</v>
          </cell>
          <cell r="FL20">
            <v>0</v>
          </cell>
          <cell r="FM20">
            <v>0</v>
          </cell>
          <cell r="FN20">
            <v>5358</v>
          </cell>
          <cell r="FO20">
            <v>0</v>
          </cell>
          <cell r="FP20">
            <v>0</v>
          </cell>
          <cell r="FQ20">
            <v>-521</v>
          </cell>
          <cell r="FR20">
            <v>0</v>
          </cell>
          <cell r="FS20">
            <v>0</v>
          </cell>
          <cell r="FT20">
            <v>0</v>
          </cell>
          <cell r="FU20">
            <v>0</v>
          </cell>
          <cell r="FV20">
            <v>0</v>
          </cell>
          <cell r="FW20">
            <v>0</v>
          </cell>
          <cell r="FX20">
            <v>0</v>
          </cell>
          <cell r="FY20">
            <v>0</v>
          </cell>
          <cell r="FZ20">
            <v>175993</v>
          </cell>
          <cell r="GA20">
            <v>0</v>
          </cell>
          <cell r="GB20">
            <v>0</v>
          </cell>
          <cell r="GC20">
            <v>85630</v>
          </cell>
          <cell r="GD20">
            <v>0</v>
          </cell>
          <cell r="GE20">
            <v>0</v>
          </cell>
          <cell r="GF20">
            <v>0</v>
          </cell>
          <cell r="GG20">
            <v>-13</v>
          </cell>
          <cell r="GH20">
            <v>-956</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row>
        <row r="21">
          <cell r="A21" t="str">
            <v>E0306</v>
          </cell>
          <cell r="B21" t="str">
            <v>Wokingham UA</v>
          </cell>
          <cell r="C21" t="str">
            <v>SE</v>
          </cell>
          <cell r="D21" t="str">
            <v>UA</v>
          </cell>
          <cell r="E21">
            <v>0</v>
          </cell>
          <cell r="F21">
            <v>45487</v>
          </cell>
          <cell r="G21">
            <v>38227</v>
          </cell>
          <cell r="H21">
            <v>0</v>
          </cell>
          <cell r="I21">
            <v>0</v>
          </cell>
          <cell r="J21">
            <v>0</v>
          </cell>
          <cell r="K21">
            <v>109165</v>
          </cell>
          <cell r="L21">
            <v>0</v>
          </cell>
          <cell r="M21">
            <v>0</v>
          </cell>
          <cell r="N21">
            <v>0</v>
          </cell>
          <cell r="O21">
            <v>0</v>
          </cell>
          <cell r="P21">
            <v>0</v>
          </cell>
          <cell r="Q21">
            <v>0</v>
          </cell>
          <cell r="R21">
            <v>0</v>
          </cell>
          <cell r="S21">
            <v>0</v>
          </cell>
          <cell r="T21">
            <v>0</v>
          </cell>
          <cell r="U21">
            <v>-753</v>
          </cell>
          <cell r="V21">
            <v>0</v>
          </cell>
          <cell r="W21">
            <v>0</v>
          </cell>
          <cell r="X21">
            <v>0</v>
          </cell>
          <cell r="Y21">
            <v>0</v>
          </cell>
          <cell r="Z21">
            <v>0</v>
          </cell>
          <cell r="AA21">
            <v>9048</v>
          </cell>
          <cell r="AB21">
            <v>0</v>
          </cell>
          <cell r="AC21">
            <v>5298</v>
          </cell>
          <cell r="AD21">
            <v>0</v>
          </cell>
          <cell r="AE21">
            <v>0</v>
          </cell>
          <cell r="AF21">
            <v>0</v>
          </cell>
          <cell r="AG21">
            <v>0</v>
          </cell>
          <cell r="AH21">
            <v>0</v>
          </cell>
          <cell r="AI21">
            <v>0</v>
          </cell>
          <cell r="AJ21">
            <v>14824</v>
          </cell>
          <cell r="AK21">
            <v>0</v>
          </cell>
          <cell r="AL21">
            <v>662</v>
          </cell>
          <cell r="AM21">
            <v>0</v>
          </cell>
          <cell r="AN21">
            <v>0</v>
          </cell>
          <cell r="AO21">
            <v>0</v>
          </cell>
          <cell r="AP21">
            <v>0</v>
          </cell>
          <cell r="AQ21">
            <v>17541</v>
          </cell>
          <cell r="AR21">
            <v>0</v>
          </cell>
          <cell r="AS21">
            <v>0</v>
          </cell>
          <cell r="AT21">
            <v>0</v>
          </cell>
          <cell r="AU21">
            <v>0</v>
          </cell>
          <cell r="AV21">
            <v>0</v>
          </cell>
          <cell r="AW21">
            <v>0</v>
          </cell>
          <cell r="AX21">
            <v>0</v>
          </cell>
          <cell r="AY21">
            <v>0</v>
          </cell>
          <cell r="AZ21">
            <v>0</v>
          </cell>
          <cell r="BA21">
            <v>0</v>
          </cell>
          <cell r="BB21">
            <v>0</v>
          </cell>
          <cell r="BC21">
            <v>42986</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5297</v>
          </cell>
          <cell r="BY21">
            <v>0</v>
          </cell>
          <cell r="BZ21">
            <v>0</v>
          </cell>
          <cell r="CA21">
            <v>0</v>
          </cell>
          <cell r="CB21">
            <v>0</v>
          </cell>
          <cell r="CC21">
            <v>0</v>
          </cell>
          <cell r="CD21">
            <v>0</v>
          </cell>
          <cell r="CE21">
            <v>0</v>
          </cell>
          <cell r="CF21">
            <v>1699</v>
          </cell>
          <cell r="CG21">
            <v>0</v>
          </cell>
          <cell r="CH21">
            <v>0</v>
          </cell>
          <cell r="CI21">
            <v>0</v>
          </cell>
          <cell r="CJ21">
            <v>0</v>
          </cell>
          <cell r="CK21">
            <v>0</v>
          </cell>
          <cell r="CL21">
            <v>0</v>
          </cell>
          <cell r="CM21">
            <v>2869</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15182</v>
          </cell>
          <cell r="DQ21">
            <v>0</v>
          </cell>
          <cell r="DR21">
            <v>0</v>
          </cell>
          <cell r="DS21">
            <v>0</v>
          </cell>
          <cell r="DT21">
            <v>0</v>
          </cell>
          <cell r="DU21">
            <v>0</v>
          </cell>
          <cell r="DV21">
            <v>0</v>
          </cell>
          <cell r="DW21">
            <v>0</v>
          </cell>
          <cell r="DX21">
            <v>0</v>
          </cell>
          <cell r="DY21">
            <v>4429</v>
          </cell>
          <cell r="DZ21">
            <v>0</v>
          </cell>
          <cell r="EA21">
            <v>0</v>
          </cell>
          <cell r="EB21">
            <v>0</v>
          </cell>
          <cell r="EC21">
            <v>0</v>
          </cell>
          <cell r="ED21">
            <v>0</v>
          </cell>
          <cell r="EE21">
            <v>0</v>
          </cell>
          <cell r="EF21">
            <v>0</v>
          </cell>
          <cell r="EG21">
            <v>0</v>
          </cell>
          <cell r="EH21">
            <v>0</v>
          </cell>
          <cell r="EI21">
            <v>0</v>
          </cell>
          <cell r="EJ21">
            <v>0</v>
          </cell>
          <cell r="EK21">
            <v>0</v>
          </cell>
          <cell r="EL21">
            <v>0</v>
          </cell>
          <cell r="EM21">
            <v>11288</v>
          </cell>
          <cell r="EN21">
            <v>0</v>
          </cell>
          <cell r="EO21">
            <v>216787</v>
          </cell>
          <cell r="EP21">
            <v>0</v>
          </cell>
          <cell r="EQ21">
            <v>16755</v>
          </cell>
          <cell r="ER21">
            <v>0</v>
          </cell>
          <cell r="ES21">
            <v>7382</v>
          </cell>
          <cell r="ET21">
            <v>0</v>
          </cell>
          <cell r="EU21">
            <v>0</v>
          </cell>
          <cell r="EV21">
            <v>0</v>
          </cell>
          <cell r="EW21">
            <v>0</v>
          </cell>
          <cell r="EX21">
            <v>0</v>
          </cell>
          <cell r="EY21">
            <v>0</v>
          </cell>
          <cell r="EZ21">
            <v>0</v>
          </cell>
          <cell r="FA21">
            <v>0</v>
          </cell>
          <cell r="FB21">
            <v>0</v>
          </cell>
          <cell r="FC21">
            <v>0</v>
          </cell>
          <cell r="FD21">
            <v>0</v>
          </cell>
          <cell r="FE21">
            <v>0</v>
          </cell>
          <cell r="FF21">
            <v>0</v>
          </cell>
          <cell r="FG21">
            <v>244483</v>
          </cell>
          <cell r="FH21">
            <v>0</v>
          </cell>
          <cell r="FI21">
            <v>0</v>
          </cell>
          <cell r="FJ21">
            <v>0</v>
          </cell>
          <cell r="FK21">
            <v>0</v>
          </cell>
          <cell r="FL21">
            <v>0</v>
          </cell>
          <cell r="FM21">
            <v>0</v>
          </cell>
          <cell r="FN21">
            <v>5120</v>
          </cell>
          <cell r="FO21">
            <v>0</v>
          </cell>
          <cell r="FP21">
            <v>0</v>
          </cell>
          <cell r="FQ21">
            <v>-1002</v>
          </cell>
          <cell r="FR21">
            <v>0</v>
          </cell>
          <cell r="FS21">
            <v>0</v>
          </cell>
          <cell r="FT21">
            <v>0</v>
          </cell>
          <cell r="FU21">
            <v>0</v>
          </cell>
          <cell r="FV21">
            <v>0</v>
          </cell>
          <cell r="FW21">
            <v>0</v>
          </cell>
          <cell r="FX21">
            <v>0</v>
          </cell>
          <cell r="FY21">
            <v>0</v>
          </cell>
          <cell r="FZ21">
            <v>220829</v>
          </cell>
          <cell r="GA21">
            <v>0</v>
          </cell>
          <cell r="GB21">
            <v>0</v>
          </cell>
          <cell r="GC21">
            <v>109289</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15702</v>
          </cell>
          <cell r="IB21">
            <v>0</v>
          </cell>
          <cell r="IC21">
            <v>0</v>
          </cell>
          <cell r="ID21">
            <v>0</v>
          </cell>
          <cell r="IE21">
            <v>0</v>
          </cell>
          <cell r="IF21">
            <v>0</v>
          </cell>
          <cell r="IG21">
            <v>0</v>
          </cell>
          <cell r="IH21">
            <v>0</v>
          </cell>
          <cell r="II21">
            <v>0</v>
          </cell>
          <cell r="IJ21">
            <v>0</v>
          </cell>
          <cell r="IK21">
            <v>0</v>
          </cell>
          <cell r="IL21">
            <v>0</v>
          </cell>
          <cell r="IM21">
            <v>16620</v>
          </cell>
          <cell r="IN21">
            <v>-918</v>
          </cell>
          <cell r="IO21">
            <v>0</v>
          </cell>
        </row>
        <row r="22">
          <cell r="A22" t="str">
            <v>E0401</v>
          </cell>
          <cell r="B22" t="str">
            <v>Milton Keynes UA</v>
          </cell>
          <cell r="C22" t="str">
            <v>SE</v>
          </cell>
          <cell r="D22" t="str">
            <v>UA</v>
          </cell>
          <cell r="E22">
            <v>0</v>
          </cell>
          <cell r="F22">
            <v>85238</v>
          </cell>
          <cell r="G22">
            <v>38674</v>
          </cell>
          <cell r="H22">
            <v>0</v>
          </cell>
          <cell r="I22">
            <v>0</v>
          </cell>
          <cell r="J22">
            <v>0</v>
          </cell>
          <cell r="K22">
            <v>187740</v>
          </cell>
          <cell r="L22">
            <v>0</v>
          </cell>
          <cell r="M22">
            <v>0</v>
          </cell>
          <cell r="N22">
            <v>0</v>
          </cell>
          <cell r="O22">
            <v>0</v>
          </cell>
          <cell r="P22">
            <v>0</v>
          </cell>
          <cell r="Q22">
            <v>0</v>
          </cell>
          <cell r="R22">
            <v>0</v>
          </cell>
          <cell r="S22">
            <v>0</v>
          </cell>
          <cell r="T22">
            <v>0</v>
          </cell>
          <cell r="U22">
            <v>-11580</v>
          </cell>
          <cell r="V22">
            <v>0</v>
          </cell>
          <cell r="W22">
            <v>0</v>
          </cell>
          <cell r="X22">
            <v>0</v>
          </cell>
          <cell r="Y22">
            <v>0</v>
          </cell>
          <cell r="Z22">
            <v>0</v>
          </cell>
          <cell r="AA22">
            <v>2097</v>
          </cell>
          <cell r="AB22">
            <v>0</v>
          </cell>
          <cell r="AC22">
            <v>16394</v>
          </cell>
          <cell r="AD22">
            <v>0</v>
          </cell>
          <cell r="AE22">
            <v>0</v>
          </cell>
          <cell r="AF22">
            <v>0</v>
          </cell>
          <cell r="AG22">
            <v>0</v>
          </cell>
          <cell r="AH22">
            <v>0</v>
          </cell>
          <cell r="AI22">
            <v>0</v>
          </cell>
          <cell r="AJ22">
            <v>34530</v>
          </cell>
          <cell r="AK22">
            <v>0</v>
          </cell>
          <cell r="AL22">
            <v>11583</v>
          </cell>
          <cell r="AM22">
            <v>0</v>
          </cell>
          <cell r="AN22">
            <v>0</v>
          </cell>
          <cell r="AO22">
            <v>0</v>
          </cell>
          <cell r="AP22">
            <v>0</v>
          </cell>
          <cell r="AQ22">
            <v>17472</v>
          </cell>
          <cell r="AR22">
            <v>0</v>
          </cell>
          <cell r="AS22">
            <v>0</v>
          </cell>
          <cell r="AT22">
            <v>0</v>
          </cell>
          <cell r="AU22">
            <v>0</v>
          </cell>
          <cell r="AV22">
            <v>0</v>
          </cell>
          <cell r="AW22">
            <v>0</v>
          </cell>
          <cell r="AX22">
            <v>0</v>
          </cell>
          <cell r="AY22">
            <v>0</v>
          </cell>
          <cell r="AZ22">
            <v>0</v>
          </cell>
          <cell r="BA22">
            <v>0</v>
          </cell>
          <cell r="BB22">
            <v>0</v>
          </cell>
          <cell r="BC22">
            <v>61269</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11145</v>
          </cell>
          <cell r="BY22">
            <v>0</v>
          </cell>
          <cell r="BZ22">
            <v>0</v>
          </cell>
          <cell r="CA22">
            <v>549</v>
          </cell>
          <cell r="CB22">
            <v>0</v>
          </cell>
          <cell r="CC22">
            <v>0</v>
          </cell>
          <cell r="CD22">
            <v>0</v>
          </cell>
          <cell r="CE22">
            <v>0</v>
          </cell>
          <cell r="CF22">
            <v>9041</v>
          </cell>
          <cell r="CG22">
            <v>0</v>
          </cell>
          <cell r="CH22">
            <v>0</v>
          </cell>
          <cell r="CI22">
            <v>0</v>
          </cell>
          <cell r="CJ22">
            <v>0</v>
          </cell>
          <cell r="CK22">
            <v>0</v>
          </cell>
          <cell r="CL22">
            <v>0</v>
          </cell>
          <cell r="CM22">
            <v>9181</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21549</v>
          </cell>
          <cell r="DQ22">
            <v>0</v>
          </cell>
          <cell r="DR22">
            <v>0</v>
          </cell>
          <cell r="DS22">
            <v>0</v>
          </cell>
          <cell r="DT22">
            <v>0</v>
          </cell>
          <cell r="DU22">
            <v>0</v>
          </cell>
          <cell r="DV22">
            <v>0</v>
          </cell>
          <cell r="DW22">
            <v>0</v>
          </cell>
          <cell r="DX22">
            <v>0</v>
          </cell>
          <cell r="DY22">
            <v>1674</v>
          </cell>
          <cell r="DZ22">
            <v>0</v>
          </cell>
          <cell r="EA22">
            <v>0</v>
          </cell>
          <cell r="EB22">
            <v>0</v>
          </cell>
          <cell r="EC22">
            <v>0</v>
          </cell>
          <cell r="ED22">
            <v>0</v>
          </cell>
          <cell r="EE22">
            <v>0</v>
          </cell>
          <cell r="EF22">
            <v>0</v>
          </cell>
          <cell r="EG22">
            <v>0</v>
          </cell>
          <cell r="EH22">
            <v>0</v>
          </cell>
          <cell r="EI22">
            <v>0</v>
          </cell>
          <cell r="EJ22">
            <v>0</v>
          </cell>
          <cell r="EK22">
            <v>0</v>
          </cell>
          <cell r="EL22">
            <v>0</v>
          </cell>
          <cell r="EM22">
            <v>7004</v>
          </cell>
          <cell r="EN22">
            <v>-1397</v>
          </cell>
          <cell r="EO22">
            <v>343833</v>
          </cell>
          <cell r="EP22">
            <v>0</v>
          </cell>
          <cell r="EQ22">
            <v>67808</v>
          </cell>
          <cell r="ER22">
            <v>0</v>
          </cell>
          <cell r="ES22">
            <v>29294</v>
          </cell>
          <cell r="ET22">
            <v>0</v>
          </cell>
          <cell r="EU22">
            <v>0</v>
          </cell>
          <cell r="EV22">
            <v>0</v>
          </cell>
          <cell r="EW22">
            <v>0</v>
          </cell>
          <cell r="EX22">
            <v>0</v>
          </cell>
          <cell r="EY22">
            <v>0</v>
          </cell>
          <cell r="EZ22">
            <v>0</v>
          </cell>
          <cell r="FA22">
            <v>0</v>
          </cell>
          <cell r="FB22">
            <v>0</v>
          </cell>
          <cell r="FC22">
            <v>0</v>
          </cell>
          <cell r="FD22">
            <v>0</v>
          </cell>
          <cell r="FE22">
            <v>0</v>
          </cell>
          <cell r="FF22">
            <v>0</v>
          </cell>
          <cell r="FG22">
            <v>445900</v>
          </cell>
          <cell r="FH22">
            <v>0</v>
          </cell>
          <cell r="FI22">
            <v>0</v>
          </cell>
          <cell r="FJ22">
            <v>0</v>
          </cell>
          <cell r="FK22">
            <v>0</v>
          </cell>
          <cell r="FL22">
            <v>0</v>
          </cell>
          <cell r="FM22">
            <v>0</v>
          </cell>
          <cell r="FN22">
            <v>21753</v>
          </cell>
          <cell r="FO22">
            <v>0</v>
          </cell>
          <cell r="FP22">
            <v>0</v>
          </cell>
          <cell r="FQ22">
            <v>-3198</v>
          </cell>
          <cell r="FR22">
            <v>0</v>
          </cell>
          <cell r="FS22">
            <v>0</v>
          </cell>
          <cell r="FT22">
            <v>0</v>
          </cell>
          <cell r="FU22">
            <v>0</v>
          </cell>
          <cell r="FV22">
            <v>0</v>
          </cell>
          <cell r="FW22">
            <v>0</v>
          </cell>
          <cell r="FX22">
            <v>0</v>
          </cell>
          <cell r="FY22">
            <v>0</v>
          </cell>
          <cell r="FZ22">
            <v>358528</v>
          </cell>
          <cell r="GA22">
            <v>0</v>
          </cell>
          <cell r="GB22">
            <v>0</v>
          </cell>
          <cell r="GC22">
            <v>178697</v>
          </cell>
          <cell r="GD22">
            <v>0</v>
          </cell>
          <cell r="GE22">
            <v>0</v>
          </cell>
          <cell r="GF22">
            <v>0</v>
          </cell>
          <cell r="GG22">
            <v>3851</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58527</v>
          </cell>
          <cell r="IB22">
            <v>0</v>
          </cell>
          <cell r="IC22">
            <v>0</v>
          </cell>
          <cell r="ID22">
            <v>0</v>
          </cell>
          <cell r="IE22">
            <v>0</v>
          </cell>
          <cell r="IF22">
            <v>0</v>
          </cell>
          <cell r="IG22">
            <v>0</v>
          </cell>
          <cell r="IH22">
            <v>0</v>
          </cell>
          <cell r="II22">
            <v>0</v>
          </cell>
          <cell r="IJ22">
            <v>0</v>
          </cell>
          <cell r="IK22">
            <v>0</v>
          </cell>
          <cell r="IL22">
            <v>0</v>
          </cell>
          <cell r="IM22">
            <v>58527</v>
          </cell>
          <cell r="IN22">
            <v>0</v>
          </cell>
          <cell r="IO22">
            <v>0</v>
          </cell>
        </row>
        <row r="23">
          <cell r="A23" t="str">
            <v>E0421</v>
          </cell>
          <cell r="B23" t="str">
            <v>Buckinghamshire</v>
          </cell>
          <cell r="C23" t="str">
            <v>SE</v>
          </cell>
          <cell r="D23" t="str">
            <v>SC</v>
          </cell>
          <cell r="E23">
            <v>0</v>
          </cell>
          <cell r="F23">
            <v>211906</v>
          </cell>
          <cell r="G23">
            <v>167363</v>
          </cell>
          <cell r="H23">
            <v>0</v>
          </cell>
          <cell r="I23">
            <v>0</v>
          </cell>
          <cell r="J23">
            <v>0</v>
          </cell>
          <cell r="K23">
            <v>451383</v>
          </cell>
          <cell r="L23">
            <v>0</v>
          </cell>
          <cell r="M23">
            <v>0</v>
          </cell>
          <cell r="N23">
            <v>0</v>
          </cell>
          <cell r="O23">
            <v>0</v>
          </cell>
          <cell r="P23">
            <v>0</v>
          </cell>
          <cell r="Q23">
            <v>0</v>
          </cell>
          <cell r="R23">
            <v>0</v>
          </cell>
          <cell r="S23">
            <v>0</v>
          </cell>
          <cell r="T23">
            <v>0</v>
          </cell>
          <cell r="U23">
            <v>-476</v>
          </cell>
          <cell r="V23">
            <v>0</v>
          </cell>
          <cell r="W23">
            <v>0</v>
          </cell>
          <cell r="X23">
            <v>0</v>
          </cell>
          <cell r="Y23">
            <v>0</v>
          </cell>
          <cell r="Z23">
            <v>0</v>
          </cell>
          <cell r="AA23">
            <v>32672</v>
          </cell>
          <cell r="AB23">
            <v>0</v>
          </cell>
          <cell r="AC23">
            <v>30091</v>
          </cell>
          <cell r="AD23">
            <v>0</v>
          </cell>
          <cell r="AE23">
            <v>0</v>
          </cell>
          <cell r="AF23">
            <v>0</v>
          </cell>
          <cell r="AG23">
            <v>0</v>
          </cell>
          <cell r="AH23">
            <v>0</v>
          </cell>
          <cell r="AI23">
            <v>0</v>
          </cell>
          <cell r="AJ23">
            <v>69051</v>
          </cell>
          <cell r="AK23">
            <v>0</v>
          </cell>
          <cell r="AL23">
            <v>35966</v>
          </cell>
          <cell r="AM23">
            <v>0</v>
          </cell>
          <cell r="AN23">
            <v>0</v>
          </cell>
          <cell r="AO23">
            <v>0</v>
          </cell>
          <cell r="AP23">
            <v>0</v>
          </cell>
          <cell r="AQ23">
            <v>34138</v>
          </cell>
          <cell r="AR23">
            <v>0</v>
          </cell>
          <cell r="AS23">
            <v>0</v>
          </cell>
          <cell r="AT23">
            <v>0</v>
          </cell>
          <cell r="AU23">
            <v>0</v>
          </cell>
          <cell r="AV23">
            <v>0</v>
          </cell>
          <cell r="AW23">
            <v>0</v>
          </cell>
          <cell r="AX23">
            <v>0</v>
          </cell>
          <cell r="AY23">
            <v>0</v>
          </cell>
          <cell r="AZ23">
            <v>0</v>
          </cell>
          <cell r="BA23">
            <v>0</v>
          </cell>
          <cell r="BB23">
            <v>0</v>
          </cell>
          <cell r="BC23">
            <v>122531</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20310</v>
          </cell>
          <cell r="BY23">
            <v>0</v>
          </cell>
          <cell r="BZ23">
            <v>0</v>
          </cell>
          <cell r="CA23">
            <v>0</v>
          </cell>
          <cell r="CB23">
            <v>0</v>
          </cell>
          <cell r="CC23">
            <v>0</v>
          </cell>
          <cell r="CD23">
            <v>0</v>
          </cell>
          <cell r="CE23">
            <v>0</v>
          </cell>
          <cell r="CF23">
            <v>2960</v>
          </cell>
          <cell r="CG23">
            <v>0</v>
          </cell>
          <cell r="CH23">
            <v>0</v>
          </cell>
          <cell r="CI23">
            <v>0</v>
          </cell>
          <cell r="CJ23">
            <v>0</v>
          </cell>
          <cell r="CK23">
            <v>0</v>
          </cell>
          <cell r="CL23">
            <v>0</v>
          </cell>
          <cell r="CM23">
            <v>5621</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20497</v>
          </cell>
          <cell r="DQ23">
            <v>0</v>
          </cell>
          <cell r="DR23">
            <v>0</v>
          </cell>
          <cell r="DS23">
            <v>0</v>
          </cell>
          <cell r="DT23">
            <v>0</v>
          </cell>
          <cell r="DU23">
            <v>0</v>
          </cell>
          <cell r="DV23">
            <v>0</v>
          </cell>
          <cell r="DW23">
            <v>0</v>
          </cell>
          <cell r="DX23">
            <v>0</v>
          </cell>
          <cell r="DY23">
            <v>219</v>
          </cell>
          <cell r="DZ23">
            <v>0</v>
          </cell>
          <cell r="EA23">
            <v>0</v>
          </cell>
          <cell r="EB23">
            <v>0</v>
          </cell>
          <cell r="EC23">
            <v>0</v>
          </cell>
          <cell r="ED23">
            <v>0</v>
          </cell>
          <cell r="EE23">
            <v>0</v>
          </cell>
          <cell r="EF23">
            <v>0</v>
          </cell>
          <cell r="EG23">
            <v>0</v>
          </cell>
          <cell r="EH23">
            <v>0</v>
          </cell>
          <cell r="EI23">
            <v>0</v>
          </cell>
          <cell r="EJ23">
            <v>0</v>
          </cell>
          <cell r="EK23">
            <v>0</v>
          </cell>
          <cell r="EL23">
            <v>0</v>
          </cell>
          <cell r="EM23">
            <v>5910</v>
          </cell>
          <cell r="EN23">
            <v>0</v>
          </cell>
          <cell r="EO23">
            <v>731154</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730936</v>
          </cell>
          <cell r="FH23">
            <v>0</v>
          </cell>
          <cell r="FI23">
            <v>12948</v>
          </cell>
          <cell r="FJ23">
            <v>0</v>
          </cell>
          <cell r="FK23">
            <v>0</v>
          </cell>
          <cell r="FL23">
            <v>0</v>
          </cell>
          <cell r="FM23">
            <v>0</v>
          </cell>
          <cell r="FN23">
            <v>10486</v>
          </cell>
          <cell r="FO23">
            <v>0</v>
          </cell>
          <cell r="FP23">
            <v>0</v>
          </cell>
          <cell r="FQ23">
            <v>-2278</v>
          </cell>
          <cell r="FR23">
            <v>0</v>
          </cell>
          <cell r="FS23">
            <v>0</v>
          </cell>
          <cell r="FT23">
            <v>0</v>
          </cell>
          <cell r="FU23">
            <v>0</v>
          </cell>
          <cell r="FV23">
            <v>0</v>
          </cell>
          <cell r="FW23">
            <v>0</v>
          </cell>
          <cell r="FX23">
            <v>0</v>
          </cell>
          <cell r="FY23">
            <v>0</v>
          </cell>
          <cell r="FZ23">
            <v>751114</v>
          </cell>
          <cell r="GA23">
            <v>0</v>
          </cell>
          <cell r="GB23">
            <v>0</v>
          </cell>
          <cell r="GC23">
            <v>316713</v>
          </cell>
          <cell r="GD23">
            <v>0</v>
          </cell>
          <cell r="GE23">
            <v>0</v>
          </cell>
          <cell r="GF23">
            <v>0</v>
          </cell>
          <cell r="GG23">
            <v>3437</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row>
        <row r="24">
          <cell r="A24" t="str">
            <v>E0431</v>
          </cell>
          <cell r="B24" t="str">
            <v>Aylesbury Vale</v>
          </cell>
          <cell r="C24" t="str">
            <v>SE</v>
          </cell>
          <cell r="D24" t="str">
            <v>SD</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-936</v>
          </cell>
          <cell r="V24">
            <v>0</v>
          </cell>
          <cell r="W24">
            <v>0</v>
          </cell>
          <cell r="X24">
            <v>0</v>
          </cell>
          <cell r="Y24">
            <v>0</v>
          </cell>
          <cell r="Z24">
            <v>0</v>
          </cell>
          <cell r="AA24">
            <v>-690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2184</v>
          </cell>
          <cell r="CG24">
            <v>0</v>
          </cell>
          <cell r="CH24">
            <v>0</v>
          </cell>
          <cell r="CI24">
            <v>0</v>
          </cell>
          <cell r="CJ24">
            <v>0</v>
          </cell>
          <cell r="CK24">
            <v>0</v>
          </cell>
          <cell r="CL24">
            <v>0</v>
          </cell>
          <cell r="CM24">
            <v>2967</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6302</v>
          </cell>
          <cell r="DQ24">
            <v>0</v>
          </cell>
          <cell r="DR24">
            <v>0</v>
          </cell>
          <cell r="DS24">
            <v>0</v>
          </cell>
          <cell r="DT24">
            <v>0</v>
          </cell>
          <cell r="DU24">
            <v>0</v>
          </cell>
          <cell r="DV24">
            <v>0</v>
          </cell>
          <cell r="DW24">
            <v>0</v>
          </cell>
          <cell r="DX24">
            <v>0</v>
          </cell>
          <cell r="DY24">
            <v>1788</v>
          </cell>
          <cell r="DZ24">
            <v>0</v>
          </cell>
          <cell r="EA24">
            <v>0</v>
          </cell>
          <cell r="EB24">
            <v>0</v>
          </cell>
          <cell r="EC24">
            <v>0</v>
          </cell>
          <cell r="ED24">
            <v>0</v>
          </cell>
          <cell r="EE24">
            <v>0</v>
          </cell>
          <cell r="EF24">
            <v>0</v>
          </cell>
          <cell r="EG24">
            <v>0</v>
          </cell>
          <cell r="EH24">
            <v>0</v>
          </cell>
          <cell r="EI24">
            <v>0</v>
          </cell>
          <cell r="EJ24">
            <v>0</v>
          </cell>
          <cell r="EK24">
            <v>0</v>
          </cell>
          <cell r="EL24">
            <v>0</v>
          </cell>
          <cell r="EM24">
            <v>6528</v>
          </cell>
          <cell r="EN24">
            <v>771</v>
          </cell>
          <cell r="EO24">
            <v>19850</v>
          </cell>
          <cell r="EP24">
            <v>0</v>
          </cell>
          <cell r="EQ24">
            <v>41555</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64917</v>
          </cell>
          <cell r="FH24">
            <v>0</v>
          </cell>
          <cell r="FI24">
            <v>0</v>
          </cell>
          <cell r="FJ24">
            <v>0</v>
          </cell>
          <cell r="FK24">
            <v>0</v>
          </cell>
          <cell r="FL24">
            <v>0</v>
          </cell>
          <cell r="FM24">
            <v>0</v>
          </cell>
          <cell r="FN24">
            <v>2191</v>
          </cell>
          <cell r="FO24">
            <v>0</v>
          </cell>
          <cell r="FP24">
            <v>0</v>
          </cell>
          <cell r="FQ24">
            <v>-2024</v>
          </cell>
          <cell r="FR24">
            <v>0</v>
          </cell>
          <cell r="FS24">
            <v>0</v>
          </cell>
          <cell r="FT24">
            <v>0</v>
          </cell>
          <cell r="FU24">
            <v>0</v>
          </cell>
          <cell r="FV24">
            <v>0</v>
          </cell>
          <cell r="FW24">
            <v>0</v>
          </cell>
          <cell r="FX24">
            <v>0</v>
          </cell>
          <cell r="FY24">
            <v>0</v>
          </cell>
          <cell r="FZ24">
            <v>23357</v>
          </cell>
          <cell r="GA24">
            <v>0</v>
          </cell>
          <cell r="GB24">
            <v>0</v>
          </cell>
          <cell r="GC24">
            <v>21307</v>
          </cell>
          <cell r="GD24">
            <v>0</v>
          </cell>
          <cell r="GE24">
            <v>0</v>
          </cell>
          <cell r="GF24">
            <v>0</v>
          </cell>
          <cell r="GG24">
            <v>-117</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row>
        <row r="25">
          <cell r="A25" t="str">
            <v>E0432</v>
          </cell>
          <cell r="B25" t="str">
            <v>Chiltern</v>
          </cell>
          <cell r="C25" t="str">
            <v>SE</v>
          </cell>
          <cell r="D25" t="str">
            <v>SD</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-875</v>
          </cell>
          <cell r="V25">
            <v>0</v>
          </cell>
          <cell r="W25">
            <v>0</v>
          </cell>
          <cell r="X25">
            <v>0</v>
          </cell>
          <cell r="Y25">
            <v>0</v>
          </cell>
          <cell r="Z25">
            <v>0</v>
          </cell>
          <cell r="AA25">
            <v>-814</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90</v>
          </cell>
          <cell r="CB25">
            <v>0</v>
          </cell>
          <cell r="CC25">
            <v>0</v>
          </cell>
          <cell r="CD25">
            <v>0</v>
          </cell>
          <cell r="CE25">
            <v>0</v>
          </cell>
          <cell r="CF25">
            <v>1550</v>
          </cell>
          <cell r="CG25">
            <v>0</v>
          </cell>
          <cell r="CH25">
            <v>0</v>
          </cell>
          <cell r="CI25">
            <v>0</v>
          </cell>
          <cell r="CJ25">
            <v>0</v>
          </cell>
          <cell r="CK25">
            <v>0</v>
          </cell>
          <cell r="CL25">
            <v>0</v>
          </cell>
          <cell r="CM25">
            <v>602</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3485</v>
          </cell>
          <cell r="DQ25">
            <v>0</v>
          </cell>
          <cell r="DR25">
            <v>0</v>
          </cell>
          <cell r="DS25">
            <v>0</v>
          </cell>
          <cell r="DT25">
            <v>0</v>
          </cell>
          <cell r="DU25">
            <v>0</v>
          </cell>
          <cell r="DV25">
            <v>0</v>
          </cell>
          <cell r="DW25">
            <v>0</v>
          </cell>
          <cell r="DX25">
            <v>0</v>
          </cell>
          <cell r="DY25">
            <v>2022</v>
          </cell>
          <cell r="DZ25">
            <v>0</v>
          </cell>
          <cell r="EA25">
            <v>0</v>
          </cell>
          <cell r="EB25">
            <v>0</v>
          </cell>
          <cell r="EC25">
            <v>0</v>
          </cell>
          <cell r="ED25">
            <v>0</v>
          </cell>
          <cell r="EE25">
            <v>0</v>
          </cell>
          <cell r="EF25">
            <v>0</v>
          </cell>
          <cell r="EG25">
            <v>0</v>
          </cell>
          <cell r="EH25">
            <v>0</v>
          </cell>
          <cell r="EI25">
            <v>0</v>
          </cell>
          <cell r="EJ25">
            <v>0</v>
          </cell>
          <cell r="EK25">
            <v>0</v>
          </cell>
          <cell r="EL25">
            <v>0</v>
          </cell>
          <cell r="EM25">
            <v>2687</v>
          </cell>
          <cell r="EN25">
            <v>38</v>
          </cell>
          <cell r="EO25">
            <v>9570</v>
          </cell>
          <cell r="EP25">
            <v>0</v>
          </cell>
          <cell r="EQ25">
            <v>20000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32050</v>
          </cell>
          <cell r="FH25">
            <v>0</v>
          </cell>
          <cell r="FI25">
            <v>0</v>
          </cell>
          <cell r="FJ25">
            <v>0</v>
          </cell>
          <cell r="FK25">
            <v>0</v>
          </cell>
          <cell r="FL25">
            <v>0</v>
          </cell>
          <cell r="FM25">
            <v>0</v>
          </cell>
          <cell r="FN25">
            <v>70</v>
          </cell>
          <cell r="FO25">
            <v>0</v>
          </cell>
          <cell r="FP25">
            <v>0</v>
          </cell>
          <cell r="FQ25">
            <v>-110</v>
          </cell>
          <cell r="FR25">
            <v>0</v>
          </cell>
          <cell r="FS25">
            <v>0</v>
          </cell>
          <cell r="FT25">
            <v>0</v>
          </cell>
          <cell r="FU25">
            <v>0</v>
          </cell>
          <cell r="FV25">
            <v>0</v>
          </cell>
          <cell r="FW25">
            <v>0</v>
          </cell>
          <cell r="FX25">
            <v>0</v>
          </cell>
          <cell r="FY25">
            <v>0</v>
          </cell>
          <cell r="FZ25">
            <v>11920</v>
          </cell>
          <cell r="GA25">
            <v>0</v>
          </cell>
          <cell r="GB25">
            <v>0</v>
          </cell>
          <cell r="GC25">
            <v>10906</v>
          </cell>
          <cell r="GD25">
            <v>0</v>
          </cell>
          <cell r="GE25">
            <v>0</v>
          </cell>
          <cell r="GF25">
            <v>0</v>
          </cell>
          <cell r="GG25">
            <v>1319</v>
          </cell>
          <cell r="GH25">
            <v>64</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row>
        <row r="26">
          <cell r="A26" t="str">
            <v>E0434</v>
          </cell>
          <cell r="B26" t="str">
            <v>South Bucks</v>
          </cell>
          <cell r="C26" t="str">
            <v>SE</v>
          </cell>
          <cell r="D26" t="str">
            <v>SD</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-649</v>
          </cell>
          <cell r="V26">
            <v>0</v>
          </cell>
          <cell r="W26">
            <v>0</v>
          </cell>
          <cell r="X26">
            <v>0</v>
          </cell>
          <cell r="Y26">
            <v>0</v>
          </cell>
          <cell r="Z26">
            <v>0</v>
          </cell>
          <cell r="AA26">
            <v>-631</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50</v>
          </cell>
          <cell r="CB26">
            <v>0</v>
          </cell>
          <cell r="CC26">
            <v>0</v>
          </cell>
          <cell r="CD26">
            <v>0</v>
          </cell>
          <cell r="CE26">
            <v>0</v>
          </cell>
          <cell r="CF26">
            <v>842</v>
          </cell>
          <cell r="CG26">
            <v>0</v>
          </cell>
          <cell r="CH26">
            <v>0</v>
          </cell>
          <cell r="CI26">
            <v>0</v>
          </cell>
          <cell r="CJ26">
            <v>0</v>
          </cell>
          <cell r="CK26">
            <v>0</v>
          </cell>
          <cell r="CL26">
            <v>0</v>
          </cell>
          <cell r="CM26">
            <v>293</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3613</v>
          </cell>
          <cell r="DQ26">
            <v>0</v>
          </cell>
          <cell r="DR26">
            <v>0</v>
          </cell>
          <cell r="DS26">
            <v>0</v>
          </cell>
          <cell r="DT26">
            <v>0</v>
          </cell>
          <cell r="DU26">
            <v>0</v>
          </cell>
          <cell r="DV26">
            <v>0</v>
          </cell>
          <cell r="DW26">
            <v>0</v>
          </cell>
          <cell r="DX26">
            <v>0</v>
          </cell>
          <cell r="DY26">
            <v>1664</v>
          </cell>
          <cell r="DZ26">
            <v>0</v>
          </cell>
          <cell r="EA26">
            <v>0</v>
          </cell>
          <cell r="EB26">
            <v>0</v>
          </cell>
          <cell r="EC26">
            <v>0</v>
          </cell>
          <cell r="ED26">
            <v>0</v>
          </cell>
          <cell r="EE26">
            <v>0</v>
          </cell>
          <cell r="EF26">
            <v>0</v>
          </cell>
          <cell r="EG26">
            <v>0</v>
          </cell>
          <cell r="EH26">
            <v>0</v>
          </cell>
          <cell r="EI26">
            <v>0</v>
          </cell>
          <cell r="EJ26">
            <v>0</v>
          </cell>
          <cell r="EK26">
            <v>0</v>
          </cell>
          <cell r="EL26">
            <v>0</v>
          </cell>
          <cell r="EM26">
            <v>2854</v>
          </cell>
          <cell r="EN26">
            <v>-243</v>
          </cell>
          <cell r="EO26">
            <v>8392</v>
          </cell>
          <cell r="EP26">
            <v>0</v>
          </cell>
          <cell r="EQ26">
            <v>14900</v>
          </cell>
          <cell r="ER26">
            <v>100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25299</v>
          </cell>
          <cell r="FH26">
            <v>0</v>
          </cell>
          <cell r="FI26">
            <v>0</v>
          </cell>
          <cell r="FJ26">
            <v>0</v>
          </cell>
          <cell r="FK26">
            <v>0</v>
          </cell>
          <cell r="FL26">
            <v>0</v>
          </cell>
          <cell r="FM26">
            <v>0</v>
          </cell>
          <cell r="FN26">
            <v>244</v>
          </cell>
          <cell r="FO26">
            <v>0</v>
          </cell>
          <cell r="FP26">
            <v>0</v>
          </cell>
          <cell r="FQ26">
            <v>-508</v>
          </cell>
          <cell r="FR26">
            <v>0</v>
          </cell>
          <cell r="FS26">
            <v>0</v>
          </cell>
          <cell r="FT26">
            <v>0</v>
          </cell>
          <cell r="FU26">
            <v>0</v>
          </cell>
          <cell r="FV26">
            <v>0</v>
          </cell>
          <cell r="FW26">
            <v>0</v>
          </cell>
          <cell r="FX26">
            <v>0</v>
          </cell>
          <cell r="FY26">
            <v>0</v>
          </cell>
          <cell r="FZ26">
            <v>9985</v>
          </cell>
          <cell r="GA26">
            <v>0</v>
          </cell>
          <cell r="GB26">
            <v>0</v>
          </cell>
          <cell r="GC26">
            <v>8404</v>
          </cell>
          <cell r="GD26">
            <v>0</v>
          </cell>
          <cell r="GE26">
            <v>0</v>
          </cell>
          <cell r="GF26">
            <v>0</v>
          </cell>
          <cell r="GG26">
            <v>-154</v>
          </cell>
          <cell r="GH26">
            <v>2390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row>
        <row r="27">
          <cell r="A27" t="str">
            <v>E0435</v>
          </cell>
          <cell r="B27" t="str">
            <v>Wycombe</v>
          </cell>
          <cell r="C27" t="str">
            <v>SE</v>
          </cell>
          <cell r="D27" t="str">
            <v>SD</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-931</v>
          </cell>
          <cell r="V27">
            <v>0</v>
          </cell>
          <cell r="W27">
            <v>0</v>
          </cell>
          <cell r="X27">
            <v>0</v>
          </cell>
          <cell r="Y27">
            <v>0</v>
          </cell>
          <cell r="Z27">
            <v>0</v>
          </cell>
          <cell r="AA27">
            <v>-908</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43</v>
          </cell>
          <cell r="CB27">
            <v>0</v>
          </cell>
          <cell r="CC27">
            <v>0</v>
          </cell>
          <cell r="CD27">
            <v>0</v>
          </cell>
          <cell r="CE27">
            <v>0</v>
          </cell>
          <cell r="CF27">
            <v>3669</v>
          </cell>
          <cell r="CG27">
            <v>0</v>
          </cell>
          <cell r="CH27">
            <v>0</v>
          </cell>
          <cell r="CI27">
            <v>0</v>
          </cell>
          <cell r="CJ27">
            <v>0</v>
          </cell>
          <cell r="CK27">
            <v>0</v>
          </cell>
          <cell r="CL27">
            <v>0</v>
          </cell>
          <cell r="CM27">
            <v>4469</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5834</v>
          </cell>
          <cell r="DQ27">
            <v>0</v>
          </cell>
          <cell r="DR27">
            <v>0</v>
          </cell>
          <cell r="DS27">
            <v>0</v>
          </cell>
          <cell r="DT27">
            <v>0</v>
          </cell>
          <cell r="DU27">
            <v>0</v>
          </cell>
          <cell r="DV27">
            <v>0</v>
          </cell>
          <cell r="DW27">
            <v>0</v>
          </cell>
          <cell r="DX27">
            <v>0</v>
          </cell>
          <cell r="DY27">
            <v>3452</v>
          </cell>
          <cell r="DZ27">
            <v>0</v>
          </cell>
          <cell r="EA27">
            <v>0</v>
          </cell>
          <cell r="EB27">
            <v>0</v>
          </cell>
          <cell r="EC27">
            <v>0</v>
          </cell>
          <cell r="ED27">
            <v>0</v>
          </cell>
          <cell r="EE27">
            <v>0</v>
          </cell>
          <cell r="EF27">
            <v>0</v>
          </cell>
          <cell r="EG27">
            <v>0</v>
          </cell>
          <cell r="EH27">
            <v>0</v>
          </cell>
          <cell r="EI27">
            <v>0</v>
          </cell>
          <cell r="EJ27">
            <v>0</v>
          </cell>
          <cell r="EK27">
            <v>0</v>
          </cell>
          <cell r="EL27">
            <v>0</v>
          </cell>
          <cell r="EM27">
            <v>2994</v>
          </cell>
          <cell r="EN27">
            <v>542</v>
          </cell>
          <cell r="EO27">
            <v>20052</v>
          </cell>
          <cell r="EP27">
            <v>0</v>
          </cell>
          <cell r="EQ27">
            <v>48527</v>
          </cell>
          <cell r="ER27">
            <v>42</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67289</v>
          </cell>
          <cell r="FH27">
            <v>0</v>
          </cell>
          <cell r="FI27">
            <v>0</v>
          </cell>
          <cell r="FJ27">
            <v>0</v>
          </cell>
          <cell r="FK27">
            <v>0</v>
          </cell>
          <cell r="FL27">
            <v>0</v>
          </cell>
          <cell r="FM27">
            <v>0</v>
          </cell>
          <cell r="FN27">
            <v>0</v>
          </cell>
          <cell r="FO27">
            <v>0</v>
          </cell>
          <cell r="FP27">
            <v>0</v>
          </cell>
          <cell r="FQ27">
            <v>-519</v>
          </cell>
          <cell r="FR27">
            <v>0</v>
          </cell>
          <cell r="FS27">
            <v>0</v>
          </cell>
          <cell r="FT27">
            <v>0</v>
          </cell>
          <cell r="FU27">
            <v>0</v>
          </cell>
          <cell r="FV27">
            <v>0</v>
          </cell>
          <cell r="FW27">
            <v>0</v>
          </cell>
          <cell r="FX27">
            <v>0</v>
          </cell>
          <cell r="FY27">
            <v>0</v>
          </cell>
          <cell r="FZ27">
            <v>18058</v>
          </cell>
          <cell r="GA27">
            <v>0</v>
          </cell>
          <cell r="GB27">
            <v>0</v>
          </cell>
          <cell r="GC27">
            <v>16446</v>
          </cell>
          <cell r="GD27">
            <v>0</v>
          </cell>
          <cell r="GE27">
            <v>0</v>
          </cell>
          <cell r="GF27">
            <v>0</v>
          </cell>
          <cell r="GG27">
            <v>5777</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row>
        <row r="28">
          <cell r="A28" t="str">
            <v>E0501</v>
          </cell>
          <cell r="B28" t="str">
            <v>Peterborough UA</v>
          </cell>
          <cell r="C28" t="str">
            <v>EE</v>
          </cell>
          <cell r="D28" t="str">
            <v>UA</v>
          </cell>
          <cell r="E28">
            <v>0</v>
          </cell>
          <cell r="F28">
            <v>72615</v>
          </cell>
          <cell r="G28">
            <v>29312</v>
          </cell>
          <cell r="H28">
            <v>0</v>
          </cell>
          <cell r="I28">
            <v>0</v>
          </cell>
          <cell r="J28">
            <v>0</v>
          </cell>
          <cell r="K28">
            <v>134812</v>
          </cell>
          <cell r="L28">
            <v>0</v>
          </cell>
          <cell r="M28">
            <v>0</v>
          </cell>
          <cell r="N28">
            <v>0</v>
          </cell>
          <cell r="O28">
            <v>0</v>
          </cell>
          <cell r="P28">
            <v>0</v>
          </cell>
          <cell r="Q28">
            <v>0</v>
          </cell>
          <cell r="R28">
            <v>0</v>
          </cell>
          <cell r="S28">
            <v>0</v>
          </cell>
          <cell r="T28">
            <v>0</v>
          </cell>
          <cell r="U28">
            <v>-2110</v>
          </cell>
          <cell r="V28">
            <v>0</v>
          </cell>
          <cell r="W28">
            <v>0</v>
          </cell>
          <cell r="X28">
            <v>0</v>
          </cell>
          <cell r="Y28">
            <v>0</v>
          </cell>
          <cell r="Z28">
            <v>0</v>
          </cell>
          <cell r="AA28">
            <v>9982</v>
          </cell>
          <cell r="AB28">
            <v>0</v>
          </cell>
          <cell r="AC28">
            <v>25377</v>
          </cell>
          <cell r="AD28">
            <v>0</v>
          </cell>
          <cell r="AE28">
            <v>0</v>
          </cell>
          <cell r="AF28">
            <v>0</v>
          </cell>
          <cell r="AG28">
            <v>0</v>
          </cell>
          <cell r="AH28">
            <v>0</v>
          </cell>
          <cell r="AI28">
            <v>0</v>
          </cell>
          <cell r="AJ28">
            <v>39069</v>
          </cell>
          <cell r="AK28">
            <v>0</v>
          </cell>
          <cell r="AL28">
            <v>5818</v>
          </cell>
          <cell r="AM28">
            <v>0</v>
          </cell>
          <cell r="AN28">
            <v>0</v>
          </cell>
          <cell r="AO28">
            <v>0</v>
          </cell>
          <cell r="AP28">
            <v>0</v>
          </cell>
          <cell r="AQ28">
            <v>15951</v>
          </cell>
          <cell r="AR28">
            <v>0</v>
          </cell>
          <cell r="AS28">
            <v>0</v>
          </cell>
          <cell r="AT28">
            <v>0</v>
          </cell>
          <cell r="AU28">
            <v>0</v>
          </cell>
          <cell r="AV28">
            <v>0</v>
          </cell>
          <cell r="AW28">
            <v>0</v>
          </cell>
          <cell r="AX28">
            <v>0</v>
          </cell>
          <cell r="AY28">
            <v>0</v>
          </cell>
          <cell r="AZ28">
            <v>0</v>
          </cell>
          <cell r="BA28">
            <v>0</v>
          </cell>
          <cell r="BB28">
            <v>0</v>
          </cell>
          <cell r="BC28">
            <v>43189</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10854</v>
          </cell>
          <cell r="BY28">
            <v>0</v>
          </cell>
          <cell r="BZ28">
            <v>0</v>
          </cell>
          <cell r="CA28">
            <v>0</v>
          </cell>
          <cell r="CB28">
            <v>0</v>
          </cell>
          <cell r="CC28">
            <v>0</v>
          </cell>
          <cell r="CD28">
            <v>0</v>
          </cell>
          <cell r="CE28">
            <v>0</v>
          </cell>
          <cell r="CF28">
            <v>4450</v>
          </cell>
          <cell r="CG28">
            <v>0</v>
          </cell>
          <cell r="CH28">
            <v>0</v>
          </cell>
          <cell r="CI28">
            <v>0</v>
          </cell>
          <cell r="CJ28">
            <v>0</v>
          </cell>
          <cell r="CK28">
            <v>0</v>
          </cell>
          <cell r="CL28">
            <v>0</v>
          </cell>
          <cell r="CM28">
            <v>4774</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10034</v>
          </cell>
          <cell r="DQ28">
            <v>0</v>
          </cell>
          <cell r="DR28">
            <v>0</v>
          </cell>
          <cell r="DS28">
            <v>0</v>
          </cell>
          <cell r="DT28">
            <v>0</v>
          </cell>
          <cell r="DU28">
            <v>0</v>
          </cell>
          <cell r="DV28">
            <v>0</v>
          </cell>
          <cell r="DW28">
            <v>0</v>
          </cell>
          <cell r="DX28">
            <v>0</v>
          </cell>
          <cell r="DY28">
            <v>3143</v>
          </cell>
          <cell r="DZ28">
            <v>0</v>
          </cell>
          <cell r="EA28">
            <v>0</v>
          </cell>
          <cell r="EB28">
            <v>0</v>
          </cell>
          <cell r="EC28">
            <v>0</v>
          </cell>
          <cell r="ED28">
            <v>0</v>
          </cell>
          <cell r="EE28">
            <v>0</v>
          </cell>
          <cell r="EF28">
            <v>0</v>
          </cell>
          <cell r="EG28">
            <v>0</v>
          </cell>
          <cell r="EH28">
            <v>0</v>
          </cell>
          <cell r="EI28">
            <v>0</v>
          </cell>
          <cell r="EJ28">
            <v>0</v>
          </cell>
          <cell r="EK28">
            <v>0</v>
          </cell>
          <cell r="EL28">
            <v>0</v>
          </cell>
          <cell r="EM28">
            <v>6120</v>
          </cell>
          <cell r="EN28">
            <v>0</v>
          </cell>
          <cell r="EO28">
            <v>266427</v>
          </cell>
          <cell r="EP28">
            <v>0</v>
          </cell>
          <cell r="EQ28">
            <v>76490</v>
          </cell>
          <cell r="ER28">
            <v>396</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341864</v>
          </cell>
          <cell r="FH28">
            <v>0</v>
          </cell>
          <cell r="FI28">
            <v>0</v>
          </cell>
          <cell r="FJ28">
            <v>0</v>
          </cell>
          <cell r="FK28">
            <v>0</v>
          </cell>
          <cell r="FL28">
            <v>0</v>
          </cell>
          <cell r="FM28">
            <v>0</v>
          </cell>
          <cell r="FN28">
            <v>12723</v>
          </cell>
          <cell r="FO28">
            <v>0</v>
          </cell>
          <cell r="FP28">
            <v>0</v>
          </cell>
          <cell r="FQ28">
            <v>-19</v>
          </cell>
          <cell r="FR28">
            <v>0</v>
          </cell>
          <cell r="FS28">
            <v>0</v>
          </cell>
          <cell r="FT28">
            <v>0</v>
          </cell>
          <cell r="FU28">
            <v>0</v>
          </cell>
          <cell r="FV28">
            <v>0</v>
          </cell>
          <cell r="FW28">
            <v>0</v>
          </cell>
          <cell r="FX28">
            <v>0</v>
          </cell>
          <cell r="FY28">
            <v>0</v>
          </cell>
          <cell r="FZ28">
            <v>287758</v>
          </cell>
          <cell r="GA28">
            <v>0</v>
          </cell>
          <cell r="GB28">
            <v>0</v>
          </cell>
          <cell r="GC28">
            <v>134165</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row>
        <row r="29">
          <cell r="A29" t="str">
            <v>E0521</v>
          </cell>
          <cell r="B29" t="str">
            <v>Cambridgeshire</v>
          </cell>
          <cell r="C29" t="str">
            <v>EE</v>
          </cell>
          <cell r="D29" t="str">
            <v>SC</v>
          </cell>
          <cell r="E29">
            <v>0</v>
          </cell>
          <cell r="F29">
            <v>172003</v>
          </cell>
          <cell r="G29">
            <v>22033</v>
          </cell>
          <cell r="H29">
            <v>0</v>
          </cell>
          <cell r="I29">
            <v>0</v>
          </cell>
          <cell r="J29">
            <v>0</v>
          </cell>
          <cell r="K29">
            <v>288216</v>
          </cell>
          <cell r="L29">
            <v>0</v>
          </cell>
          <cell r="M29">
            <v>0</v>
          </cell>
          <cell r="N29">
            <v>0</v>
          </cell>
          <cell r="O29">
            <v>0</v>
          </cell>
          <cell r="P29">
            <v>0</v>
          </cell>
          <cell r="Q29">
            <v>0</v>
          </cell>
          <cell r="R29">
            <v>0</v>
          </cell>
          <cell r="S29">
            <v>0</v>
          </cell>
          <cell r="T29">
            <v>0</v>
          </cell>
          <cell r="U29">
            <v>187</v>
          </cell>
          <cell r="V29">
            <v>0</v>
          </cell>
          <cell r="W29">
            <v>0</v>
          </cell>
          <cell r="X29">
            <v>0</v>
          </cell>
          <cell r="Y29">
            <v>0</v>
          </cell>
          <cell r="Z29">
            <v>0</v>
          </cell>
          <cell r="AA29">
            <v>31006</v>
          </cell>
          <cell r="AB29">
            <v>0</v>
          </cell>
          <cell r="AC29">
            <v>30504</v>
          </cell>
          <cell r="AD29">
            <v>0</v>
          </cell>
          <cell r="AE29">
            <v>0</v>
          </cell>
          <cell r="AF29">
            <v>0</v>
          </cell>
          <cell r="AG29">
            <v>0</v>
          </cell>
          <cell r="AH29">
            <v>0</v>
          </cell>
          <cell r="AI29">
            <v>0</v>
          </cell>
          <cell r="AJ29">
            <v>74978</v>
          </cell>
          <cell r="AK29">
            <v>0</v>
          </cell>
          <cell r="AL29">
            <v>50366</v>
          </cell>
          <cell r="AM29">
            <v>0</v>
          </cell>
          <cell r="AN29">
            <v>0</v>
          </cell>
          <cell r="AO29">
            <v>0</v>
          </cell>
          <cell r="AP29">
            <v>0</v>
          </cell>
          <cell r="AQ29">
            <v>58479</v>
          </cell>
          <cell r="AR29">
            <v>0</v>
          </cell>
          <cell r="AS29">
            <v>0</v>
          </cell>
          <cell r="AT29">
            <v>0</v>
          </cell>
          <cell r="AU29">
            <v>0</v>
          </cell>
          <cell r="AV29">
            <v>0</v>
          </cell>
          <cell r="AW29">
            <v>0</v>
          </cell>
          <cell r="AX29">
            <v>0</v>
          </cell>
          <cell r="AY29">
            <v>0</v>
          </cell>
          <cell r="AZ29">
            <v>0</v>
          </cell>
          <cell r="BA29">
            <v>0</v>
          </cell>
          <cell r="BB29">
            <v>0</v>
          </cell>
          <cell r="BC29">
            <v>157149</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26016</v>
          </cell>
          <cell r="BY29">
            <v>0</v>
          </cell>
          <cell r="BZ29">
            <v>0</v>
          </cell>
          <cell r="CA29">
            <v>0</v>
          </cell>
          <cell r="CB29">
            <v>0</v>
          </cell>
          <cell r="CC29">
            <v>0</v>
          </cell>
          <cell r="CD29">
            <v>0</v>
          </cell>
          <cell r="CE29">
            <v>0</v>
          </cell>
          <cell r="CF29">
            <v>114</v>
          </cell>
          <cell r="CG29">
            <v>0</v>
          </cell>
          <cell r="CH29">
            <v>0</v>
          </cell>
          <cell r="CI29">
            <v>0</v>
          </cell>
          <cell r="CJ29">
            <v>0</v>
          </cell>
          <cell r="CK29">
            <v>0</v>
          </cell>
          <cell r="CL29">
            <v>0</v>
          </cell>
          <cell r="CM29">
            <v>7993</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33222</v>
          </cell>
          <cell r="DQ29">
            <v>0</v>
          </cell>
          <cell r="DR29">
            <v>0</v>
          </cell>
          <cell r="DS29">
            <v>0</v>
          </cell>
          <cell r="DT29">
            <v>0</v>
          </cell>
          <cell r="DU29">
            <v>0</v>
          </cell>
          <cell r="DV29">
            <v>0</v>
          </cell>
          <cell r="DW29">
            <v>0</v>
          </cell>
          <cell r="DX29">
            <v>0</v>
          </cell>
          <cell r="DY29">
            <v>2853</v>
          </cell>
          <cell r="DZ29">
            <v>0</v>
          </cell>
          <cell r="EA29">
            <v>0</v>
          </cell>
          <cell r="EB29">
            <v>0</v>
          </cell>
          <cell r="EC29">
            <v>0</v>
          </cell>
          <cell r="ED29">
            <v>0</v>
          </cell>
          <cell r="EE29">
            <v>0</v>
          </cell>
          <cell r="EF29">
            <v>0</v>
          </cell>
          <cell r="EG29">
            <v>0</v>
          </cell>
          <cell r="EH29">
            <v>0</v>
          </cell>
          <cell r="EI29">
            <v>0</v>
          </cell>
          <cell r="EJ29">
            <v>0</v>
          </cell>
          <cell r="EK29">
            <v>0</v>
          </cell>
          <cell r="EL29">
            <v>0</v>
          </cell>
          <cell r="EM29">
            <v>4663</v>
          </cell>
          <cell r="EN29">
            <v>0</v>
          </cell>
          <cell r="EO29">
            <v>626210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626620</v>
          </cell>
          <cell r="FH29">
            <v>0</v>
          </cell>
          <cell r="FI29">
            <v>2193</v>
          </cell>
          <cell r="FJ29">
            <v>0</v>
          </cell>
          <cell r="FK29">
            <v>0</v>
          </cell>
          <cell r="FL29">
            <v>0</v>
          </cell>
          <cell r="FM29">
            <v>0</v>
          </cell>
          <cell r="FN29">
            <v>16926</v>
          </cell>
          <cell r="FO29">
            <v>0</v>
          </cell>
          <cell r="FP29">
            <v>0</v>
          </cell>
          <cell r="FQ29">
            <v>0</v>
          </cell>
          <cell r="FR29">
            <v>0</v>
          </cell>
          <cell r="FS29">
            <v>0</v>
          </cell>
          <cell r="FT29">
            <v>0</v>
          </cell>
          <cell r="FU29">
            <v>0</v>
          </cell>
          <cell r="FV29">
            <v>0</v>
          </cell>
          <cell r="FW29">
            <v>0</v>
          </cell>
          <cell r="FX29">
            <v>0</v>
          </cell>
          <cell r="FY29">
            <v>0</v>
          </cell>
          <cell r="FZ29">
            <v>661062</v>
          </cell>
          <cell r="GA29">
            <v>0</v>
          </cell>
          <cell r="GB29">
            <v>0</v>
          </cell>
          <cell r="GC29">
            <v>357977</v>
          </cell>
          <cell r="GD29">
            <v>0</v>
          </cell>
          <cell r="GE29">
            <v>0</v>
          </cell>
          <cell r="GF29">
            <v>0</v>
          </cell>
          <cell r="GG29">
            <v>0</v>
          </cell>
          <cell r="GH29">
            <v>1789</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row>
        <row r="30">
          <cell r="A30" t="str">
            <v>E0531</v>
          </cell>
          <cell r="B30" t="str">
            <v>Cambridge</v>
          </cell>
          <cell r="C30" t="str">
            <v>EE</v>
          </cell>
          <cell r="D30" t="str">
            <v>SD</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-5420</v>
          </cell>
          <cell r="V30">
            <v>0</v>
          </cell>
          <cell r="W30">
            <v>0</v>
          </cell>
          <cell r="X30">
            <v>0</v>
          </cell>
          <cell r="Y30">
            <v>0</v>
          </cell>
          <cell r="Z30">
            <v>0</v>
          </cell>
          <cell r="AA30">
            <v>-4857</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3311</v>
          </cell>
          <cell r="CG30">
            <v>0</v>
          </cell>
          <cell r="CH30">
            <v>0</v>
          </cell>
          <cell r="CI30">
            <v>0</v>
          </cell>
          <cell r="CJ30">
            <v>0</v>
          </cell>
          <cell r="CK30">
            <v>0</v>
          </cell>
          <cell r="CL30">
            <v>0</v>
          </cell>
          <cell r="CM30">
            <v>5437</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6444</v>
          </cell>
          <cell r="DQ30">
            <v>0</v>
          </cell>
          <cell r="DR30">
            <v>0</v>
          </cell>
          <cell r="DS30">
            <v>0</v>
          </cell>
          <cell r="DT30">
            <v>0</v>
          </cell>
          <cell r="DU30">
            <v>0</v>
          </cell>
          <cell r="DV30">
            <v>0</v>
          </cell>
          <cell r="DW30">
            <v>0</v>
          </cell>
          <cell r="DX30">
            <v>0</v>
          </cell>
          <cell r="DY30">
            <v>4546</v>
          </cell>
          <cell r="DZ30">
            <v>0</v>
          </cell>
          <cell r="EA30">
            <v>0</v>
          </cell>
          <cell r="EB30">
            <v>0</v>
          </cell>
          <cell r="EC30">
            <v>0</v>
          </cell>
          <cell r="ED30">
            <v>0</v>
          </cell>
          <cell r="EE30">
            <v>0</v>
          </cell>
          <cell r="EF30">
            <v>0</v>
          </cell>
          <cell r="EG30">
            <v>0</v>
          </cell>
          <cell r="EH30">
            <v>0</v>
          </cell>
          <cell r="EI30">
            <v>0</v>
          </cell>
          <cell r="EJ30">
            <v>0</v>
          </cell>
          <cell r="EK30">
            <v>0</v>
          </cell>
          <cell r="EL30">
            <v>0</v>
          </cell>
          <cell r="EM30">
            <v>4850</v>
          </cell>
          <cell r="EN30">
            <v>0</v>
          </cell>
          <cell r="EO30">
            <v>19731</v>
          </cell>
          <cell r="EP30">
            <v>0</v>
          </cell>
          <cell r="EQ30">
            <v>19139</v>
          </cell>
          <cell r="ER30">
            <v>273</v>
          </cell>
          <cell r="ES30">
            <v>19170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53190</v>
          </cell>
          <cell r="FH30">
            <v>0</v>
          </cell>
          <cell r="FI30">
            <v>9791</v>
          </cell>
          <cell r="FJ30">
            <v>0</v>
          </cell>
          <cell r="FK30">
            <v>0</v>
          </cell>
          <cell r="FL30">
            <v>0</v>
          </cell>
          <cell r="FM30">
            <v>0</v>
          </cell>
          <cell r="FN30">
            <v>7496</v>
          </cell>
          <cell r="FO30">
            <v>0</v>
          </cell>
          <cell r="FP30">
            <v>0</v>
          </cell>
          <cell r="FQ30">
            <v>-1187</v>
          </cell>
          <cell r="FR30">
            <v>0</v>
          </cell>
          <cell r="FS30">
            <v>0</v>
          </cell>
          <cell r="FT30">
            <v>0</v>
          </cell>
          <cell r="FU30">
            <v>0</v>
          </cell>
          <cell r="FV30">
            <v>0</v>
          </cell>
          <cell r="FW30">
            <v>0</v>
          </cell>
          <cell r="FX30">
            <v>0</v>
          </cell>
          <cell r="FY30">
            <v>0</v>
          </cell>
          <cell r="FZ30">
            <v>23360</v>
          </cell>
          <cell r="GA30">
            <v>0</v>
          </cell>
          <cell r="GB30">
            <v>0</v>
          </cell>
          <cell r="GC30">
            <v>17591</v>
          </cell>
          <cell r="GD30">
            <v>0</v>
          </cell>
          <cell r="GE30">
            <v>0</v>
          </cell>
          <cell r="GF30">
            <v>0</v>
          </cell>
          <cell r="GG30">
            <v>-6466</v>
          </cell>
          <cell r="GH30">
            <v>394</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43172</v>
          </cell>
          <cell r="IB30">
            <v>0</v>
          </cell>
          <cell r="IC30">
            <v>0</v>
          </cell>
          <cell r="ID30">
            <v>0</v>
          </cell>
          <cell r="IE30">
            <v>0</v>
          </cell>
          <cell r="IF30">
            <v>0</v>
          </cell>
          <cell r="IG30">
            <v>0</v>
          </cell>
          <cell r="IH30">
            <v>0</v>
          </cell>
          <cell r="II30">
            <v>0</v>
          </cell>
          <cell r="IJ30">
            <v>0</v>
          </cell>
          <cell r="IK30">
            <v>0</v>
          </cell>
          <cell r="IL30">
            <v>0</v>
          </cell>
          <cell r="IM30">
            <v>44163</v>
          </cell>
          <cell r="IN30">
            <v>-991</v>
          </cell>
          <cell r="IO30">
            <v>0</v>
          </cell>
        </row>
        <row r="31">
          <cell r="A31" t="str">
            <v>E0532</v>
          </cell>
          <cell r="B31" t="str">
            <v>East Cambridgeshire</v>
          </cell>
          <cell r="C31" t="str">
            <v>EE</v>
          </cell>
          <cell r="D31" t="str">
            <v>SD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82</v>
          </cell>
          <cell r="V31">
            <v>0</v>
          </cell>
          <cell r="W31">
            <v>0</v>
          </cell>
          <cell r="X31">
            <v>0</v>
          </cell>
          <cell r="Y31">
            <v>0</v>
          </cell>
          <cell r="Z31">
            <v>0</v>
          </cell>
          <cell r="AA31">
            <v>97</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1080</v>
          </cell>
          <cell r="CG31">
            <v>0</v>
          </cell>
          <cell r="CH31">
            <v>0</v>
          </cell>
          <cell r="CI31">
            <v>0</v>
          </cell>
          <cell r="CJ31">
            <v>0</v>
          </cell>
          <cell r="CK31">
            <v>0</v>
          </cell>
          <cell r="CL31">
            <v>0</v>
          </cell>
          <cell r="CM31">
            <v>798</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4698</v>
          </cell>
          <cell r="DQ31">
            <v>0</v>
          </cell>
          <cell r="DR31">
            <v>0</v>
          </cell>
          <cell r="DS31">
            <v>0</v>
          </cell>
          <cell r="DT31">
            <v>0</v>
          </cell>
          <cell r="DU31">
            <v>0</v>
          </cell>
          <cell r="DV31">
            <v>0</v>
          </cell>
          <cell r="DW31">
            <v>0</v>
          </cell>
          <cell r="DX31">
            <v>0</v>
          </cell>
          <cell r="DY31">
            <v>1668</v>
          </cell>
          <cell r="DZ31">
            <v>0</v>
          </cell>
          <cell r="EA31">
            <v>0</v>
          </cell>
          <cell r="EB31">
            <v>0</v>
          </cell>
          <cell r="EC31">
            <v>0</v>
          </cell>
          <cell r="ED31">
            <v>0</v>
          </cell>
          <cell r="EE31">
            <v>0</v>
          </cell>
          <cell r="EF31">
            <v>0</v>
          </cell>
          <cell r="EG31">
            <v>0</v>
          </cell>
          <cell r="EH31">
            <v>0</v>
          </cell>
          <cell r="EI31">
            <v>0</v>
          </cell>
          <cell r="EJ31">
            <v>0</v>
          </cell>
          <cell r="EK31">
            <v>0</v>
          </cell>
          <cell r="EL31">
            <v>0</v>
          </cell>
          <cell r="EM31">
            <v>2879</v>
          </cell>
          <cell r="EN31">
            <v>-210</v>
          </cell>
          <cell r="EO31">
            <v>11010</v>
          </cell>
          <cell r="EP31">
            <v>0</v>
          </cell>
          <cell r="EQ31">
            <v>20580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33244</v>
          </cell>
          <cell r="FH31">
            <v>0</v>
          </cell>
          <cell r="FI31">
            <v>0</v>
          </cell>
          <cell r="FJ31">
            <v>0</v>
          </cell>
          <cell r="FK31">
            <v>0</v>
          </cell>
          <cell r="FL31">
            <v>0</v>
          </cell>
          <cell r="FM31">
            <v>0</v>
          </cell>
          <cell r="FN31">
            <v>0</v>
          </cell>
          <cell r="FO31">
            <v>0</v>
          </cell>
          <cell r="FP31">
            <v>0</v>
          </cell>
          <cell r="FQ31">
            <v>-101</v>
          </cell>
          <cell r="FR31">
            <v>0</v>
          </cell>
          <cell r="FS31">
            <v>0</v>
          </cell>
          <cell r="FT31">
            <v>0</v>
          </cell>
          <cell r="FU31">
            <v>0</v>
          </cell>
          <cell r="FV31">
            <v>0</v>
          </cell>
          <cell r="FW31">
            <v>0</v>
          </cell>
          <cell r="FX31">
            <v>0</v>
          </cell>
          <cell r="FY31">
            <v>0</v>
          </cell>
          <cell r="FZ31">
            <v>12789</v>
          </cell>
          <cell r="GA31">
            <v>0</v>
          </cell>
          <cell r="GB31">
            <v>0</v>
          </cell>
          <cell r="GC31">
            <v>10443</v>
          </cell>
          <cell r="GD31">
            <v>0</v>
          </cell>
          <cell r="GE31">
            <v>0</v>
          </cell>
          <cell r="GF31">
            <v>0</v>
          </cell>
          <cell r="GG31">
            <v>-346</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row>
        <row r="32">
          <cell r="A32" t="str">
            <v>E0533</v>
          </cell>
          <cell r="B32" t="str">
            <v>Fenland</v>
          </cell>
          <cell r="C32" t="str">
            <v>EE</v>
          </cell>
          <cell r="D32" t="str">
            <v>SD</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299</v>
          </cell>
          <cell r="V32">
            <v>0</v>
          </cell>
          <cell r="W32">
            <v>0</v>
          </cell>
          <cell r="X32">
            <v>0</v>
          </cell>
          <cell r="Y32">
            <v>0</v>
          </cell>
          <cell r="Z32">
            <v>0</v>
          </cell>
          <cell r="AA32">
            <v>742</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147</v>
          </cell>
          <cell r="CB32">
            <v>0</v>
          </cell>
          <cell r="CC32">
            <v>0</v>
          </cell>
          <cell r="CD32">
            <v>0</v>
          </cell>
          <cell r="CE32">
            <v>0</v>
          </cell>
          <cell r="CF32">
            <v>1721</v>
          </cell>
          <cell r="CG32">
            <v>0</v>
          </cell>
          <cell r="CH32">
            <v>0</v>
          </cell>
          <cell r="CI32">
            <v>0</v>
          </cell>
          <cell r="CJ32">
            <v>0</v>
          </cell>
          <cell r="CK32">
            <v>0</v>
          </cell>
          <cell r="CL32">
            <v>0</v>
          </cell>
          <cell r="CM32">
            <v>1768</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5275</v>
          </cell>
          <cell r="DQ32">
            <v>0</v>
          </cell>
          <cell r="DR32">
            <v>0</v>
          </cell>
          <cell r="DS32">
            <v>0</v>
          </cell>
          <cell r="DT32">
            <v>0</v>
          </cell>
          <cell r="DU32">
            <v>0</v>
          </cell>
          <cell r="DV32">
            <v>0</v>
          </cell>
          <cell r="DW32">
            <v>0</v>
          </cell>
          <cell r="DX32">
            <v>0</v>
          </cell>
          <cell r="DY32">
            <v>1519</v>
          </cell>
          <cell r="DZ32">
            <v>0</v>
          </cell>
          <cell r="EA32">
            <v>0</v>
          </cell>
          <cell r="EB32">
            <v>0</v>
          </cell>
          <cell r="EC32">
            <v>0</v>
          </cell>
          <cell r="ED32">
            <v>0</v>
          </cell>
          <cell r="EE32">
            <v>0</v>
          </cell>
          <cell r="EF32">
            <v>0</v>
          </cell>
          <cell r="EG32">
            <v>0</v>
          </cell>
          <cell r="EH32">
            <v>0</v>
          </cell>
          <cell r="EI32">
            <v>0</v>
          </cell>
          <cell r="EJ32">
            <v>0</v>
          </cell>
          <cell r="EK32">
            <v>0</v>
          </cell>
          <cell r="EL32">
            <v>0</v>
          </cell>
          <cell r="EM32">
            <v>4348</v>
          </cell>
          <cell r="EN32">
            <v>0</v>
          </cell>
          <cell r="EO32">
            <v>15373</v>
          </cell>
          <cell r="EP32">
            <v>0</v>
          </cell>
          <cell r="EQ32">
            <v>30695</v>
          </cell>
          <cell r="ER32">
            <v>20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47067</v>
          </cell>
          <cell r="FH32">
            <v>0</v>
          </cell>
          <cell r="FI32">
            <v>85</v>
          </cell>
          <cell r="FJ32">
            <v>0</v>
          </cell>
          <cell r="FK32">
            <v>0</v>
          </cell>
          <cell r="FL32">
            <v>0</v>
          </cell>
          <cell r="FM32">
            <v>0</v>
          </cell>
          <cell r="FN32">
            <v>499</v>
          </cell>
          <cell r="FO32">
            <v>0</v>
          </cell>
          <cell r="FP32">
            <v>0</v>
          </cell>
          <cell r="FQ32">
            <v>-170</v>
          </cell>
          <cell r="FR32">
            <v>0</v>
          </cell>
          <cell r="FS32">
            <v>0</v>
          </cell>
          <cell r="FT32">
            <v>0</v>
          </cell>
          <cell r="FU32">
            <v>0</v>
          </cell>
          <cell r="FV32">
            <v>0</v>
          </cell>
          <cell r="FW32">
            <v>0</v>
          </cell>
          <cell r="FX32">
            <v>0</v>
          </cell>
          <cell r="FY32">
            <v>0</v>
          </cell>
          <cell r="FZ32">
            <v>16724</v>
          </cell>
          <cell r="GA32">
            <v>0</v>
          </cell>
          <cell r="GB32">
            <v>0</v>
          </cell>
          <cell r="GC32">
            <v>14384</v>
          </cell>
          <cell r="GD32">
            <v>0</v>
          </cell>
          <cell r="GE32">
            <v>0</v>
          </cell>
          <cell r="GF32">
            <v>0</v>
          </cell>
          <cell r="GG32">
            <v>505</v>
          </cell>
          <cell r="GH32">
            <v>-500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row>
        <row r="33">
          <cell r="A33" t="str">
            <v>E0536</v>
          </cell>
          <cell r="B33" t="str">
            <v>South Cambridgeshire</v>
          </cell>
          <cell r="C33" t="str">
            <v>EE</v>
          </cell>
          <cell r="D33" t="str">
            <v>SD</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82</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33</v>
          </cell>
          <cell r="CB33">
            <v>0</v>
          </cell>
          <cell r="CC33">
            <v>0</v>
          </cell>
          <cell r="CD33">
            <v>0</v>
          </cell>
          <cell r="CE33">
            <v>0</v>
          </cell>
          <cell r="CF33">
            <v>1757</v>
          </cell>
          <cell r="CG33">
            <v>0</v>
          </cell>
          <cell r="CH33">
            <v>0</v>
          </cell>
          <cell r="CI33">
            <v>0</v>
          </cell>
          <cell r="CJ33">
            <v>0</v>
          </cell>
          <cell r="CK33">
            <v>0</v>
          </cell>
          <cell r="CL33">
            <v>0</v>
          </cell>
          <cell r="CM33">
            <v>270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5588</v>
          </cell>
          <cell r="DQ33">
            <v>0</v>
          </cell>
          <cell r="DR33">
            <v>0</v>
          </cell>
          <cell r="DS33">
            <v>0</v>
          </cell>
          <cell r="DT33">
            <v>0</v>
          </cell>
          <cell r="DU33">
            <v>0</v>
          </cell>
          <cell r="DV33">
            <v>0</v>
          </cell>
          <cell r="DW33">
            <v>0</v>
          </cell>
          <cell r="DX33">
            <v>0</v>
          </cell>
          <cell r="DY33">
            <v>4088</v>
          </cell>
          <cell r="DZ33">
            <v>0</v>
          </cell>
          <cell r="EA33">
            <v>0</v>
          </cell>
          <cell r="EB33">
            <v>0</v>
          </cell>
          <cell r="EC33">
            <v>0</v>
          </cell>
          <cell r="ED33">
            <v>0</v>
          </cell>
          <cell r="EE33">
            <v>0</v>
          </cell>
          <cell r="EF33">
            <v>0</v>
          </cell>
          <cell r="EG33">
            <v>0</v>
          </cell>
          <cell r="EH33">
            <v>0</v>
          </cell>
          <cell r="EI33">
            <v>0</v>
          </cell>
          <cell r="EJ33">
            <v>0</v>
          </cell>
          <cell r="EK33">
            <v>0</v>
          </cell>
          <cell r="EL33">
            <v>0</v>
          </cell>
          <cell r="EM33">
            <v>5076</v>
          </cell>
          <cell r="EN33">
            <v>0</v>
          </cell>
          <cell r="EO33">
            <v>16861</v>
          </cell>
          <cell r="EP33">
            <v>0</v>
          </cell>
          <cell r="EQ33">
            <v>15116</v>
          </cell>
          <cell r="ER33">
            <v>0</v>
          </cell>
          <cell r="ES33">
            <v>13216</v>
          </cell>
          <cell r="ET33">
            <v>0</v>
          </cell>
          <cell r="EU33">
            <v>0</v>
          </cell>
          <cell r="EV33">
            <v>0</v>
          </cell>
          <cell r="EW33">
            <v>0</v>
          </cell>
          <cell r="EX33">
            <v>0</v>
          </cell>
          <cell r="EY33">
            <v>0</v>
          </cell>
          <cell r="EZ33">
            <v>0</v>
          </cell>
          <cell r="FA33">
            <v>0</v>
          </cell>
          <cell r="FB33">
            <v>0</v>
          </cell>
          <cell r="FC33">
            <v>0</v>
          </cell>
          <cell r="FD33">
            <v>0</v>
          </cell>
          <cell r="FE33">
            <v>0</v>
          </cell>
          <cell r="FF33">
            <v>0</v>
          </cell>
          <cell r="FG33">
            <v>49882</v>
          </cell>
          <cell r="FH33">
            <v>0</v>
          </cell>
          <cell r="FI33">
            <v>0</v>
          </cell>
          <cell r="FJ33">
            <v>0</v>
          </cell>
          <cell r="FK33">
            <v>0</v>
          </cell>
          <cell r="FL33">
            <v>0</v>
          </cell>
          <cell r="FM33">
            <v>0</v>
          </cell>
          <cell r="FN33">
            <v>0</v>
          </cell>
          <cell r="FO33">
            <v>0</v>
          </cell>
          <cell r="FP33">
            <v>0</v>
          </cell>
          <cell r="FQ33">
            <v>-591</v>
          </cell>
          <cell r="FR33">
            <v>0</v>
          </cell>
          <cell r="FS33">
            <v>0</v>
          </cell>
          <cell r="FT33">
            <v>0</v>
          </cell>
          <cell r="FU33">
            <v>0</v>
          </cell>
          <cell r="FV33">
            <v>0</v>
          </cell>
          <cell r="FW33">
            <v>0</v>
          </cell>
          <cell r="FX33">
            <v>0</v>
          </cell>
          <cell r="FY33">
            <v>0</v>
          </cell>
          <cell r="FZ33">
            <v>21184</v>
          </cell>
          <cell r="GA33">
            <v>0</v>
          </cell>
          <cell r="GB33">
            <v>0</v>
          </cell>
          <cell r="GC33">
            <v>16603</v>
          </cell>
          <cell r="GD33">
            <v>0</v>
          </cell>
          <cell r="GE33">
            <v>0</v>
          </cell>
          <cell r="GF33">
            <v>0</v>
          </cell>
          <cell r="GG33">
            <v>0</v>
          </cell>
          <cell r="GH33">
            <v>-483</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39747</v>
          </cell>
          <cell r="IB33">
            <v>0</v>
          </cell>
          <cell r="IC33">
            <v>0</v>
          </cell>
          <cell r="ID33">
            <v>0</v>
          </cell>
          <cell r="IE33">
            <v>0</v>
          </cell>
          <cell r="IF33">
            <v>0</v>
          </cell>
          <cell r="IG33">
            <v>0</v>
          </cell>
          <cell r="IH33">
            <v>0</v>
          </cell>
          <cell r="II33">
            <v>0</v>
          </cell>
          <cell r="IJ33">
            <v>0</v>
          </cell>
          <cell r="IK33">
            <v>0</v>
          </cell>
          <cell r="IL33">
            <v>0</v>
          </cell>
          <cell r="IM33">
            <v>39438</v>
          </cell>
          <cell r="IN33">
            <v>309</v>
          </cell>
          <cell r="IO33">
            <v>0</v>
          </cell>
        </row>
        <row r="34">
          <cell r="A34" t="str">
            <v>E0551</v>
          </cell>
          <cell r="B34" t="str">
            <v>Huntingdonshire</v>
          </cell>
          <cell r="C34" t="str">
            <v>EE</v>
          </cell>
          <cell r="D34" t="str">
            <v>SD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-2000</v>
          </cell>
          <cell r="V34">
            <v>0</v>
          </cell>
          <cell r="W34">
            <v>0</v>
          </cell>
          <cell r="X34">
            <v>0</v>
          </cell>
          <cell r="Y34">
            <v>0</v>
          </cell>
          <cell r="Z34">
            <v>0</v>
          </cell>
          <cell r="AA34">
            <v>-1642</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-176</v>
          </cell>
          <cell r="CB34">
            <v>0</v>
          </cell>
          <cell r="CC34">
            <v>0</v>
          </cell>
          <cell r="CD34">
            <v>0</v>
          </cell>
          <cell r="CE34">
            <v>0</v>
          </cell>
          <cell r="CF34">
            <v>3138</v>
          </cell>
          <cell r="CG34">
            <v>0</v>
          </cell>
          <cell r="CH34">
            <v>0</v>
          </cell>
          <cell r="CI34">
            <v>0</v>
          </cell>
          <cell r="CJ34">
            <v>0</v>
          </cell>
          <cell r="CK34">
            <v>0</v>
          </cell>
          <cell r="CL34">
            <v>0</v>
          </cell>
          <cell r="CM34">
            <v>3535</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6482</v>
          </cell>
          <cell r="DQ34">
            <v>0</v>
          </cell>
          <cell r="DR34">
            <v>0</v>
          </cell>
          <cell r="DS34">
            <v>0</v>
          </cell>
          <cell r="DT34">
            <v>0</v>
          </cell>
          <cell r="DU34">
            <v>0</v>
          </cell>
          <cell r="DV34">
            <v>0</v>
          </cell>
          <cell r="DW34">
            <v>0</v>
          </cell>
          <cell r="DX34">
            <v>0</v>
          </cell>
          <cell r="DY34">
            <v>3185</v>
          </cell>
          <cell r="DZ34">
            <v>0</v>
          </cell>
          <cell r="EA34">
            <v>0</v>
          </cell>
          <cell r="EB34">
            <v>0</v>
          </cell>
          <cell r="EC34">
            <v>0</v>
          </cell>
          <cell r="ED34">
            <v>0</v>
          </cell>
          <cell r="EE34">
            <v>0</v>
          </cell>
          <cell r="EF34">
            <v>0</v>
          </cell>
          <cell r="EG34">
            <v>0</v>
          </cell>
          <cell r="EH34">
            <v>0</v>
          </cell>
          <cell r="EI34">
            <v>0</v>
          </cell>
          <cell r="EJ34">
            <v>0</v>
          </cell>
          <cell r="EK34">
            <v>0</v>
          </cell>
          <cell r="EL34">
            <v>0</v>
          </cell>
          <cell r="EM34">
            <v>6063</v>
          </cell>
          <cell r="EN34">
            <v>0</v>
          </cell>
          <cell r="EO34">
            <v>20761</v>
          </cell>
          <cell r="EP34">
            <v>0</v>
          </cell>
          <cell r="EQ34">
            <v>35750</v>
          </cell>
          <cell r="ER34">
            <v>295</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59720</v>
          </cell>
          <cell r="FH34">
            <v>0</v>
          </cell>
          <cell r="FI34">
            <v>0</v>
          </cell>
          <cell r="FJ34">
            <v>0</v>
          </cell>
          <cell r="FK34">
            <v>0</v>
          </cell>
          <cell r="FL34">
            <v>0</v>
          </cell>
          <cell r="FM34">
            <v>0</v>
          </cell>
          <cell r="FN34">
            <v>698</v>
          </cell>
          <cell r="FO34">
            <v>0</v>
          </cell>
          <cell r="FP34">
            <v>0</v>
          </cell>
          <cell r="FQ34">
            <v>-200</v>
          </cell>
          <cell r="FR34">
            <v>0</v>
          </cell>
          <cell r="FS34">
            <v>0</v>
          </cell>
          <cell r="FT34">
            <v>0</v>
          </cell>
          <cell r="FU34">
            <v>0</v>
          </cell>
          <cell r="FV34">
            <v>0</v>
          </cell>
          <cell r="FW34">
            <v>0</v>
          </cell>
          <cell r="FX34">
            <v>0</v>
          </cell>
          <cell r="FY34">
            <v>0</v>
          </cell>
          <cell r="FZ34">
            <v>23277</v>
          </cell>
          <cell r="GA34">
            <v>0</v>
          </cell>
          <cell r="GB34">
            <v>0</v>
          </cell>
          <cell r="GC34">
            <v>17873</v>
          </cell>
          <cell r="GD34">
            <v>0</v>
          </cell>
          <cell r="GE34">
            <v>0</v>
          </cell>
          <cell r="GF34">
            <v>0</v>
          </cell>
          <cell r="GG34">
            <v>0</v>
          </cell>
          <cell r="GH34">
            <v>797</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row>
        <row r="35">
          <cell r="A35" t="str">
            <v>E0601</v>
          </cell>
          <cell r="B35" t="str">
            <v>Halton UA</v>
          </cell>
          <cell r="C35" t="str">
            <v>NW</v>
          </cell>
          <cell r="D35" t="str">
            <v>UA</v>
          </cell>
          <cell r="E35">
            <v>0</v>
          </cell>
          <cell r="F35">
            <v>40259</v>
          </cell>
          <cell r="G35">
            <v>16194</v>
          </cell>
          <cell r="H35">
            <v>0</v>
          </cell>
          <cell r="I35">
            <v>0</v>
          </cell>
          <cell r="J35">
            <v>0</v>
          </cell>
          <cell r="K35">
            <v>88980</v>
          </cell>
          <cell r="L35">
            <v>0</v>
          </cell>
          <cell r="M35">
            <v>0</v>
          </cell>
          <cell r="N35">
            <v>0</v>
          </cell>
          <cell r="O35">
            <v>0</v>
          </cell>
          <cell r="P35">
            <v>0</v>
          </cell>
          <cell r="Q35">
            <v>0</v>
          </cell>
          <cell r="R35">
            <v>0</v>
          </cell>
          <cell r="S35">
            <v>0</v>
          </cell>
          <cell r="T35">
            <v>0</v>
          </cell>
          <cell r="U35">
            <v>73</v>
          </cell>
          <cell r="V35">
            <v>0</v>
          </cell>
          <cell r="W35">
            <v>0</v>
          </cell>
          <cell r="X35">
            <v>0</v>
          </cell>
          <cell r="Y35">
            <v>0</v>
          </cell>
          <cell r="Z35">
            <v>0</v>
          </cell>
          <cell r="AA35">
            <v>7277</v>
          </cell>
          <cell r="AB35">
            <v>0</v>
          </cell>
          <cell r="AC35">
            <v>7239</v>
          </cell>
          <cell r="AD35">
            <v>0</v>
          </cell>
          <cell r="AE35">
            <v>0</v>
          </cell>
          <cell r="AF35">
            <v>0</v>
          </cell>
          <cell r="AG35">
            <v>0</v>
          </cell>
          <cell r="AH35">
            <v>0</v>
          </cell>
          <cell r="AI35">
            <v>0</v>
          </cell>
          <cell r="AJ35">
            <v>19128</v>
          </cell>
          <cell r="AK35">
            <v>0</v>
          </cell>
          <cell r="AL35">
            <v>2360</v>
          </cell>
          <cell r="AM35">
            <v>0</v>
          </cell>
          <cell r="AN35">
            <v>0</v>
          </cell>
          <cell r="AO35">
            <v>0</v>
          </cell>
          <cell r="AP35">
            <v>0</v>
          </cell>
          <cell r="AQ35">
            <v>13353</v>
          </cell>
          <cell r="AR35">
            <v>0</v>
          </cell>
          <cell r="AS35">
            <v>0</v>
          </cell>
          <cell r="AT35">
            <v>0</v>
          </cell>
          <cell r="AU35">
            <v>0</v>
          </cell>
          <cell r="AV35">
            <v>0</v>
          </cell>
          <cell r="AW35">
            <v>0</v>
          </cell>
          <cell r="AX35">
            <v>0</v>
          </cell>
          <cell r="AY35">
            <v>0</v>
          </cell>
          <cell r="AZ35">
            <v>0</v>
          </cell>
          <cell r="BA35">
            <v>0</v>
          </cell>
          <cell r="BB35">
            <v>0</v>
          </cell>
          <cell r="BC35">
            <v>38423</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10198</v>
          </cell>
          <cell r="BY35">
            <v>0</v>
          </cell>
          <cell r="BZ35">
            <v>0</v>
          </cell>
          <cell r="CA35">
            <v>392</v>
          </cell>
          <cell r="CB35">
            <v>0</v>
          </cell>
          <cell r="CC35">
            <v>0</v>
          </cell>
          <cell r="CD35">
            <v>0</v>
          </cell>
          <cell r="CE35">
            <v>0</v>
          </cell>
          <cell r="CF35">
            <v>2206</v>
          </cell>
          <cell r="CG35">
            <v>0</v>
          </cell>
          <cell r="CH35">
            <v>0</v>
          </cell>
          <cell r="CI35">
            <v>0</v>
          </cell>
          <cell r="CJ35">
            <v>0</v>
          </cell>
          <cell r="CK35">
            <v>0</v>
          </cell>
          <cell r="CL35">
            <v>0</v>
          </cell>
          <cell r="CM35">
            <v>11199</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10383</v>
          </cell>
          <cell r="DQ35">
            <v>0</v>
          </cell>
          <cell r="DR35">
            <v>0</v>
          </cell>
          <cell r="DS35">
            <v>0</v>
          </cell>
          <cell r="DT35">
            <v>0</v>
          </cell>
          <cell r="DU35">
            <v>0</v>
          </cell>
          <cell r="DV35">
            <v>0</v>
          </cell>
          <cell r="DW35">
            <v>0</v>
          </cell>
          <cell r="DX35">
            <v>0</v>
          </cell>
          <cell r="DY35">
            <v>1919</v>
          </cell>
          <cell r="DZ35">
            <v>0</v>
          </cell>
          <cell r="EA35">
            <v>0</v>
          </cell>
          <cell r="EB35">
            <v>0</v>
          </cell>
          <cell r="EC35">
            <v>0</v>
          </cell>
          <cell r="ED35">
            <v>0</v>
          </cell>
          <cell r="EE35">
            <v>0</v>
          </cell>
          <cell r="EF35">
            <v>0</v>
          </cell>
          <cell r="EG35">
            <v>0</v>
          </cell>
          <cell r="EH35">
            <v>0</v>
          </cell>
          <cell r="EI35">
            <v>0</v>
          </cell>
          <cell r="EJ35">
            <v>0</v>
          </cell>
          <cell r="EK35">
            <v>0</v>
          </cell>
          <cell r="EL35">
            <v>0</v>
          </cell>
          <cell r="EM35">
            <v>6307</v>
          </cell>
          <cell r="EN35">
            <v>-96</v>
          </cell>
          <cell r="EO35">
            <v>195924</v>
          </cell>
          <cell r="EP35">
            <v>0</v>
          </cell>
          <cell r="EQ35">
            <v>55602</v>
          </cell>
          <cell r="ER35">
            <v>66</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250826</v>
          </cell>
          <cell r="FH35">
            <v>0</v>
          </cell>
          <cell r="FI35">
            <v>0</v>
          </cell>
          <cell r="FJ35">
            <v>0</v>
          </cell>
          <cell r="FK35">
            <v>0</v>
          </cell>
          <cell r="FL35">
            <v>0</v>
          </cell>
          <cell r="FM35">
            <v>0</v>
          </cell>
          <cell r="FN35">
            <v>3003</v>
          </cell>
          <cell r="FO35">
            <v>0</v>
          </cell>
          <cell r="FP35">
            <v>0</v>
          </cell>
          <cell r="FQ35">
            <v>-497</v>
          </cell>
          <cell r="FR35">
            <v>0</v>
          </cell>
          <cell r="FS35">
            <v>0</v>
          </cell>
          <cell r="FT35">
            <v>0</v>
          </cell>
          <cell r="FU35">
            <v>0</v>
          </cell>
          <cell r="FV35">
            <v>0</v>
          </cell>
          <cell r="FW35">
            <v>0</v>
          </cell>
          <cell r="FX35">
            <v>0</v>
          </cell>
          <cell r="FY35">
            <v>0</v>
          </cell>
          <cell r="FZ35">
            <v>198933</v>
          </cell>
          <cell r="GA35">
            <v>0</v>
          </cell>
          <cell r="GB35">
            <v>0</v>
          </cell>
          <cell r="GC35">
            <v>105615</v>
          </cell>
          <cell r="GD35">
            <v>0</v>
          </cell>
          <cell r="GE35">
            <v>0</v>
          </cell>
          <cell r="GF35">
            <v>0</v>
          </cell>
          <cell r="GG35">
            <v>247</v>
          </cell>
          <cell r="GH35">
            <v>-6030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row>
        <row r="36">
          <cell r="A36" t="str">
            <v>E0602</v>
          </cell>
          <cell r="B36" t="str">
            <v>Warrington UA</v>
          </cell>
          <cell r="C36" t="str">
            <v>NW</v>
          </cell>
          <cell r="D36" t="str">
            <v>UA</v>
          </cell>
          <cell r="E36">
            <v>0</v>
          </cell>
          <cell r="F36">
            <v>81485</v>
          </cell>
          <cell r="G36">
            <v>20740</v>
          </cell>
          <cell r="H36">
            <v>0</v>
          </cell>
          <cell r="I36">
            <v>0</v>
          </cell>
          <cell r="J36">
            <v>0</v>
          </cell>
          <cell r="K36">
            <v>123585</v>
          </cell>
          <cell r="L36">
            <v>0</v>
          </cell>
          <cell r="M36">
            <v>0</v>
          </cell>
          <cell r="N36">
            <v>0</v>
          </cell>
          <cell r="O36">
            <v>0</v>
          </cell>
          <cell r="P36">
            <v>0</v>
          </cell>
          <cell r="Q36">
            <v>0</v>
          </cell>
          <cell r="R36">
            <v>0</v>
          </cell>
          <cell r="S36">
            <v>0</v>
          </cell>
          <cell r="T36">
            <v>0</v>
          </cell>
          <cell r="U36">
            <v>-418</v>
          </cell>
          <cell r="V36">
            <v>0</v>
          </cell>
          <cell r="W36">
            <v>0</v>
          </cell>
          <cell r="X36">
            <v>0</v>
          </cell>
          <cell r="Y36">
            <v>0</v>
          </cell>
          <cell r="Z36">
            <v>0</v>
          </cell>
          <cell r="AA36">
            <v>10190</v>
          </cell>
          <cell r="AB36">
            <v>0</v>
          </cell>
          <cell r="AC36">
            <v>15470</v>
          </cell>
          <cell r="AD36">
            <v>0</v>
          </cell>
          <cell r="AE36">
            <v>0</v>
          </cell>
          <cell r="AF36">
            <v>0</v>
          </cell>
          <cell r="AG36">
            <v>0</v>
          </cell>
          <cell r="AH36">
            <v>0</v>
          </cell>
          <cell r="AI36">
            <v>0</v>
          </cell>
          <cell r="AJ36">
            <v>31051</v>
          </cell>
          <cell r="AK36">
            <v>0</v>
          </cell>
          <cell r="AL36">
            <v>6658</v>
          </cell>
          <cell r="AM36">
            <v>0</v>
          </cell>
          <cell r="AN36">
            <v>0</v>
          </cell>
          <cell r="AO36">
            <v>0</v>
          </cell>
          <cell r="AP36">
            <v>0</v>
          </cell>
          <cell r="AQ36">
            <v>16895</v>
          </cell>
          <cell r="AR36">
            <v>0</v>
          </cell>
          <cell r="AS36">
            <v>0</v>
          </cell>
          <cell r="AT36">
            <v>0</v>
          </cell>
          <cell r="AU36">
            <v>0</v>
          </cell>
          <cell r="AV36">
            <v>0</v>
          </cell>
          <cell r="AW36">
            <v>0</v>
          </cell>
          <cell r="AX36">
            <v>0</v>
          </cell>
          <cell r="AY36">
            <v>0</v>
          </cell>
          <cell r="AZ36">
            <v>0</v>
          </cell>
          <cell r="BA36">
            <v>0</v>
          </cell>
          <cell r="BB36">
            <v>0</v>
          </cell>
          <cell r="BC36">
            <v>50870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11906</v>
          </cell>
          <cell r="BY36">
            <v>0</v>
          </cell>
          <cell r="BZ36">
            <v>0</v>
          </cell>
          <cell r="CA36">
            <v>0</v>
          </cell>
          <cell r="CB36">
            <v>0</v>
          </cell>
          <cell r="CC36">
            <v>0</v>
          </cell>
          <cell r="CD36">
            <v>0</v>
          </cell>
          <cell r="CE36">
            <v>0</v>
          </cell>
          <cell r="CF36">
            <v>6772</v>
          </cell>
          <cell r="CG36">
            <v>0</v>
          </cell>
          <cell r="CH36">
            <v>0</v>
          </cell>
          <cell r="CI36">
            <v>0</v>
          </cell>
          <cell r="CJ36">
            <v>0</v>
          </cell>
          <cell r="CK36">
            <v>0</v>
          </cell>
          <cell r="CL36">
            <v>0</v>
          </cell>
          <cell r="CM36">
            <v>8962</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12857</v>
          </cell>
          <cell r="DQ36">
            <v>0</v>
          </cell>
          <cell r="DR36">
            <v>0</v>
          </cell>
          <cell r="DS36">
            <v>0</v>
          </cell>
          <cell r="DT36">
            <v>0</v>
          </cell>
          <cell r="DU36">
            <v>0</v>
          </cell>
          <cell r="DV36">
            <v>0</v>
          </cell>
          <cell r="DW36">
            <v>0</v>
          </cell>
          <cell r="DX36">
            <v>0</v>
          </cell>
          <cell r="DY36">
            <v>1483</v>
          </cell>
          <cell r="DZ36">
            <v>0</v>
          </cell>
          <cell r="EA36">
            <v>0</v>
          </cell>
          <cell r="EB36">
            <v>0</v>
          </cell>
          <cell r="EC36">
            <v>0</v>
          </cell>
          <cell r="ED36">
            <v>0</v>
          </cell>
          <cell r="EE36">
            <v>0</v>
          </cell>
          <cell r="EF36">
            <v>0</v>
          </cell>
          <cell r="EG36">
            <v>0</v>
          </cell>
          <cell r="EH36">
            <v>0</v>
          </cell>
          <cell r="EI36">
            <v>0</v>
          </cell>
          <cell r="EJ36">
            <v>0</v>
          </cell>
          <cell r="EK36">
            <v>0</v>
          </cell>
          <cell r="EL36">
            <v>0</v>
          </cell>
          <cell r="EM36">
            <v>6654</v>
          </cell>
          <cell r="EN36">
            <v>526</v>
          </cell>
          <cell r="EO36">
            <v>264856</v>
          </cell>
          <cell r="EP36">
            <v>0</v>
          </cell>
          <cell r="EQ36">
            <v>54488</v>
          </cell>
          <cell r="ER36">
            <v>10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320862</v>
          </cell>
          <cell r="FH36">
            <v>0</v>
          </cell>
          <cell r="FI36">
            <v>0</v>
          </cell>
          <cell r="FJ36">
            <v>0</v>
          </cell>
          <cell r="FK36">
            <v>0</v>
          </cell>
          <cell r="FL36">
            <v>0</v>
          </cell>
          <cell r="FM36">
            <v>0</v>
          </cell>
          <cell r="FN36">
            <v>12446</v>
          </cell>
          <cell r="FO36">
            <v>0</v>
          </cell>
          <cell r="FP36">
            <v>0</v>
          </cell>
          <cell r="FQ36">
            <v>-8971</v>
          </cell>
          <cell r="FR36">
            <v>0</v>
          </cell>
          <cell r="FS36">
            <v>0</v>
          </cell>
          <cell r="FT36">
            <v>0</v>
          </cell>
          <cell r="FU36">
            <v>0</v>
          </cell>
          <cell r="FV36">
            <v>0</v>
          </cell>
          <cell r="FW36">
            <v>0</v>
          </cell>
          <cell r="FX36">
            <v>0</v>
          </cell>
          <cell r="FY36">
            <v>0</v>
          </cell>
          <cell r="FZ36">
            <v>272311</v>
          </cell>
          <cell r="GA36">
            <v>0</v>
          </cell>
          <cell r="GB36">
            <v>0</v>
          </cell>
          <cell r="GC36">
            <v>134379</v>
          </cell>
          <cell r="GD36">
            <v>0</v>
          </cell>
          <cell r="GE36">
            <v>0</v>
          </cell>
          <cell r="GF36">
            <v>0</v>
          </cell>
          <cell r="GG36">
            <v>2192</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row>
        <row r="37">
          <cell r="A37" t="str">
            <v>E0603</v>
          </cell>
          <cell r="B37" t="str">
            <v>Cheshire East UA</v>
          </cell>
          <cell r="C37" t="str">
            <v>NW</v>
          </cell>
          <cell r="D37" t="str">
            <v>UA</v>
          </cell>
          <cell r="E37">
            <v>0</v>
          </cell>
          <cell r="F37">
            <v>95859</v>
          </cell>
          <cell r="G37">
            <v>40000</v>
          </cell>
          <cell r="H37">
            <v>0</v>
          </cell>
          <cell r="I37">
            <v>0</v>
          </cell>
          <cell r="J37">
            <v>0</v>
          </cell>
          <cell r="K37">
            <v>181125</v>
          </cell>
          <cell r="L37">
            <v>0</v>
          </cell>
          <cell r="M37">
            <v>0</v>
          </cell>
          <cell r="N37">
            <v>0</v>
          </cell>
          <cell r="O37">
            <v>0</v>
          </cell>
          <cell r="P37">
            <v>0</v>
          </cell>
          <cell r="Q37">
            <v>0</v>
          </cell>
          <cell r="R37">
            <v>0</v>
          </cell>
          <cell r="S37">
            <v>0</v>
          </cell>
          <cell r="T37">
            <v>0</v>
          </cell>
          <cell r="U37">
            <v>-1649</v>
          </cell>
          <cell r="V37">
            <v>0</v>
          </cell>
          <cell r="W37">
            <v>0</v>
          </cell>
          <cell r="X37">
            <v>0</v>
          </cell>
          <cell r="Y37">
            <v>0</v>
          </cell>
          <cell r="Z37">
            <v>0</v>
          </cell>
          <cell r="AA37">
            <v>17341</v>
          </cell>
          <cell r="AB37">
            <v>0</v>
          </cell>
          <cell r="AC37">
            <v>21333</v>
          </cell>
          <cell r="AD37">
            <v>0</v>
          </cell>
          <cell r="AE37">
            <v>0</v>
          </cell>
          <cell r="AF37">
            <v>0</v>
          </cell>
          <cell r="AG37">
            <v>0</v>
          </cell>
          <cell r="AH37">
            <v>0</v>
          </cell>
          <cell r="AI37">
            <v>0</v>
          </cell>
          <cell r="AJ37">
            <v>45015</v>
          </cell>
          <cell r="AK37">
            <v>0</v>
          </cell>
          <cell r="AL37">
            <v>19346</v>
          </cell>
          <cell r="AM37">
            <v>0</v>
          </cell>
          <cell r="AN37">
            <v>0</v>
          </cell>
          <cell r="AO37">
            <v>0</v>
          </cell>
          <cell r="AP37">
            <v>0</v>
          </cell>
          <cell r="AQ37">
            <v>33763</v>
          </cell>
          <cell r="AR37">
            <v>0</v>
          </cell>
          <cell r="AS37">
            <v>0</v>
          </cell>
          <cell r="AT37">
            <v>0</v>
          </cell>
          <cell r="AU37">
            <v>0</v>
          </cell>
          <cell r="AV37">
            <v>0</v>
          </cell>
          <cell r="AW37">
            <v>0</v>
          </cell>
          <cell r="AX37">
            <v>0</v>
          </cell>
          <cell r="AY37">
            <v>0</v>
          </cell>
          <cell r="AZ37">
            <v>0</v>
          </cell>
          <cell r="BA37">
            <v>0</v>
          </cell>
          <cell r="BB37">
            <v>0</v>
          </cell>
          <cell r="BC37">
            <v>99473</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16627</v>
          </cell>
          <cell r="BY37">
            <v>0</v>
          </cell>
          <cell r="BZ37">
            <v>0</v>
          </cell>
          <cell r="CA37">
            <v>373</v>
          </cell>
          <cell r="CB37">
            <v>0</v>
          </cell>
          <cell r="CC37">
            <v>0</v>
          </cell>
          <cell r="CD37">
            <v>0</v>
          </cell>
          <cell r="CE37">
            <v>0</v>
          </cell>
          <cell r="CF37">
            <v>12338</v>
          </cell>
          <cell r="CG37">
            <v>0</v>
          </cell>
          <cell r="CH37">
            <v>0</v>
          </cell>
          <cell r="CI37">
            <v>0</v>
          </cell>
          <cell r="CJ37">
            <v>0</v>
          </cell>
          <cell r="CK37">
            <v>0</v>
          </cell>
          <cell r="CL37">
            <v>0</v>
          </cell>
          <cell r="CM37">
            <v>16338</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31326</v>
          </cell>
          <cell r="DQ37">
            <v>0</v>
          </cell>
          <cell r="DR37">
            <v>0</v>
          </cell>
          <cell r="DS37">
            <v>0</v>
          </cell>
          <cell r="DT37">
            <v>0</v>
          </cell>
          <cell r="DU37">
            <v>0</v>
          </cell>
          <cell r="DV37">
            <v>0</v>
          </cell>
          <cell r="DW37">
            <v>0</v>
          </cell>
          <cell r="DX37">
            <v>0</v>
          </cell>
          <cell r="DY37">
            <v>4691</v>
          </cell>
          <cell r="DZ37">
            <v>0</v>
          </cell>
          <cell r="EA37">
            <v>0</v>
          </cell>
          <cell r="EB37">
            <v>0</v>
          </cell>
          <cell r="EC37">
            <v>0</v>
          </cell>
          <cell r="ED37">
            <v>0</v>
          </cell>
          <cell r="EE37">
            <v>0</v>
          </cell>
          <cell r="EF37">
            <v>0</v>
          </cell>
          <cell r="EG37">
            <v>0</v>
          </cell>
          <cell r="EH37">
            <v>0</v>
          </cell>
          <cell r="EI37">
            <v>0</v>
          </cell>
          <cell r="EJ37">
            <v>0</v>
          </cell>
          <cell r="EK37">
            <v>0</v>
          </cell>
          <cell r="EL37">
            <v>0</v>
          </cell>
          <cell r="EM37">
            <v>8730</v>
          </cell>
          <cell r="EN37">
            <v>0</v>
          </cell>
          <cell r="EO37">
            <v>433003</v>
          </cell>
          <cell r="EP37">
            <v>0</v>
          </cell>
          <cell r="EQ37">
            <v>86200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525440</v>
          </cell>
          <cell r="FH37">
            <v>0</v>
          </cell>
          <cell r="FI37">
            <v>800</v>
          </cell>
          <cell r="FJ37">
            <v>0</v>
          </cell>
          <cell r="FK37">
            <v>0</v>
          </cell>
          <cell r="FL37">
            <v>0</v>
          </cell>
          <cell r="FM37">
            <v>0</v>
          </cell>
          <cell r="FN37">
            <v>4300</v>
          </cell>
          <cell r="FO37">
            <v>0</v>
          </cell>
          <cell r="FP37">
            <v>0</v>
          </cell>
          <cell r="FQ37">
            <v>-200</v>
          </cell>
          <cell r="FR37">
            <v>0</v>
          </cell>
          <cell r="FS37">
            <v>0</v>
          </cell>
          <cell r="FT37">
            <v>0</v>
          </cell>
          <cell r="FU37">
            <v>0</v>
          </cell>
          <cell r="FV37">
            <v>0</v>
          </cell>
          <cell r="FW37">
            <v>0</v>
          </cell>
          <cell r="FX37">
            <v>0</v>
          </cell>
          <cell r="FY37">
            <v>0</v>
          </cell>
          <cell r="FZ37">
            <v>448789</v>
          </cell>
          <cell r="GA37">
            <v>0</v>
          </cell>
          <cell r="GB37">
            <v>0</v>
          </cell>
          <cell r="GC37">
            <v>251841</v>
          </cell>
          <cell r="GD37">
            <v>0</v>
          </cell>
          <cell r="GE37">
            <v>0</v>
          </cell>
          <cell r="GF37">
            <v>0</v>
          </cell>
          <cell r="GG37">
            <v>4065</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row>
        <row r="38">
          <cell r="A38" t="str">
            <v>E0604</v>
          </cell>
          <cell r="B38" t="str">
            <v>Cheshire West and Chester UA</v>
          </cell>
          <cell r="C38" t="str">
            <v>NW</v>
          </cell>
          <cell r="D38" t="str">
            <v>UA</v>
          </cell>
          <cell r="E38">
            <v>0</v>
          </cell>
          <cell r="F38">
            <v>116407</v>
          </cell>
          <cell r="G38">
            <v>57581</v>
          </cell>
          <cell r="H38">
            <v>0</v>
          </cell>
          <cell r="I38">
            <v>0</v>
          </cell>
          <cell r="J38">
            <v>0</v>
          </cell>
          <cell r="K38">
            <v>228746</v>
          </cell>
          <cell r="L38">
            <v>0</v>
          </cell>
          <cell r="M38">
            <v>0</v>
          </cell>
          <cell r="N38">
            <v>0</v>
          </cell>
          <cell r="O38">
            <v>0</v>
          </cell>
          <cell r="P38">
            <v>0</v>
          </cell>
          <cell r="Q38">
            <v>0</v>
          </cell>
          <cell r="R38">
            <v>0</v>
          </cell>
          <cell r="S38">
            <v>0</v>
          </cell>
          <cell r="T38">
            <v>0</v>
          </cell>
          <cell r="U38">
            <v>-1094</v>
          </cell>
          <cell r="V38">
            <v>0</v>
          </cell>
          <cell r="W38">
            <v>0</v>
          </cell>
          <cell r="X38">
            <v>0</v>
          </cell>
          <cell r="Y38">
            <v>0</v>
          </cell>
          <cell r="Z38">
            <v>0</v>
          </cell>
          <cell r="AA38">
            <v>19294</v>
          </cell>
          <cell r="AB38">
            <v>0</v>
          </cell>
          <cell r="AC38">
            <v>19323</v>
          </cell>
          <cell r="AD38">
            <v>0</v>
          </cell>
          <cell r="AE38">
            <v>0</v>
          </cell>
          <cell r="AF38">
            <v>0</v>
          </cell>
          <cell r="AG38">
            <v>0</v>
          </cell>
          <cell r="AH38">
            <v>0</v>
          </cell>
          <cell r="AI38">
            <v>0</v>
          </cell>
          <cell r="AJ38">
            <v>41431</v>
          </cell>
          <cell r="AK38">
            <v>0</v>
          </cell>
          <cell r="AL38">
            <v>17645</v>
          </cell>
          <cell r="AM38">
            <v>0</v>
          </cell>
          <cell r="AN38">
            <v>0</v>
          </cell>
          <cell r="AO38">
            <v>0</v>
          </cell>
          <cell r="AP38">
            <v>0</v>
          </cell>
          <cell r="AQ38">
            <v>32564</v>
          </cell>
          <cell r="AR38">
            <v>0</v>
          </cell>
          <cell r="AS38">
            <v>0</v>
          </cell>
          <cell r="AT38">
            <v>0</v>
          </cell>
          <cell r="AU38">
            <v>0</v>
          </cell>
          <cell r="AV38">
            <v>0</v>
          </cell>
          <cell r="AW38">
            <v>0</v>
          </cell>
          <cell r="AX38">
            <v>0</v>
          </cell>
          <cell r="AY38">
            <v>0</v>
          </cell>
          <cell r="AZ38">
            <v>0</v>
          </cell>
          <cell r="BA38">
            <v>0</v>
          </cell>
          <cell r="BB38">
            <v>0</v>
          </cell>
          <cell r="BC38">
            <v>87776</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16914</v>
          </cell>
          <cell r="BY38">
            <v>0</v>
          </cell>
          <cell r="BZ38">
            <v>0</v>
          </cell>
          <cell r="CA38">
            <v>0</v>
          </cell>
          <cell r="CB38">
            <v>0</v>
          </cell>
          <cell r="CC38">
            <v>0</v>
          </cell>
          <cell r="CD38">
            <v>0</v>
          </cell>
          <cell r="CE38">
            <v>0</v>
          </cell>
          <cell r="CF38">
            <v>10271</v>
          </cell>
          <cell r="CG38">
            <v>0</v>
          </cell>
          <cell r="CH38">
            <v>0</v>
          </cell>
          <cell r="CI38">
            <v>0</v>
          </cell>
          <cell r="CJ38">
            <v>0</v>
          </cell>
          <cell r="CK38">
            <v>0</v>
          </cell>
          <cell r="CL38">
            <v>0</v>
          </cell>
          <cell r="CM38">
            <v>11944</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31487</v>
          </cell>
          <cell r="DQ38">
            <v>0</v>
          </cell>
          <cell r="DR38">
            <v>0</v>
          </cell>
          <cell r="DS38">
            <v>0</v>
          </cell>
          <cell r="DT38">
            <v>0</v>
          </cell>
          <cell r="DU38">
            <v>0</v>
          </cell>
          <cell r="DV38">
            <v>0</v>
          </cell>
          <cell r="DW38">
            <v>0</v>
          </cell>
          <cell r="DX38">
            <v>0</v>
          </cell>
          <cell r="DY38">
            <v>10604</v>
          </cell>
          <cell r="DZ38">
            <v>0</v>
          </cell>
          <cell r="EA38">
            <v>0</v>
          </cell>
          <cell r="EB38">
            <v>0</v>
          </cell>
          <cell r="EC38">
            <v>0</v>
          </cell>
          <cell r="ED38">
            <v>0</v>
          </cell>
          <cell r="EE38">
            <v>0</v>
          </cell>
          <cell r="EF38">
            <v>0</v>
          </cell>
          <cell r="EG38">
            <v>0</v>
          </cell>
          <cell r="EH38">
            <v>0</v>
          </cell>
          <cell r="EI38">
            <v>0</v>
          </cell>
          <cell r="EJ38">
            <v>0</v>
          </cell>
          <cell r="EK38">
            <v>0</v>
          </cell>
          <cell r="EL38">
            <v>0</v>
          </cell>
          <cell r="EM38">
            <v>12765</v>
          </cell>
          <cell r="EN38">
            <v>0</v>
          </cell>
          <cell r="EO38">
            <v>471232</v>
          </cell>
          <cell r="EP38">
            <v>0</v>
          </cell>
          <cell r="EQ38">
            <v>81779</v>
          </cell>
          <cell r="ER38">
            <v>430</v>
          </cell>
          <cell r="ES38">
            <v>11361</v>
          </cell>
          <cell r="ET38">
            <v>0</v>
          </cell>
          <cell r="EU38">
            <v>0</v>
          </cell>
          <cell r="EV38">
            <v>0</v>
          </cell>
          <cell r="EW38">
            <v>0</v>
          </cell>
          <cell r="EX38">
            <v>0</v>
          </cell>
          <cell r="EY38">
            <v>0</v>
          </cell>
          <cell r="EZ38">
            <v>0</v>
          </cell>
          <cell r="FA38">
            <v>0</v>
          </cell>
          <cell r="FB38">
            <v>0</v>
          </cell>
          <cell r="FC38">
            <v>0</v>
          </cell>
          <cell r="FD38">
            <v>0</v>
          </cell>
          <cell r="FE38">
            <v>0</v>
          </cell>
          <cell r="FF38">
            <v>0</v>
          </cell>
          <cell r="FG38">
            <v>561109</v>
          </cell>
          <cell r="FH38">
            <v>0</v>
          </cell>
          <cell r="FI38">
            <v>1150</v>
          </cell>
          <cell r="FJ38">
            <v>0</v>
          </cell>
          <cell r="FK38">
            <v>0</v>
          </cell>
          <cell r="FL38">
            <v>0</v>
          </cell>
          <cell r="FM38">
            <v>0</v>
          </cell>
          <cell r="FN38">
            <v>12768</v>
          </cell>
          <cell r="FO38">
            <v>0</v>
          </cell>
          <cell r="FP38">
            <v>0</v>
          </cell>
          <cell r="FQ38">
            <v>-20</v>
          </cell>
          <cell r="FR38">
            <v>0</v>
          </cell>
          <cell r="FS38">
            <v>0</v>
          </cell>
          <cell r="FT38">
            <v>0</v>
          </cell>
          <cell r="FU38">
            <v>0</v>
          </cell>
          <cell r="FV38">
            <v>0</v>
          </cell>
          <cell r="FW38">
            <v>0</v>
          </cell>
          <cell r="FX38">
            <v>0</v>
          </cell>
          <cell r="FY38">
            <v>0</v>
          </cell>
          <cell r="FZ38">
            <v>480114</v>
          </cell>
          <cell r="GA38">
            <v>0</v>
          </cell>
          <cell r="GB38">
            <v>0</v>
          </cell>
          <cell r="GC38">
            <v>243726</v>
          </cell>
          <cell r="GD38">
            <v>0</v>
          </cell>
          <cell r="GE38">
            <v>0</v>
          </cell>
          <cell r="GF38">
            <v>-250</v>
          </cell>
          <cell r="GG38">
            <v>185</v>
          </cell>
          <cell r="GH38">
            <v>826</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22757</v>
          </cell>
          <cell r="IB38">
            <v>0</v>
          </cell>
          <cell r="IC38">
            <v>0</v>
          </cell>
          <cell r="ID38">
            <v>0</v>
          </cell>
          <cell r="IE38">
            <v>0</v>
          </cell>
          <cell r="IF38">
            <v>0</v>
          </cell>
          <cell r="IG38">
            <v>0</v>
          </cell>
          <cell r="IH38">
            <v>0</v>
          </cell>
          <cell r="II38">
            <v>0</v>
          </cell>
          <cell r="IJ38">
            <v>0</v>
          </cell>
          <cell r="IK38">
            <v>0</v>
          </cell>
          <cell r="IL38">
            <v>0</v>
          </cell>
          <cell r="IM38">
            <v>22819</v>
          </cell>
          <cell r="IN38">
            <v>-62</v>
          </cell>
          <cell r="IO38">
            <v>0</v>
          </cell>
        </row>
        <row r="39">
          <cell r="A39" t="str">
            <v>E0701</v>
          </cell>
          <cell r="B39" t="str">
            <v>Hartlepool UA</v>
          </cell>
          <cell r="C39" t="str">
            <v>NE</v>
          </cell>
          <cell r="D39" t="str">
            <v>UA</v>
          </cell>
          <cell r="E39">
            <v>0</v>
          </cell>
          <cell r="F39">
            <v>34584</v>
          </cell>
          <cell r="G39">
            <v>10840</v>
          </cell>
          <cell r="H39">
            <v>0</v>
          </cell>
          <cell r="I39">
            <v>0</v>
          </cell>
          <cell r="J39">
            <v>0</v>
          </cell>
          <cell r="K39">
            <v>61173</v>
          </cell>
          <cell r="L39">
            <v>0</v>
          </cell>
          <cell r="M39">
            <v>0</v>
          </cell>
          <cell r="N39">
            <v>0</v>
          </cell>
          <cell r="O39">
            <v>0</v>
          </cell>
          <cell r="P39">
            <v>0</v>
          </cell>
          <cell r="Q39">
            <v>0</v>
          </cell>
          <cell r="R39">
            <v>0</v>
          </cell>
          <cell r="S39">
            <v>0</v>
          </cell>
          <cell r="T39">
            <v>0</v>
          </cell>
          <cell r="U39">
            <v>-412</v>
          </cell>
          <cell r="V39">
            <v>0</v>
          </cell>
          <cell r="W39">
            <v>0</v>
          </cell>
          <cell r="X39">
            <v>0</v>
          </cell>
          <cell r="Y39">
            <v>0</v>
          </cell>
          <cell r="Z39">
            <v>0</v>
          </cell>
          <cell r="AA39">
            <v>5950</v>
          </cell>
          <cell r="AB39">
            <v>0</v>
          </cell>
          <cell r="AC39">
            <v>6883</v>
          </cell>
          <cell r="AD39">
            <v>0</v>
          </cell>
          <cell r="AE39">
            <v>0</v>
          </cell>
          <cell r="AF39">
            <v>0</v>
          </cell>
          <cell r="AG39">
            <v>0</v>
          </cell>
          <cell r="AH39">
            <v>0</v>
          </cell>
          <cell r="AI39">
            <v>0</v>
          </cell>
          <cell r="AJ39">
            <v>18421</v>
          </cell>
          <cell r="AK39">
            <v>0</v>
          </cell>
          <cell r="AL39">
            <v>824</v>
          </cell>
          <cell r="AM39">
            <v>0</v>
          </cell>
          <cell r="AN39">
            <v>0</v>
          </cell>
          <cell r="AO39">
            <v>0</v>
          </cell>
          <cell r="AP39">
            <v>0</v>
          </cell>
          <cell r="AQ39">
            <v>7818</v>
          </cell>
          <cell r="AR39">
            <v>0</v>
          </cell>
          <cell r="AS39">
            <v>0</v>
          </cell>
          <cell r="AT39">
            <v>0</v>
          </cell>
          <cell r="AU39">
            <v>0</v>
          </cell>
          <cell r="AV39">
            <v>0</v>
          </cell>
          <cell r="AW39">
            <v>0</v>
          </cell>
          <cell r="AX39">
            <v>0</v>
          </cell>
          <cell r="AY39">
            <v>0</v>
          </cell>
          <cell r="AZ39">
            <v>0</v>
          </cell>
          <cell r="BA39">
            <v>0</v>
          </cell>
          <cell r="BB39">
            <v>0</v>
          </cell>
          <cell r="BC39">
            <v>30754</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9316</v>
          </cell>
          <cell r="BY39">
            <v>0</v>
          </cell>
          <cell r="BZ39">
            <v>0</v>
          </cell>
          <cell r="CA39">
            <v>0</v>
          </cell>
          <cell r="CB39">
            <v>0</v>
          </cell>
          <cell r="CC39">
            <v>0</v>
          </cell>
          <cell r="CD39">
            <v>0</v>
          </cell>
          <cell r="CE39">
            <v>0</v>
          </cell>
          <cell r="CF39">
            <v>3179</v>
          </cell>
          <cell r="CG39">
            <v>0</v>
          </cell>
          <cell r="CH39">
            <v>0</v>
          </cell>
          <cell r="CI39">
            <v>0</v>
          </cell>
          <cell r="CJ39">
            <v>0</v>
          </cell>
          <cell r="CK39">
            <v>0</v>
          </cell>
          <cell r="CL39">
            <v>0</v>
          </cell>
          <cell r="CM39">
            <v>5705</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9138</v>
          </cell>
          <cell r="DQ39">
            <v>0</v>
          </cell>
          <cell r="DR39">
            <v>0</v>
          </cell>
          <cell r="DS39">
            <v>0</v>
          </cell>
          <cell r="DT39">
            <v>0</v>
          </cell>
          <cell r="DU39">
            <v>0</v>
          </cell>
          <cell r="DV39">
            <v>0</v>
          </cell>
          <cell r="DW39">
            <v>0</v>
          </cell>
          <cell r="DX39">
            <v>0</v>
          </cell>
          <cell r="DY39">
            <v>2089</v>
          </cell>
          <cell r="DZ39">
            <v>0</v>
          </cell>
          <cell r="EA39">
            <v>0</v>
          </cell>
          <cell r="EB39">
            <v>0</v>
          </cell>
          <cell r="EC39">
            <v>0</v>
          </cell>
          <cell r="ED39">
            <v>0</v>
          </cell>
          <cell r="EE39">
            <v>0</v>
          </cell>
          <cell r="EF39">
            <v>0</v>
          </cell>
          <cell r="EG39">
            <v>0</v>
          </cell>
          <cell r="EH39">
            <v>0</v>
          </cell>
          <cell r="EI39">
            <v>0</v>
          </cell>
          <cell r="EJ39">
            <v>0</v>
          </cell>
          <cell r="EK39">
            <v>0</v>
          </cell>
          <cell r="EL39">
            <v>0</v>
          </cell>
          <cell r="EM39">
            <v>6157</v>
          </cell>
          <cell r="EN39">
            <v>143</v>
          </cell>
          <cell r="EO39">
            <v>152026</v>
          </cell>
          <cell r="EP39">
            <v>0</v>
          </cell>
          <cell r="EQ39">
            <v>48539</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199834</v>
          </cell>
          <cell r="FH39">
            <v>0</v>
          </cell>
          <cell r="FI39">
            <v>0</v>
          </cell>
          <cell r="FJ39">
            <v>0</v>
          </cell>
          <cell r="FK39">
            <v>0</v>
          </cell>
          <cell r="FL39">
            <v>0</v>
          </cell>
          <cell r="FM39">
            <v>0</v>
          </cell>
          <cell r="FN39">
            <v>2629</v>
          </cell>
          <cell r="FO39">
            <v>0</v>
          </cell>
          <cell r="FP39">
            <v>0</v>
          </cell>
          <cell r="FQ39">
            <v>-19</v>
          </cell>
          <cell r="FR39">
            <v>0</v>
          </cell>
          <cell r="FS39">
            <v>0</v>
          </cell>
          <cell r="FT39">
            <v>0</v>
          </cell>
          <cell r="FU39">
            <v>0</v>
          </cell>
          <cell r="FV39">
            <v>0</v>
          </cell>
          <cell r="FW39">
            <v>0</v>
          </cell>
          <cell r="FX39">
            <v>0</v>
          </cell>
          <cell r="FY39">
            <v>0</v>
          </cell>
          <cell r="FZ39">
            <v>154456</v>
          </cell>
          <cell r="GA39">
            <v>0</v>
          </cell>
          <cell r="GB39">
            <v>0</v>
          </cell>
          <cell r="GC39">
            <v>85571</v>
          </cell>
          <cell r="GD39">
            <v>0</v>
          </cell>
          <cell r="GE39">
            <v>0</v>
          </cell>
          <cell r="GF39">
            <v>0</v>
          </cell>
          <cell r="GG39">
            <v>-3294</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row>
        <row r="40">
          <cell r="A40" t="str">
            <v>E0702</v>
          </cell>
          <cell r="B40" t="str">
            <v>Middlesbrough UA</v>
          </cell>
          <cell r="C40" t="str">
            <v>NE</v>
          </cell>
          <cell r="D40" t="str">
            <v>UA</v>
          </cell>
          <cell r="E40">
            <v>0</v>
          </cell>
          <cell r="F40">
            <v>46915</v>
          </cell>
          <cell r="G40">
            <v>15927</v>
          </cell>
          <cell r="H40">
            <v>0</v>
          </cell>
          <cell r="I40">
            <v>0</v>
          </cell>
          <cell r="J40">
            <v>0</v>
          </cell>
          <cell r="K40">
            <v>93622</v>
          </cell>
          <cell r="L40">
            <v>0</v>
          </cell>
          <cell r="M40">
            <v>0</v>
          </cell>
          <cell r="N40">
            <v>0</v>
          </cell>
          <cell r="O40">
            <v>0</v>
          </cell>
          <cell r="P40">
            <v>0</v>
          </cell>
          <cell r="Q40">
            <v>0</v>
          </cell>
          <cell r="R40">
            <v>0</v>
          </cell>
          <cell r="S40">
            <v>0</v>
          </cell>
          <cell r="T40">
            <v>0</v>
          </cell>
          <cell r="U40">
            <v>-879</v>
          </cell>
          <cell r="V40">
            <v>0</v>
          </cell>
          <cell r="W40">
            <v>0</v>
          </cell>
          <cell r="X40">
            <v>0</v>
          </cell>
          <cell r="Y40">
            <v>0</v>
          </cell>
          <cell r="Z40">
            <v>0</v>
          </cell>
          <cell r="AA40">
            <v>9258</v>
          </cell>
          <cell r="AB40">
            <v>0</v>
          </cell>
          <cell r="AC40">
            <v>21340</v>
          </cell>
          <cell r="AD40">
            <v>0</v>
          </cell>
          <cell r="AE40">
            <v>0</v>
          </cell>
          <cell r="AF40">
            <v>0</v>
          </cell>
          <cell r="AG40">
            <v>0</v>
          </cell>
          <cell r="AH40">
            <v>0</v>
          </cell>
          <cell r="AI40">
            <v>0</v>
          </cell>
          <cell r="AJ40">
            <v>34641</v>
          </cell>
          <cell r="AK40">
            <v>0</v>
          </cell>
          <cell r="AL40">
            <v>9233</v>
          </cell>
          <cell r="AM40">
            <v>0</v>
          </cell>
          <cell r="AN40">
            <v>0</v>
          </cell>
          <cell r="AO40">
            <v>0</v>
          </cell>
          <cell r="AP40">
            <v>0</v>
          </cell>
          <cell r="AQ40">
            <v>12343</v>
          </cell>
          <cell r="AR40">
            <v>0</v>
          </cell>
          <cell r="AS40">
            <v>0</v>
          </cell>
          <cell r="AT40">
            <v>0</v>
          </cell>
          <cell r="AU40">
            <v>0</v>
          </cell>
          <cell r="AV40">
            <v>0</v>
          </cell>
          <cell r="AW40">
            <v>0</v>
          </cell>
          <cell r="AX40">
            <v>0</v>
          </cell>
          <cell r="AY40">
            <v>0</v>
          </cell>
          <cell r="AZ40">
            <v>0</v>
          </cell>
          <cell r="BA40">
            <v>0</v>
          </cell>
          <cell r="BB40">
            <v>0</v>
          </cell>
          <cell r="BC40">
            <v>41866</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17777</v>
          </cell>
          <cell r="BY40">
            <v>0</v>
          </cell>
          <cell r="BZ40">
            <v>0</v>
          </cell>
          <cell r="CA40">
            <v>504</v>
          </cell>
          <cell r="CB40">
            <v>0</v>
          </cell>
          <cell r="CC40">
            <v>0</v>
          </cell>
          <cell r="CD40">
            <v>0</v>
          </cell>
          <cell r="CE40">
            <v>0</v>
          </cell>
          <cell r="CF40">
            <v>7567</v>
          </cell>
          <cell r="CG40">
            <v>0</v>
          </cell>
          <cell r="CH40">
            <v>0</v>
          </cell>
          <cell r="CI40">
            <v>0</v>
          </cell>
          <cell r="CJ40">
            <v>0</v>
          </cell>
          <cell r="CK40">
            <v>0</v>
          </cell>
          <cell r="CL40">
            <v>0</v>
          </cell>
          <cell r="CM40">
            <v>6605</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10729</v>
          </cell>
          <cell r="DQ40">
            <v>0</v>
          </cell>
          <cell r="DR40">
            <v>0</v>
          </cell>
          <cell r="DS40">
            <v>0</v>
          </cell>
          <cell r="DT40">
            <v>0</v>
          </cell>
          <cell r="DU40">
            <v>0</v>
          </cell>
          <cell r="DV40">
            <v>0</v>
          </cell>
          <cell r="DW40">
            <v>0</v>
          </cell>
          <cell r="DX40">
            <v>0</v>
          </cell>
          <cell r="DY40">
            <v>2571</v>
          </cell>
          <cell r="DZ40">
            <v>0</v>
          </cell>
          <cell r="EA40">
            <v>0</v>
          </cell>
          <cell r="EB40">
            <v>0</v>
          </cell>
          <cell r="EC40">
            <v>0</v>
          </cell>
          <cell r="ED40">
            <v>0</v>
          </cell>
          <cell r="EE40">
            <v>0</v>
          </cell>
          <cell r="EF40">
            <v>0</v>
          </cell>
          <cell r="EG40">
            <v>0</v>
          </cell>
          <cell r="EH40">
            <v>0</v>
          </cell>
          <cell r="EI40">
            <v>0</v>
          </cell>
          <cell r="EJ40">
            <v>0</v>
          </cell>
          <cell r="EK40">
            <v>0</v>
          </cell>
          <cell r="EL40">
            <v>0</v>
          </cell>
          <cell r="EM40">
            <v>6576</v>
          </cell>
          <cell r="EN40">
            <v>8</v>
          </cell>
          <cell r="EO40">
            <v>231220</v>
          </cell>
          <cell r="EP40">
            <v>0</v>
          </cell>
          <cell r="EQ40">
            <v>79407</v>
          </cell>
          <cell r="ER40">
            <v>98</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310959</v>
          </cell>
          <cell r="FH40">
            <v>0</v>
          </cell>
          <cell r="FI40">
            <v>883</v>
          </cell>
          <cell r="FJ40">
            <v>0</v>
          </cell>
          <cell r="FK40">
            <v>0</v>
          </cell>
          <cell r="FL40">
            <v>0</v>
          </cell>
          <cell r="FM40">
            <v>0</v>
          </cell>
          <cell r="FN40">
            <v>4209</v>
          </cell>
          <cell r="FO40">
            <v>0</v>
          </cell>
          <cell r="FP40">
            <v>0</v>
          </cell>
          <cell r="FQ40">
            <v>0</v>
          </cell>
          <cell r="FR40">
            <v>0</v>
          </cell>
          <cell r="FS40">
            <v>0</v>
          </cell>
          <cell r="FT40">
            <v>0</v>
          </cell>
          <cell r="FU40">
            <v>0</v>
          </cell>
          <cell r="FV40">
            <v>0</v>
          </cell>
          <cell r="FW40">
            <v>0</v>
          </cell>
          <cell r="FX40">
            <v>0</v>
          </cell>
          <cell r="FY40">
            <v>0</v>
          </cell>
          <cell r="FZ40">
            <v>239281</v>
          </cell>
          <cell r="GA40">
            <v>0</v>
          </cell>
          <cell r="GB40">
            <v>0</v>
          </cell>
          <cell r="GC40">
            <v>127797</v>
          </cell>
          <cell r="GD40">
            <v>0</v>
          </cell>
          <cell r="GE40">
            <v>0</v>
          </cell>
          <cell r="GF40">
            <v>0</v>
          </cell>
          <cell r="GG40">
            <v>-850</v>
          </cell>
          <cell r="GH40">
            <v>-5730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row>
        <row r="41">
          <cell r="A41" t="str">
            <v>E0703</v>
          </cell>
          <cell r="B41" t="str">
            <v>Redcar &amp; Cleveland UA</v>
          </cell>
          <cell r="C41" t="str">
            <v>NE</v>
          </cell>
          <cell r="D41" t="str">
            <v>UA</v>
          </cell>
          <cell r="E41">
            <v>0</v>
          </cell>
          <cell r="F41">
            <v>50062</v>
          </cell>
          <cell r="G41">
            <v>23740</v>
          </cell>
          <cell r="H41">
            <v>0</v>
          </cell>
          <cell r="I41">
            <v>0</v>
          </cell>
          <cell r="J41">
            <v>0</v>
          </cell>
          <cell r="K41">
            <v>86759</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13505</v>
          </cell>
          <cell r="AB41">
            <v>0</v>
          </cell>
          <cell r="AC41">
            <v>9677</v>
          </cell>
          <cell r="AD41">
            <v>0</v>
          </cell>
          <cell r="AE41">
            <v>0</v>
          </cell>
          <cell r="AF41">
            <v>0</v>
          </cell>
          <cell r="AG41">
            <v>0</v>
          </cell>
          <cell r="AH41">
            <v>0</v>
          </cell>
          <cell r="AI41">
            <v>0</v>
          </cell>
          <cell r="AJ41">
            <v>22601</v>
          </cell>
          <cell r="AK41">
            <v>0</v>
          </cell>
          <cell r="AL41">
            <v>12828</v>
          </cell>
          <cell r="AM41">
            <v>0</v>
          </cell>
          <cell r="AN41">
            <v>0</v>
          </cell>
          <cell r="AO41">
            <v>0</v>
          </cell>
          <cell r="AP41">
            <v>0</v>
          </cell>
          <cell r="AQ41">
            <v>10192</v>
          </cell>
          <cell r="AR41">
            <v>0</v>
          </cell>
          <cell r="AS41">
            <v>0</v>
          </cell>
          <cell r="AT41">
            <v>0</v>
          </cell>
          <cell r="AU41">
            <v>0</v>
          </cell>
          <cell r="AV41">
            <v>0</v>
          </cell>
          <cell r="AW41">
            <v>0</v>
          </cell>
          <cell r="AX41">
            <v>0</v>
          </cell>
          <cell r="AY41">
            <v>0</v>
          </cell>
          <cell r="AZ41">
            <v>0</v>
          </cell>
          <cell r="BA41">
            <v>0</v>
          </cell>
          <cell r="BB41">
            <v>0</v>
          </cell>
          <cell r="BC41">
            <v>40881</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13295</v>
          </cell>
          <cell r="BY41">
            <v>0</v>
          </cell>
          <cell r="BZ41">
            <v>0</v>
          </cell>
          <cell r="CA41">
            <v>0</v>
          </cell>
          <cell r="CB41">
            <v>0</v>
          </cell>
          <cell r="CC41">
            <v>0</v>
          </cell>
          <cell r="CD41">
            <v>0</v>
          </cell>
          <cell r="CE41">
            <v>0</v>
          </cell>
          <cell r="CF41">
            <v>2665</v>
          </cell>
          <cell r="CG41">
            <v>0</v>
          </cell>
          <cell r="CH41">
            <v>0</v>
          </cell>
          <cell r="CI41">
            <v>0</v>
          </cell>
          <cell r="CJ41">
            <v>0</v>
          </cell>
          <cell r="CK41">
            <v>0</v>
          </cell>
          <cell r="CL41">
            <v>0</v>
          </cell>
          <cell r="CM41">
            <v>4763</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10003</v>
          </cell>
          <cell r="DQ41">
            <v>0</v>
          </cell>
          <cell r="DR41">
            <v>0</v>
          </cell>
          <cell r="DS41">
            <v>0</v>
          </cell>
          <cell r="DT41">
            <v>0</v>
          </cell>
          <cell r="DU41">
            <v>0</v>
          </cell>
          <cell r="DV41">
            <v>0</v>
          </cell>
          <cell r="DW41">
            <v>0</v>
          </cell>
          <cell r="DX41">
            <v>0</v>
          </cell>
          <cell r="DY41">
            <v>5616</v>
          </cell>
          <cell r="DZ41">
            <v>0</v>
          </cell>
          <cell r="EA41">
            <v>0</v>
          </cell>
          <cell r="EB41">
            <v>0</v>
          </cell>
          <cell r="EC41">
            <v>0</v>
          </cell>
          <cell r="ED41">
            <v>0</v>
          </cell>
          <cell r="EE41">
            <v>0</v>
          </cell>
          <cell r="EF41">
            <v>0</v>
          </cell>
          <cell r="EG41">
            <v>0</v>
          </cell>
          <cell r="EH41">
            <v>0</v>
          </cell>
          <cell r="EI41">
            <v>0</v>
          </cell>
          <cell r="EJ41">
            <v>0</v>
          </cell>
          <cell r="EK41">
            <v>0</v>
          </cell>
          <cell r="EL41">
            <v>0</v>
          </cell>
          <cell r="EM41">
            <v>10552</v>
          </cell>
          <cell r="EN41">
            <v>0</v>
          </cell>
          <cell r="EO41">
            <v>210640</v>
          </cell>
          <cell r="EP41">
            <v>0</v>
          </cell>
          <cell r="EQ41">
            <v>60350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270132</v>
          </cell>
          <cell r="FH41">
            <v>0</v>
          </cell>
          <cell r="FI41">
            <v>0</v>
          </cell>
          <cell r="FJ41">
            <v>0</v>
          </cell>
          <cell r="FK41">
            <v>0</v>
          </cell>
          <cell r="FL41">
            <v>0</v>
          </cell>
          <cell r="FM41">
            <v>0</v>
          </cell>
          <cell r="FN41">
            <v>9034</v>
          </cell>
          <cell r="FO41">
            <v>0</v>
          </cell>
          <cell r="FP41">
            <v>0</v>
          </cell>
          <cell r="FQ41">
            <v>-196</v>
          </cell>
          <cell r="FR41">
            <v>0</v>
          </cell>
          <cell r="FS41">
            <v>0</v>
          </cell>
          <cell r="FT41">
            <v>0</v>
          </cell>
          <cell r="FU41">
            <v>0</v>
          </cell>
          <cell r="FV41">
            <v>0</v>
          </cell>
          <cell r="FW41">
            <v>0</v>
          </cell>
          <cell r="FX41">
            <v>0</v>
          </cell>
          <cell r="FY41">
            <v>0</v>
          </cell>
          <cell r="FZ41">
            <v>223109</v>
          </cell>
          <cell r="GA41">
            <v>0</v>
          </cell>
          <cell r="GB41">
            <v>0</v>
          </cell>
          <cell r="GC41">
            <v>118858</v>
          </cell>
          <cell r="GD41">
            <v>0</v>
          </cell>
          <cell r="GE41">
            <v>0</v>
          </cell>
          <cell r="GF41">
            <v>0</v>
          </cell>
          <cell r="GG41">
            <v>10518</v>
          </cell>
          <cell r="GH41">
            <v>-149</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row>
        <row r="42">
          <cell r="A42" t="str">
            <v>E0704</v>
          </cell>
          <cell r="B42" t="str">
            <v>Stockton-on-Tees UA</v>
          </cell>
          <cell r="C42" t="str">
            <v>NE</v>
          </cell>
          <cell r="D42" t="str">
            <v>UA</v>
          </cell>
          <cell r="E42">
            <v>0</v>
          </cell>
          <cell r="F42">
            <v>71911</v>
          </cell>
          <cell r="G42">
            <v>24596</v>
          </cell>
          <cell r="H42">
            <v>0</v>
          </cell>
          <cell r="I42">
            <v>0</v>
          </cell>
          <cell r="J42">
            <v>0</v>
          </cell>
          <cell r="K42">
            <v>125959</v>
          </cell>
          <cell r="L42">
            <v>0</v>
          </cell>
          <cell r="M42">
            <v>0</v>
          </cell>
          <cell r="N42">
            <v>0</v>
          </cell>
          <cell r="O42">
            <v>0</v>
          </cell>
          <cell r="P42">
            <v>0</v>
          </cell>
          <cell r="Q42">
            <v>0</v>
          </cell>
          <cell r="R42">
            <v>0</v>
          </cell>
          <cell r="S42">
            <v>0</v>
          </cell>
          <cell r="T42">
            <v>0</v>
          </cell>
          <cell r="U42">
            <v>-252</v>
          </cell>
          <cell r="V42">
            <v>0</v>
          </cell>
          <cell r="W42">
            <v>0</v>
          </cell>
          <cell r="X42">
            <v>0</v>
          </cell>
          <cell r="Y42">
            <v>0</v>
          </cell>
          <cell r="Z42">
            <v>0</v>
          </cell>
          <cell r="AA42">
            <v>8667</v>
          </cell>
          <cell r="AB42">
            <v>0</v>
          </cell>
          <cell r="AC42">
            <v>19883</v>
          </cell>
          <cell r="AD42">
            <v>0</v>
          </cell>
          <cell r="AE42">
            <v>0</v>
          </cell>
          <cell r="AF42">
            <v>0</v>
          </cell>
          <cell r="AG42">
            <v>0</v>
          </cell>
          <cell r="AH42">
            <v>0</v>
          </cell>
          <cell r="AI42">
            <v>0</v>
          </cell>
          <cell r="AJ42">
            <v>31009</v>
          </cell>
          <cell r="AK42">
            <v>0</v>
          </cell>
          <cell r="AL42">
            <v>14765</v>
          </cell>
          <cell r="AM42">
            <v>0</v>
          </cell>
          <cell r="AN42">
            <v>0</v>
          </cell>
          <cell r="AO42">
            <v>0</v>
          </cell>
          <cell r="AP42">
            <v>0</v>
          </cell>
          <cell r="AQ42">
            <v>14301</v>
          </cell>
          <cell r="AR42">
            <v>0</v>
          </cell>
          <cell r="AS42">
            <v>0</v>
          </cell>
          <cell r="AT42">
            <v>0</v>
          </cell>
          <cell r="AU42">
            <v>0</v>
          </cell>
          <cell r="AV42">
            <v>0</v>
          </cell>
          <cell r="AW42">
            <v>0</v>
          </cell>
          <cell r="AX42">
            <v>0</v>
          </cell>
          <cell r="AY42">
            <v>0</v>
          </cell>
          <cell r="AZ42">
            <v>0</v>
          </cell>
          <cell r="BA42">
            <v>0</v>
          </cell>
          <cell r="BB42">
            <v>0</v>
          </cell>
          <cell r="BC42">
            <v>50061</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14662</v>
          </cell>
          <cell r="BY42">
            <v>0</v>
          </cell>
          <cell r="BZ42">
            <v>0</v>
          </cell>
          <cell r="CA42">
            <v>526</v>
          </cell>
          <cell r="CB42">
            <v>0</v>
          </cell>
          <cell r="CC42">
            <v>0</v>
          </cell>
          <cell r="CD42">
            <v>0</v>
          </cell>
          <cell r="CE42">
            <v>0</v>
          </cell>
          <cell r="CF42">
            <v>4914</v>
          </cell>
          <cell r="CG42">
            <v>0</v>
          </cell>
          <cell r="CH42">
            <v>0</v>
          </cell>
          <cell r="CI42">
            <v>0</v>
          </cell>
          <cell r="CJ42">
            <v>0</v>
          </cell>
          <cell r="CK42">
            <v>0</v>
          </cell>
          <cell r="CL42">
            <v>0</v>
          </cell>
          <cell r="CM42">
            <v>7165</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13184</v>
          </cell>
          <cell r="DQ42">
            <v>0</v>
          </cell>
          <cell r="DR42">
            <v>0</v>
          </cell>
          <cell r="DS42">
            <v>0</v>
          </cell>
          <cell r="DT42">
            <v>0</v>
          </cell>
          <cell r="DU42">
            <v>0</v>
          </cell>
          <cell r="DV42">
            <v>0</v>
          </cell>
          <cell r="DW42">
            <v>0</v>
          </cell>
          <cell r="DX42">
            <v>0</v>
          </cell>
          <cell r="DY42">
            <v>4202</v>
          </cell>
          <cell r="DZ42">
            <v>0</v>
          </cell>
          <cell r="EA42">
            <v>0</v>
          </cell>
          <cell r="EB42">
            <v>0</v>
          </cell>
          <cell r="EC42">
            <v>0</v>
          </cell>
          <cell r="ED42">
            <v>0</v>
          </cell>
          <cell r="EE42">
            <v>0</v>
          </cell>
          <cell r="EF42">
            <v>0</v>
          </cell>
          <cell r="EG42">
            <v>0</v>
          </cell>
          <cell r="EH42">
            <v>0</v>
          </cell>
          <cell r="EI42">
            <v>0</v>
          </cell>
          <cell r="EJ42">
            <v>0</v>
          </cell>
          <cell r="EK42">
            <v>0</v>
          </cell>
          <cell r="EL42">
            <v>0</v>
          </cell>
          <cell r="EM42">
            <v>9109</v>
          </cell>
          <cell r="EN42">
            <v>1781</v>
          </cell>
          <cell r="EO42">
            <v>270713</v>
          </cell>
          <cell r="EP42">
            <v>0</v>
          </cell>
          <cell r="EQ42">
            <v>69688</v>
          </cell>
          <cell r="ER42">
            <v>294</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346552</v>
          </cell>
          <cell r="FH42">
            <v>0</v>
          </cell>
          <cell r="FI42">
            <v>8</v>
          </cell>
          <cell r="FJ42">
            <v>0</v>
          </cell>
          <cell r="FK42">
            <v>0</v>
          </cell>
          <cell r="FL42">
            <v>0</v>
          </cell>
          <cell r="FM42">
            <v>0</v>
          </cell>
          <cell r="FN42">
            <v>2720</v>
          </cell>
          <cell r="FO42">
            <v>0</v>
          </cell>
          <cell r="FP42">
            <v>0</v>
          </cell>
          <cell r="FQ42">
            <v>-600</v>
          </cell>
          <cell r="FR42">
            <v>0</v>
          </cell>
          <cell r="FS42">
            <v>0</v>
          </cell>
          <cell r="FT42">
            <v>0</v>
          </cell>
          <cell r="FU42">
            <v>0</v>
          </cell>
          <cell r="FV42">
            <v>0</v>
          </cell>
          <cell r="FW42">
            <v>0</v>
          </cell>
          <cell r="FX42">
            <v>0</v>
          </cell>
          <cell r="FY42">
            <v>0</v>
          </cell>
          <cell r="FZ42">
            <v>280251</v>
          </cell>
          <cell r="GA42">
            <v>0</v>
          </cell>
          <cell r="GB42">
            <v>0</v>
          </cell>
          <cell r="GC42">
            <v>148463</v>
          </cell>
          <cell r="GD42">
            <v>0</v>
          </cell>
          <cell r="GE42">
            <v>0</v>
          </cell>
          <cell r="GF42">
            <v>0</v>
          </cell>
          <cell r="GG42">
            <v>-4538</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row>
        <row r="43">
          <cell r="A43" t="str">
            <v>E0801</v>
          </cell>
          <cell r="B43" t="str">
            <v>Cornwall UA</v>
          </cell>
          <cell r="C43" t="str">
            <v>SW</v>
          </cell>
          <cell r="D43" t="str">
            <v>UA</v>
          </cell>
          <cell r="E43">
            <v>0</v>
          </cell>
          <cell r="F43">
            <v>105796</v>
          </cell>
          <cell r="G43">
            <v>67420</v>
          </cell>
          <cell r="H43">
            <v>0</v>
          </cell>
          <cell r="I43">
            <v>0</v>
          </cell>
          <cell r="J43">
            <v>0</v>
          </cell>
          <cell r="K43">
            <v>252088</v>
          </cell>
          <cell r="L43">
            <v>0</v>
          </cell>
          <cell r="M43">
            <v>0</v>
          </cell>
          <cell r="N43">
            <v>0</v>
          </cell>
          <cell r="O43">
            <v>0</v>
          </cell>
          <cell r="P43">
            <v>0</v>
          </cell>
          <cell r="Q43">
            <v>0</v>
          </cell>
          <cell r="R43">
            <v>0</v>
          </cell>
          <cell r="S43">
            <v>0</v>
          </cell>
          <cell r="T43">
            <v>0</v>
          </cell>
          <cell r="U43">
            <v>-9312</v>
          </cell>
          <cell r="V43">
            <v>0</v>
          </cell>
          <cell r="W43">
            <v>0</v>
          </cell>
          <cell r="X43">
            <v>0</v>
          </cell>
          <cell r="Y43">
            <v>0</v>
          </cell>
          <cell r="Z43">
            <v>0</v>
          </cell>
          <cell r="AA43">
            <v>24028</v>
          </cell>
          <cell r="AB43">
            <v>0</v>
          </cell>
          <cell r="AC43">
            <v>24987</v>
          </cell>
          <cell r="AD43">
            <v>0</v>
          </cell>
          <cell r="AE43">
            <v>0</v>
          </cell>
          <cell r="AF43">
            <v>0</v>
          </cell>
          <cell r="AG43">
            <v>0</v>
          </cell>
          <cell r="AH43">
            <v>0</v>
          </cell>
          <cell r="AI43">
            <v>0</v>
          </cell>
          <cell r="AJ43">
            <v>65773</v>
          </cell>
          <cell r="AK43">
            <v>0</v>
          </cell>
          <cell r="AL43">
            <v>42054</v>
          </cell>
          <cell r="AM43">
            <v>0</v>
          </cell>
          <cell r="AN43">
            <v>0</v>
          </cell>
          <cell r="AO43">
            <v>0</v>
          </cell>
          <cell r="AP43">
            <v>0</v>
          </cell>
          <cell r="AQ43">
            <v>47796</v>
          </cell>
          <cell r="AR43">
            <v>0</v>
          </cell>
          <cell r="AS43">
            <v>0</v>
          </cell>
          <cell r="AT43">
            <v>0</v>
          </cell>
          <cell r="AU43">
            <v>0</v>
          </cell>
          <cell r="AV43">
            <v>0</v>
          </cell>
          <cell r="AW43">
            <v>0</v>
          </cell>
          <cell r="AX43">
            <v>0</v>
          </cell>
          <cell r="AY43">
            <v>0</v>
          </cell>
          <cell r="AZ43">
            <v>0</v>
          </cell>
          <cell r="BA43">
            <v>0</v>
          </cell>
          <cell r="BB43">
            <v>0</v>
          </cell>
          <cell r="BC43">
            <v>140571</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25644</v>
          </cell>
          <cell r="BY43">
            <v>0</v>
          </cell>
          <cell r="BZ43">
            <v>0</v>
          </cell>
          <cell r="CA43">
            <v>0</v>
          </cell>
          <cell r="CB43">
            <v>0</v>
          </cell>
          <cell r="CC43">
            <v>0</v>
          </cell>
          <cell r="CD43">
            <v>0</v>
          </cell>
          <cell r="CE43">
            <v>0</v>
          </cell>
          <cell r="CF43">
            <v>15770</v>
          </cell>
          <cell r="CG43">
            <v>0</v>
          </cell>
          <cell r="CH43">
            <v>0</v>
          </cell>
          <cell r="CI43">
            <v>0</v>
          </cell>
          <cell r="CJ43">
            <v>0</v>
          </cell>
          <cell r="CK43">
            <v>0</v>
          </cell>
          <cell r="CL43">
            <v>0</v>
          </cell>
          <cell r="CM43">
            <v>19742</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68175</v>
          </cell>
          <cell r="DQ43">
            <v>0</v>
          </cell>
          <cell r="DR43">
            <v>0</v>
          </cell>
          <cell r="DS43">
            <v>0</v>
          </cell>
          <cell r="DT43">
            <v>0</v>
          </cell>
          <cell r="DU43">
            <v>0</v>
          </cell>
          <cell r="DV43">
            <v>0</v>
          </cell>
          <cell r="DW43">
            <v>0</v>
          </cell>
          <cell r="DX43">
            <v>0</v>
          </cell>
          <cell r="DY43">
            <v>5647</v>
          </cell>
          <cell r="DZ43">
            <v>0</v>
          </cell>
          <cell r="EA43">
            <v>21234</v>
          </cell>
          <cell r="EB43">
            <v>0</v>
          </cell>
          <cell r="EC43">
            <v>0</v>
          </cell>
          <cell r="ED43">
            <v>0</v>
          </cell>
          <cell r="EE43">
            <v>0</v>
          </cell>
          <cell r="EF43">
            <v>0</v>
          </cell>
          <cell r="EG43">
            <v>0</v>
          </cell>
          <cell r="EH43">
            <v>0</v>
          </cell>
          <cell r="EI43">
            <v>0</v>
          </cell>
          <cell r="EJ43">
            <v>0</v>
          </cell>
          <cell r="EK43">
            <v>0</v>
          </cell>
          <cell r="EL43">
            <v>0</v>
          </cell>
          <cell r="EM43">
            <v>28025</v>
          </cell>
          <cell r="EN43">
            <v>0</v>
          </cell>
          <cell r="EO43">
            <v>666697</v>
          </cell>
          <cell r="EP43">
            <v>0</v>
          </cell>
          <cell r="EQ43">
            <v>162500</v>
          </cell>
          <cell r="ER43">
            <v>2580</v>
          </cell>
          <cell r="ES43">
            <v>22940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865150</v>
          </cell>
          <cell r="FH43">
            <v>0</v>
          </cell>
          <cell r="FI43">
            <v>685</v>
          </cell>
          <cell r="FJ43">
            <v>0</v>
          </cell>
          <cell r="FK43">
            <v>0</v>
          </cell>
          <cell r="FL43">
            <v>0</v>
          </cell>
          <cell r="FM43">
            <v>0</v>
          </cell>
          <cell r="FN43">
            <v>44617</v>
          </cell>
          <cell r="FO43">
            <v>0</v>
          </cell>
          <cell r="FP43">
            <v>0</v>
          </cell>
          <cell r="FQ43">
            <v>-5000</v>
          </cell>
          <cell r="FR43">
            <v>0</v>
          </cell>
          <cell r="FS43">
            <v>0</v>
          </cell>
          <cell r="FT43">
            <v>0</v>
          </cell>
          <cell r="FU43">
            <v>0</v>
          </cell>
          <cell r="FV43">
            <v>0</v>
          </cell>
          <cell r="FW43">
            <v>0</v>
          </cell>
          <cell r="FX43">
            <v>0</v>
          </cell>
          <cell r="FY43">
            <v>0</v>
          </cell>
          <cell r="FZ43">
            <v>726933</v>
          </cell>
          <cell r="GA43">
            <v>0</v>
          </cell>
          <cell r="GB43">
            <v>0</v>
          </cell>
          <cell r="GC43">
            <v>448015</v>
          </cell>
          <cell r="GD43">
            <v>0</v>
          </cell>
          <cell r="GE43">
            <v>0</v>
          </cell>
          <cell r="GF43">
            <v>0</v>
          </cell>
          <cell r="GG43">
            <v>1388</v>
          </cell>
          <cell r="GH43">
            <v>810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40524</v>
          </cell>
          <cell r="IB43">
            <v>0</v>
          </cell>
          <cell r="IC43">
            <v>0</v>
          </cell>
          <cell r="ID43">
            <v>0</v>
          </cell>
          <cell r="IE43">
            <v>0</v>
          </cell>
          <cell r="IF43">
            <v>0</v>
          </cell>
          <cell r="IG43">
            <v>0</v>
          </cell>
          <cell r="IH43">
            <v>0</v>
          </cell>
          <cell r="II43">
            <v>0</v>
          </cell>
          <cell r="IJ43">
            <v>0</v>
          </cell>
          <cell r="IK43">
            <v>0</v>
          </cell>
          <cell r="IL43">
            <v>0</v>
          </cell>
          <cell r="IM43">
            <v>40869</v>
          </cell>
          <cell r="IN43">
            <v>-345</v>
          </cell>
          <cell r="IO43">
            <v>0</v>
          </cell>
        </row>
        <row r="44">
          <cell r="A44" t="str">
            <v>E0920</v>
          </cell>
          <cell r="B44" t="str">
            <v>Cumbria</v>
          </cell>
          <cell r="C44" t="str">
            <v>NW</v>
          </cell>
          <cell r="D44" t="str">
            <v>SC</v>
          </cell>
          <cell r="E44">
            <v>0</v>
          </cell>
          <cell r="F44">
            <v>153769</v>
          </cell>
          <cell r="G44">
            <v>71288</v>
          </cell>
          <cell r="H44">
            <v>0</v>
          </cell>
          <cell r="I44">
            <v>0</v>
          </cell>
          <cell r="J44">
            <v>0</v>
          </cell>
          <cell r="K44">
            <v>298284</v>
          </cell>
          <cell r="L44">
            <v>0</v>
          </cell>
          <cell r="M44">
            <v>0</v>
          </cell>
          <cell r="N44">
            <v>0</v>
          </cell>
          <cell r="O44">
            <v>0</v>
          </cell>
          <cell r="P44">
            <v>0</v>
          </cell>
          <cell r="Q44">
            <v>0</v>
          </cell>
          <cell r="R44">
            <v>0</v>
          </cell>
          <cell r="S44">
            <v>0</v>
          </cell>
          <cell r="T44">
            <v>0</v>
          </cell>
          <cell r="U44">
            <v>164</v>
          </cell>
          <cell r="V44">
            <v>0</v>
          </cell>
          <cell r="W44">
            <v>0</v>
          </cell>
          <cell r="X44">
            <v>0</v>
          </cell>
          <cell r="Y44">
            <v>0</v>
          </cell>
          <cell r="Z44">
            <v>0</v>
          </cell>
          <cell r="AA44">
            <v>39286</v>
          </cell>
          <cell r="AB44">
            <v>0</v>
          </cell>
          <cell r="AC44">
            <v>31282</v>
          </cell>
          <cell r="AD44">
            <v>0</v>
          </cell>
          <cell r="AE44">
            <v>0</v>
          </cell>
          <cell r="AF44">
            <v>0</v>
          </cell>
          <cell r="AG44">
            <v>0</v>
          </cell>
          <cell r="AH44">
            <v>0</v>
          </cell>
          <cell r="AI44">
            <v>0</v>
          </cell>
          <cell r="AJ44">
            <v>66702</v>
          </cell>
          <cell r="AK44">
            <v>0</v>
          </cell>
          <cell r="AL44">
            <v>38140</v>
          </cell>
          <cell r="AM44">
            <v>0</v>
          </cell>
          <cell r="AN44">
            <v>0</v>
          </cell>
          <cell r="AO44">
            <v>0</v>
          </cell>
          <cell r="AP44">
            <v>0</v>
          </cell>
          <cell r="AQ44">
            <v>37098</v>
          </cell>
          <cell r="AR44">
            <v>0</v>
          </cell>
          <cell r="AS44">
            <v>0</v>
          </cell>
          <cell r="AT44">
            <v>0</v>
          </cell>
          <cell r="AU44">
            <v>0</v>
          </cell>
          <cell r="AV44">
            <v>0</v>
          </cell>
          <cell r="AW44">
            <v>0</v>
          </cell>
          <cell r="AX44">
            <v>0</v>
          </cell>
          <cell r="AY44">
            <v>0</v>
          </cell>
          <cell r="AZ44">
            <v>0</v>
          </cell>
          <cell r="BA44">
            <v>0</v>
          </cell>
          <cell r="BB44">
            <v>0</v>
          </cell>
          <cell r="BC44">
            <v>124265</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18364</v>
          </cell>
          <cell r="BY44">
            <v>0</v>
          </cell>
          <cell r="BZ44">
            <v>0</v>
          </cell>
          <cell r="CA44">
            <v>0</v>
          </cell>
          <cell r="CB44">
            <v>0</v>
          </cell>
          <cell r="CC44">
            <v>0</v>
          </cell>
          <cell r="CD44">
            <v>0</v>
          </cell>
          <cell r="CE44">
            <v>0</v>
          </cell>
          <cell r="CF44">
            <v>1755</v>
          </cell>
          <cell r="CG44">
            <v>0</v>
          </cell>
          <cell r="CH44">
            <v>0</v>
          </cell>
          <cell r="CI44">
            <v>0</v>
          </cell>
          <cell r="CJ44">
            <v>0</v>
          </cell>
          <cell r="CK44">
            <v>0</v>
          </cell>
          <cell r="CL44">
            <v>0</v>
          </cell>
          <cell r="CM44">
            <v>7738</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37258</v>
          </cell>
          <cell r="DQ44">
            <v>0</v>
          </cell>
          <cell r="DR44">
            <v>0</v>
          </cell>
          <cell r="DS44">
            <v>0</v>
          </cell>
          <cell r="DT44">
            <v>0</v>
          </cell>
          <cell r="DU44">
            <v>0</v>
          </cell>
          <cell r="DV44">
            <v>0</v>
          </cell>
          <cell r="DW44">
            <v>0</v>
          </cell>
          <cell r="DX44">
            <v>0</v>
          </cell>
          <cell r="DY44">
            <v>4783</v>
          </cell>
          <cell r="DZ44">
            <v>0</v>
          </cell>
          <cell r="EA44">
            <v>20775</v>
          </cell>
          <cell r="EB44">
            <v>0</v>
          </cell>
          <cell r="EC44">
            <v>0</v>
          </cell>
          <cell r="ED44">
            <v>0</v>
          </cell>
          <cell r="EE44">
            <v>0</v>
          </cell>
          <cell r="EF44">
            <v>0</v>
          </cell>
          <cell r="EG44">
            <v>0</v>
          </cell>
          <cell r="EH44">
            <v>0</v>
          </cell>
          <cell r="EI44">
            <v>0</v>
          </cell>
          <cell r="EJ44">
            <v>0</v>
          </cell>
          <cell r="EK44">
            <v>0</v>
          </cell>
          <cell r="EL44">
            <v>0</v>
          </cell>
          <cell r="EM44">
            <v>14704</v>
          </cell>
          <cell r="EN44">
            <v>0</v>
          </cell>
          <cell r="EO44">
            <v>633914</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634746</v>
          </cell>
          <cell r="FH44">
            <v>0</v>
          </cell>
          <cell r="FI44">
            <v>0</v>
          </cell>
          <cell r="FJ44">
            <v>0</v>
          </cell>
          <cell r="FK44">
            <v>0</v>
          </cell>
          <cell r="FL44">
            <v>0</v>
          </cell>
          <cell r="FM44">
            <v>0</v>
          </cell>
          <cell r="FN44">
            <v>31124</v>
          </cell>
          <cell r="FO44">
            <v>0</v>
          </cell>
          <cell r="FP44">
            <v>0</v>
          </cell>
          <cell r="FQ44">
            <v>-1647</v>
          </cell>
          <cell r="FR44">
            <v>0</v>
          </cell>
          <cell r="FS44">
            <v>0</v>
          </cell>
          <cell r="FT44">
            <v>0</v>
          </cell>
          <cell r="FU44">
            <v>0</v>
          </cell>
          <cell r="FV44">
            <v>0</v>
          </cell>
          <cell r="FW44">
            <v>0</v>
          </cell>
          <cell r="FX44">
            <v>0</v>
          </cell>
          <cell r="FY44">
            <v>0</v>
          </cell>
          <cell r="FZ44">
            <v>667577</v>
          </cell>
          <cell r="GA44">
            <v>0</v>
          </cell>
          <cell r="GB44">
            <v>0</v>
          </cell>
          <cell r="GC44">
            <v>362396</v>
          </cell>
          <cell r="GD44">
            <v>0</v>
          </cell>
          <cell r="GE44">
            <v>0</v>
          </cell>
          <cell r="GF44">
            <v>0</v>
          </cell>
          <cell r="GG44">
            <v>-6691</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row>
        <row r="45">
          <cell r="A45" t="str">
            <v>E0931</v>
          </cell>
          <cell r="B45" t="str">
            <v>Allerdale</v>
          </cell>
          <cell r="C45" t="str">
            <v>NW</v>
          </cell>
          <cell r="D45" t="str">
            <v>SD</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-1288</v>
          </cell>
          <cell r="V45">
            <v>0</v>
          </cell>
          <cell r="W45">
            <v>0</v>
          </cell>
          <cell r="X45">
            <v>0</v>
          </cell>
          <cell r="Y45">
            <v>0</v>
          </cell>
          <cell r="Z45">
            <v>0</v>
          </cell>
          <cell r="AA45">
            <v>-1080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42</v>
          </cell>
          <cell r="CB45">
            <v>0</v>
          </cell>
          <cell r="CC45">
            <v>0</v>
          </cell>
          <cell r="CD45">
            <v>0</v>
          </cell>
          <cell r="CE45">
            <v>0</v>
          </cell>
          <cell r="CF45">
            <v>1613</v>
          </cell>
          <cell r="CG45">
            <v>0</v>
          </cell>
          <cell r="CH45">
            <v>0</v>
          </cell>
          <cell r="CI45">
            <v>0</v>
          </cell>
          <cell r="CJ45">
            <v>0</v>
          </cell>
          <cell r="CK45">
            <v>0</v>
          </cell>
          <cell r="CL45">
            <v>0</v>
          </cell>
          <cell r="CM45">
            <v>2359</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5129</v>
          </cell>
          <cell r="DQ45">
            <v>0</v>
          </cell>
          <cell r="DR45">
            <v>0</v>
          </cell>
          <cell r="DS45">
            <v>0</v>
          </cell>
          <cell r="DT45">
            <v>0</v>
          </cell>
          <cell r="DU45">
            <v>0</v>
          </cell>
          <cell r="DV45">
            <v>0</v>
          </cell>
          <cell r="DW45">
            <v>0</v>
          </cell>
          <cell r="DX45">
            <v>0</v>
          </cell>
          <cell r="DY45">
            <v>445</v>
          </cell>
          <cell r="DZ45">
            <v>0</v>
          </cell>
          <cell r="EA45">
            <v>0</v>
          </cell>
          <cell r="EB45">
            <v>0</v>
          </cell>
          <cell r="EC45">
            <v>0</v>
          </cell>
          <cell r="ED45">
            <v>0</v>
          </cell>
          <cell r="EE45">
            <v>0</v>
          </cell>
          <cell r="EF45">
            <v>0</v>
          </cell>
          <cell r="EG45">
            <v>0</v>
          </cell>
          <cell r="EH45">
            <v>0</v>
          </cell>
          <cell r="EI45">
            <v>0</v>
          </cell>
          <cell r="EJ45">
            <v>0</v>
          </cell>
          <cell r="EK45">
            <v>0</v>
          </cell>
          <cell r="EL45">
            <v>0</v>
          </cell>
          <cell r="EM45">
            <v>3700</v>
          </cell>
          <cell r="EN45">
            <v>812</v>
          </cell>
          <cell r="EO45">
            <v>12979</v>
          </cell>
          <cell r="EP45">
            <v>0</v>
          </cell>
          <cell r="EQ45">
            <v>27302</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41970</v>
          </cell>
          <cell r="FH45">
            <v>0</v>
          </cell>
          <cell r="FI45">
            <v>0</v>
          </cell>
          <cell r="FJ45">
            <v>0</v>
          </cell>
          <cell r="FK45">
            <v>0</v>
          </cell>
          <cell r="FL45">
            <v>0</v>
          </cell>
          <cell r="FM45">
            <v>0</v>
          </cell>
          <cell r="FN45">
            <v>872</v>
          </cell>
          <cell r="FO45">
            <v>0</v>
          </cell>
          <cell r="FP45">
            <v>0</v>
          </cell>
          <cell r="FQ45">
            <v>-46</v>
          </cell>
          <cell r="FR45">
            <v>0</v>
          </cell>
          <cell r="FS45">
            <v>0</v>
          </cell>
          <cell r="FT45">
            <v>0</v>
          </cell>
          <cell r="FU45">
            <v>0</v>
          </cell>
          <cell r="FV45">
            <v>0</v>
          </cell>
          <cell r="FW45">
            <v>0</v>
          </cell>
          <cell r="FX45">
            <v>0</v>
          </cell>
          <cell r="FY45">
            <v>0</v>
          </cell>
          <cell r="FZ45">
            <v>15929</v>
          </cell>
          <cell r="GA45">
            <v>0</v>
          </cell>
          <cell r="GB45">
            <v>0</v>
          </cell>
          <cell r="GC45">
            <v>14208</v>
          </cell>
          <cell r="GD45">
            <v>0</v>
          </cell>
          <cell r="GE45">
            <v>0</v>
          </cell>
          <cell r="GF45">
            <v>0</v>
          </cell>
          <cell r="GG45">
            <v>-1275</v>
          </cell>
          <cell r="GH45">
            <v>64</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row>
        <row r="46">
          <cell r="A46" t="str">
            <v>E0932</v>
          </cell>
          <cell r="B46" t="str">
            <v>Barrow-in-Furness</v>
          </cell>
          <cell r="C46" t="str">
            <v>NW</v>
          </cell>
          <cell r="D46" t="str">
            <v>SD</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-450</v>
          </cell>
          <cell r="V46">
            <v>0</v>
          </cell>
          <cell r="W46">
            <v>0</v>
          </cell>
          <cell r="X46">
            <v>0</v>
          </cell>
          <cell r="Y46">
            <v>0</v>
          </cell>
          <cell r="Z46">
            <v>0</v>
          </cell>
          <cell r="AA46">
            <v>-392</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1259</v>
          </cell>
          <cell r="CG46">
            <v>0</v>
          </cell>
          <cell r="CH46">
            <v>0</v>
          </cell>
          <cell r="CI46">
            <v>0</v>
          </cell>
          <cell r="CJ46">
            <v>0</v>
          </cell>
          <cell r="CK46">
            <v>0</v>
          </cell>
          <cell r="CL46">
            <v>0</v>
          </cell>
          <cell r="CM46">
            <v>2480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2685</v>
          </cell>
          <cell r="DQ46">
            <v>0</v>
          </cell>
          <cell r="DR46">
            <v>0</v>
          </cell>
          <cell r="DS46">
            <v>0</v>
          </cell>
          <cell r="DT46">
            <v>0</v>
          </cell>
          <cell r="DU46">
            <v>0</v>
          </cell>
          <cell r="DV46">
            <v>0</v>
          </cell>
          <cell r="DW46">
            <v>0</v>
          </cell>
          <cell r="DX46">
            <v>0</v>
          </cell>
          <cell r="DY46">
            <v>-159</v>
          </cell>
          <cell r="DZ46">
            <v>0</v>
          </cell>
          <cell r="EA46">
            <v>0</v>
          </cell>
          <cell r="EB46">
            <v>0</v>
          </cell>
          <cell r="EC46">
            <v>0</v>
          </cell>
          <cell r="ED46">
            <v>0</v>
          </cell>
          <cell r="EE46">
            <v>0</v>
          </cell>
          <cell r="EF46">
            <v>0</v>
          </cell>
          <cell r="EG46">
            <v>0</v>
          </cell>
          <cell r="EH46">
            <v>0</v>
          </cell>
          <cell r="EI46">
            <v>0</v>
          </cell>
          <cell r="EJ46">
            <v>0</v>
          </cell>
          <cell r="EK46">
            <v>0</v>
          </cell>
          <cell r="EL46">
            <v>0</v>
          </cell>
          <cell r="EM46">
            <v>4614</v>
          </cell>
          <cell r="EN46">
            <v>-8</v>
          </cell>
          <cell r="EO46">
            <v>10479</v>
          </cell>
          <cell r="EP46">
            <v>0</v>
          </cell>
          <cell r="EQ46">
            <v>14055</v>
          </cell>
          <cell r="ER46">
            <v>0</v>
          </cell>
          <cell r="ES46">
            <v>7691</v>
          </cell>
          <cell r="ET46">
            <v>0</v>
          </cell>
          <cell r="EU46">
            <v>0</v>
          </cell>
          <cell r="EV46">
            <v>0</v>
          </cell>
          <cell r="EW46">
            <v>0</v>
          </cell>
          <cell r="EX46">
            <v>0</v>
          </cell>
          <cell r="EY46">
            <v>0</v>
          </cell>
          <cell r="EZ46">
            <v>0</v>
          </cell>
          <cell r="FA46">
            <v>0</v>
          </cell>
          <cell r="FB46">
            <v>0</v>
          </cell>
          <cell r="FC46">
            <v>0</v>
          </cell>
          <cell r="FD46">
            <v>0</v>
          </cell>
          <cell r="FE46">
            <v>0</v>
          </cell>
          <cell r="FF46">
            <v>0</v>
          </cell>
          <cell r="FG46">
            <v>32319</v>
          </cell>
          <cell r="FH46">
            <v>0</v>
          </cell>
          <cell r="FI46">
            <v>460</v>
          </cell>
          <cell r="FJ46">
            <v>0</v>
          </cell>
          <cell r="FK46">
            <v>0</v>
          </cell>
          <cell r="FL46">
            <v>0</v>
          </cell>
          <cell r="FM46">
            <v>0</v>
          </cell>
          <cell r="FN46">
            <v>1450</v>
          </cell>
          <cell r="FO46">
            <v>0</v>
          </cell>
          <cell r="FP46">
            <v>0</v>
          </cell>
          <cell r="FQ46">
            <v>-50</v>
          </cell>
          <cell r="FR46">
            <v>0</v>
          </cell>
          <cell r="FS46">
            <v>0</v>
          </cell>
          <cell r="FT46">
            <v>0</v>
          </cell>
          <cell r="FU46">
            <v>0</v>
          </cell>
          <cell r="FV46">
            <v>0</v>
          </cell>
          <cell r="FW46">
            <v>0</v>
          </cell>
          <cell r="FX46">
            <v>0</v>
          </cell>
          <cell r="FY46">
            <v>0</v>
          </cell>
          <cell r="FZ46">
            <v>12572</v>
          </cell>
          <cell r="GA46">
            <v>0</v>
          </cell>
          <cell r="GB46">
            <v>0</v>
          </cell>
          <cell r="GC46">
            <v>11601</v>
          </cell>
          <cell r="GD46">
            <v>0</v>
          </cell>
          <cell r="GE46">
            <v>0</v>
          </cell>
          <cell r="GF46">
            <v>0</v>
          </cell>
          <cell r="GG46">
            <v>-44</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11772</v>
          </cell>
          <cell r="IB46">
            <v>0</v>
          </cell>
          <cell r="IC46">
            <v>0</v>
          </cell>
          <cell r="ID46">
            <v>0</v>
          </cell>
          <cell r="IE46">
            <v>0</v>
          </cell>
          <cell r="IF46">
            <v>0</v>
          </cell>
          <cell r="IG46">
            <v>0</v>
          </cell>
          <cell r="IH46">
            <v>0</v>
          </cell>
          <cell r="II46">
            <v>0</v>
          </cell>
          <cell r="IJ46">
            <v>0</v>
          </cell>
          <cell r="IK46">
            <v>0</v>
          </cell>
          <cell r="IL46">
            <v>0</v>
          </cell>
          <cell r="IM46">
            <v>11772</v>
          </cell>
          <cell r="IN46">
            <v>0</v>
          </cell>
          <cell r="IO46">
            <v>0</v>
          </cell>
        </row>
        <row r="47">
          <cell r="A47" t="str">
            <v>E0933</v>
          </cell>
          <cell r="B47" t="str">
            <v>Carlisle</v>
          </cell>
          <cell r="C47" t="str">
            <v>NW</v>
          </cell>
          <cell r="D47" t="str">
            <v>SD</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-540</v>
          </cell>
          <cell r="V47">
            <v>0</v>
          </cell>
          <cell r="W47">
            <v>0</v>
          </cell>
          <cell r="X47">
            <v>0</v>
          </cell>
          <cell r="Y47">
            <v>0</v>
          </cell>
          <cell r="Z47">
            <v>0</v>
          </cell>
          <cell r="AA47">
            <v>-181</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32</v>
          </cell>
          <cell r="CB47">
            <v>0</v>
          </cell>
          <cell r="CC47">
            <v>0</v>
          </cell>
          <cell r="CD47">
            <v>0</v>
          </cell>
          <cell r="CE47">
            <v>0</v>
          </cell>
          <cell r="CF47">
            <v>1934</v>
          </cell>
          <cell r="CG47">
            <v>0</v>
          </cell>
          <cell r="CH47">
            <v>0</v>
          </cell>
          <cell r="CI47">
            <v>0</v>
          </cell>
          <cell r="CJ47">
            <v>0</v>
          </cell>
          <cell r="CK47">
            <v>0</v>
          </cell>
          <cell r="CL47">
            <v>0</v>
          </cell>
          <cell r="CM47">
            <v>5594</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3773</v>
          </cell>
          <cell r="DQ47">
            <v>0</v>
          </cell>
          <cell r="DR47">
            <v>0</v>
          </cell>
          <cell r="DS47">
            <v>0</v>
          </cell>
          <cell r="DT47">
            <v>0</v>
          </cell>
          <cell r="DU47">
            <v>0</v>
          </cell>
          <cell r="DV47">
            <v>0</v>
          </cell>
          <cell r="DW47">
            <v>0</v>
          </cell>
          <cell r="DX47">
            <v>0</v>
          </cell>
          <cell r="DY47">
            <v>1369</v>
          </cell>
          <cell r="DZ47">
            <v>0</v>
          </cell>
          <cell r="EA47">
            <v>0</v>
          </cell>
          <cell r="EB47">
            <v>0</v>
          </cell>
          <cell r="EC47">
            <v>0</v>
          </cell>
          <cell r="ED47">
            <v>0</v>
          </cell>
          <cell r="EE47">
            <v>0</v>
          </cell>
          <cell r="EF47">
            <v>0</v>
          </cell>
          <cell r="EG47">
            <v>0</v>
          </cell>
          <cell r="EH47">
            <v>0</v>
          </cell>
          <cell r="EI47">
            <v>0</v>
          </cell>
          <cell r="EJ47">
            <v>0</v>
          </cell>
          <cell r="EK47">
            <v>0</v>
          </cell>
          <cell r="EL47">
            <v>0</v>
          </cell>
          <cell r="EM47">
            <v>4315</v>
          </cell>
          <cell r="EN47">
            <v>127</v>
          </cell>
          <cell r="EO47">
            <v>16931</v>
          </cell>
          <cell r="EP47">
            <v>0</v>
          </cell>
          <cell r="EQ47">
            <v>29064</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42962</v>
          </cell>
          <cell r="FH47">
            <v>0</v>
          </cell>
          <cell r="FI47">
            <v>101</v>
          </cell>
          <cell r="FJ47">
            <v>0</v>
          </cell>
          <cell r="FK47">
            <v>0</v>
          </cell>
          <cell r="FL47">
            <v>0</v>
          </cell>
          <cell r="FM47">
            <v>0</v>
          </cell>
          <cell r="FN47">
            <v>1320</v>
          </cell>
          <cell r="FO47">
            <v>0</v>
          </cell>
          <cell r="FP47">
            <v>0</v>
          </cell>
          <cell r="FQ47">
            <v>-284</v>
          </cell>
          <cell r="FR47">
            <v>0</v>
          </cell>
          <cell r="FS47">
            <v>0</v>
          </cell>
          <cell r="FT47">
            <v>0</v>
          </cell>
          <cell r="FU47">
            <v>0</v>
          </cell>
          <cell r="FV47">
            <v>0</v>
          </cell>
          <cell r="FW47">
            <v>0</v>
          </cell>
          <cell r="FX47">
            <v>0</v>
          </cell>
          <cell r="FY47">
            <v>0</v>
          </cell>
          <cell r="FZ47">
            <v>15365</v>
          </cell>
          <cell r="GA47">
            <v>0</v>
          </cell>
          <cell r="GB47">
            <v>0</v>
          </cell>
          <cell r="GC47">
            <v>13062</v>
          </cell>
          <cell r="GD47">
            <v>0</v>
          </cell>
          <cell r="GE47">
            <v>0</v>
          </cell>
          <cell r="GF47">
            <v>0</v>
          </cell>
          <cell r="GG47">
            <v>600</v>
          </cell>
          <cell r="GH47">
            <v>-419</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row>
        <row r="48">
          <cell r="A48" t="str">
            <v>E0934</v>
          </cell>
          <cell r="B48" t="str">
            <v>Copeland</v>
          </cell>
          <cell r="C48" t="str">
            <v>NW</v>
          </cell>
          <cell r="D48" t="str">
            <v>SD</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-175</v>
          </cell>
          <cell r="V48">
            <v>0</v>
          </cell>
          <cell r="W48">
            <v>0</v>
          </cell>
          <cell r="X48">
            <v>0</v>
          </cell>
          <cell r="Y48">
            <v>0</v>
          </cell>
          <cell r="Z48">
            <v>0</v>
          </cell>
          <cell r="AA48">
            <v>-168</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1726</v>
          </cell>
          <cell r="CG48">
            <v>0</v>
          </cell>
          <cell r="CH48">
            <v>0</v>
          </cell>
          <cell r="CI48">
            <v>0</v>
          </cell>
          <cell r="CJ48">
            <v>0</v>
          </cell>
          <cell r="CK48">
            <v>0</v>
          </cell>
          <cell r="CL48">
            <v>0</v>
          </cell>
          <cell r="CM48">
            <v>1845</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2525</v>
          </cell>
          <cell r="DQ48">
            <v>0</v>
          </cell>
          <cell r="DR48">
            <v>0</v>
          </cell>
          <cell r="DS48">
            <v>0</v>
          </cell>
          <cell r="DT48">
            <v>0</v>
          </cell>
          <cell r="DU48">
            <v>0</v>
          </cell>
          <cell r="DV48">
            <v>0</v>
          </cell>
          <cell r="DW48">
            <v>0</v>
          </cell>
          <cell r="DX48">
            <v>0</v>
          </cell>
          <cell r="DY48">
            <v>1240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3285</v>
          </cell>
          <cell r="EN48">
            <v>0</v>
          </cell>
          <cell r="EO48">
            <v>10453</v>
          </cell>
          <cell r="EP48">
            <v>0</v>
          </cell>
          <cell r="EQ48">
            <v>20491</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31771</v>
          </cell>
          <cell r="FH48">
            <v>0</v>
          </cell>
          <cell r="FI48">
            <v>0</v>
          </cell>
          <cell r="FJ48">
            <v>0</v>
          </cell>
          <cell r="FK48">
            <v>0</v>
          </cell>
          <cell r="FL48">
            <v>0</v>
          </cell>
          <cell r="FM48">
            <v>0</v>
          </cell>
          <cell r="FN48">
            <v>379</v>
          </cell>
          <cell r="FO48">
            <v>0</v>
          </cell>
          <cell r="FP48">
            <v>0</v>
          </cell>
          <cell r="FQ48">
            <v>-235</v>
          </cell>
          <cell r="FR48">
            <v>0</v>
          </cell>
          <cell r="FS48">
            <v>0</v>
          </cell>
          <cell r="FT48">
            <v>0</v>
          </cell>
          <cell r="FU48">
            <v>0</v>
          </cell>
          <cell r="FV48">
            <v>0</v>
          </cell>
          <cell r="FW48">
            <v>0</v>
          </cell>
          <cell r="FX48">
            <v>0</v>
          </cell>
          <cell r="FY48">
            <v>0</v>
          </cell>
          <cell r="FZ48">
            <v>12063</v>
          </cell>
          <cell r="GA48">
            <v>0</v>
          </cell>
          <cell r="GB48">
            <v>0</v>
          </cell>
          <cell r="GC48">
            <v>10332</v>
          </cell>
          <cell r="GD48">
            <v>0</v>
          </cell>
          <cell r="GE48">
            <v>0</v>
          </cell>
          <cell r="GF48">
            <v>0</v>
          </cell>
          <cell r="GG48">
            <v>-1143</v>
          </cell>
          <cell r="GH48">
            <v>-237</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row>
        <row r="49">
          <cell r="A49" t="str">
            <v>E0935</v>
          </cell>
          <cell r="B49" t="str">
            <v>Eden</v>
          </cell>
          <cell r="C49" t="str">
            <v>NW</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-107</v>
          </cell>
          <cell r="V49">
            <v>0</v>
          </cell>
          <cell r="W49">
            <v>0</v>
          </cell>
          <cell r="X49">
            <v>0</v>
          </cell>
          <cell r="Y49">
            <v>0</v>
          </cell>
          <cell r="Z49">
            <v>0</v>
          </cell>
          <cell r="AA49">
            <v>-107</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1595</v>
          </cell>
          <cell r="CG49">
            <v>0</v>
          </cell>
          <cell r="CH49">
            <v>0</v>
          </cell>
          <cell r="CI49">
            <v>0</v>
          </cell>
          <cell r="CJ49">
            <v>0</v>
          </cell>
          <cell r="CK49">
            <v>0</v>
          </cell>
          <cell r="CL49">
            <v>0</v>
          </cell>
          <cell r="CM49">
            <v>1004</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2910</v>
          </cell>
          <cell r="DQ49">
            <v>0</v>
          </cell>
          <cell r="DR49">
            <v>0</v>
          </cell>
          <cell r="DS49">
            <v>0</v>
          </cell>
          <cell r="DT49">
            <v>0</v>
          </cell>
          <cell r="DU49">
            <v>0</v>
          </cell>
          <cell r="DV49">
            <v>0</v>
          </cell>
          <cell r="DW49">
            <v>0</v>
          </cell>
          <cell r="DX49">
            <v>0</v>
          </cell>
          <cell r="DY49">
            <v>1223</v>
          </cell>
          <cell r="DZ49">
            <v>0</v>
          </cell>
          <cell r="EA49">
            <v>0</v>
          </cell>
          <cell r="EB49">
            <v>0</v>
          </cell>
          <cell r="EC49">
            <v>0</v>
          </cell>
          <cell r="ED49">
            <v>0</v>
          </cell>
          <cell r="EE49">
            <v>0</v>
          </cell>
          <cell r="EF49">
            <v>0</v>
          </cell>
          <cell r="EG49">
            <v>0</v>
          </cell>
          <cell r="EH49">
            <v>0</v>
          </cell>
          <cell r="EI49">
            <v>0</v>
          </cell>
          <cell r="EJ49">
            <v>0</v>
          </cell>
          <cell r="EK49">
            <v>0</v>
          </cell>
          <cell r="EL49">
            <v>0</v>
          </cell>
          <cell r="EM49">
            <v>1913</v>
          </cell>
          <cell r="EN49">
            <v>-40</v>
          </cell>
          <cell r="EO49">
            <v>8498</v>
          </cell>
          <cell r="EP49">
            <v>0</v>
          </cell>
          <cell r="EQ49">
            <v>9553</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18540</v>
          </cell>
          <cell r="FH49">
            <v>0</v>
          </cell>
          <cell r="FI49">
            <v>525</v>
          </cell>
          <cell r="FJ49">
            <v>0</v>
          </cell>
          <cell r="FK49">
            <v>0</v>
          </cell>
          <cell r="FL49">
            <v>0</v>
          </cell>
          <cell r="FM49">
            <v>0</v>
          </cell>
          <cell r="FN49">
            <v>6</v>
          </cell>
          <cell r="FO49">
            <v>0</v>
          </cell>
          <cell r="FP49">
            <v>0</v>
          </cell>
          <cell r="FQ49">
            <v>-188</v>
          </cell>
          <cell r="FR49">
            <v>0</v>
          </cell>
          <cell r="FS49">
            <v>0</v>
          </cell>
          <cell r="FT49">
            <v>0</v>
          </cell>
          <cell r="FU49">
            <v>0</v>
          </cell>
          <cell r="FV49">
            <v>0</v>
          </cell>
          <cell r="FW49">
            <v>0</v>
          </cell>
          <cell r="FX49">
            <v>0</v>
          </cell>
          <cell r="FY49">
            <v>0</v>
          </cell>
          <cell r="FZ49">
            <v>9151</v>
          </cell>
          <cell r="GA49">
            <v>0</v>
          </cell>
          <cell r="GB49">
            <v>0</v>
          </cell>
          <cell r="GC49">
            <v>8241</v>
          </cell>
          <cell r="GD49">
            <v>0</v>
          </cell>
          <cell r="GE49">
            <v>0</v>
          </cell>
          <cell r="GF49">
            <v>0</v>
          </cell>
          <cell r="GG49">
            <v>0</v>
          </cell>
          <cell r="GH49">
            <v>-682</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row>
        <row r="50">
          <cell r="A50" t="str">
            <v>E0936</v>
          </cell>
          <cell r="B50" t="str">
            <v>South Lakeland</v>
          </cell>
          <cell r="C50" t="str">
            <v>NW</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-2244</v>
          </cell>
          <cell r="V50">
            <v>0</v>
          </cell>
          <cell r="W50">
            <v>0</v>
          </cell>
          <cell r="X50">
            <v>0</v>
          </cell>
          <cell r="Y50">
            <v>0</v>
          </cell>
          <cell r="Z50">
            <v>0</v>
          </cell>
          <cell r="AA50">
            <v>-2214</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52</v>
          </cell>
          <cell r="CB50">
            <v>0</v>
          </cell>
          <cell r="CC50">
            <v>0</v>
          </cell>
          <cell r="CD50">
            <v>0</v>
          </cell>
          <cell r="CE50">
            <v>0</v>
          </cell>
          <cell r="CF50">
            <v>526</v>
          </cell>
          <cell r="CG50">
            <v>0</v>
          </cell>
          <cell r="CH50">
            <v>0</v>
          </cell>
          <cell r="CI50">
            <v>0</v>
          </cell>
          <cell r="CJ50">
            <v>0</v>
          </cell>
          <cell r="CK50">
            <v>0</v>
          </cell>
          <cell r="CL50">
            <v>0</v>
          </cell>
          <cell r="CM50">
            <v>1395</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5630</v>
          </cell>
          <cell r="DQ50">
            <v>0</v>
          </cell>
          <cell r="DR50">
            <v>0</v>
          </cell>
          <cell r="DS50">
            <v>0</v>
          </cell>
          <cell r="DT50">
            <v>0</v>
          </cell>
          <cell r="DU50">
            <v>0</v>
          </cell>
          <cell r="DV50">
            <v>0</v>
          </cell>
          <cell r="DW50">
            <v>0</v>
          </cell>
          <cell r="DX50">
            <v>0</v>
          </cell>
          <cell r="DY50">
            <v>2372</v>
          </cell>
          <cell r="DZ50">
            <v>0</v>
          </cell>
          <cell r="EA50">
            <v>0</v>
          </cell>
          <cell r="EB50">
            <v>0</v>
          </cell>
          <cell r="EC50">
            <v>0</v>
          </cell>
          <cell r="ED50">
            <v>0</v>
          </cell>
          <cell r="EE50">
            <v>0</v>
          </cell>
          <cell r="EF50">
            <v>0</v>
          </cell>
          <cell r="EG50">
            <v>0</v>
          </cell>
          <cell r="EH50">
            <v>0</v>
          </cell>
          <cell r="EI50">
            <v>0</v>
          </cell>
          <cell r="EJ50">
            <v>0</v>
          </cell>
          <cell r="EK50">
            <v>0</v>
          </cell>
          <cell r="EL50">
            <v>0</v>
          </cell>
          <cell r="EM50">
            <v>4992</v>
          </cell>
          <cell r="EN50">
            <v>0</v>
          </cell>
          <cell r="EO50">
            <v>12701</v>
          </cell>
          <cell r="EP50">
            <v>0</v>
          </cell>
          <cell r="EQ50">
            <v>19729</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33282</v>
          </cell>
          <cell r="FH50">
            <v>0</v>
          </cell>
          <cell r="FI50">
            <v>1483</v>
          </cell>
          <cell r="FJ50">
            <v>0</v>
          </cell>
          <cell r="FK50">
            <v>0</v>
          </cell>
          <cell r="FL50">
            <v>0</v>
          </cell>
          <cell r="FM50">
            <v>0</v>
          </cell>
          <cell r="FN50">
            <v>719</v>
          </cell>
          <cell r="FO50">
            <v>0</v>
          </cell>
          <cell r="FP50">
            <v>0</v>
          </cell>
          <cell r="FQ50">
            <v>-99</v>
          </cell>
          <cell r="FR50">
            <v>0</v>
          </cell>
          <cell r="FS50">
            <v>0</v>
          </cell>
          <cell r="FT50">
            <v>0</v>
          </cell>
          <cell r="FU50">
            <v>0</v>
          </cell>
          <cell r="FV50">
            <v>0</v>
          </cell>
          <cell r="FW50">
            <v>0</v>
          </cell>
          <cell r="FX50">
            <v>0</v>
          </cell>
          <cell r="FY50">
            <v>0</v>
          </cell>
          <cell r="FZ50">
            <v>15803</v>
          </cell>
          <cell r="GA50">
            <v>0</v>
          </cell>
          <cell r="GB50">
            <v>0</v>
          </cell>
          <cell r="GC50">
            <v>14645</v>
          </cell>
          <cell r="GD50">
            <v>0</v>
          </cell>
          <cell r="GE50">
            <v>0</v>
          </cell>
          <cell r="GF50">
            <v>0</v>
          </cell>
          <cell r="GG50">
            <v>-781</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row>
        <row r="51">
          <cell r="A51" t="str">
            <v>E1001</v>
          </cell>
          <cell r="B51" t="str">
            <v>Derby City UA</v>
          </cell>
          <cell r="C51" t="str">
            <v>EM</v>
          </cell>
          <cell r="D51" t="str">
            <v>UA</v>
          </cell>
          <cell r="E51">
            <v>0</v>
          </cell>
          <cell r="F51">
            <v>89453</v>
          </cell>
          <cell r="G51">
            <v>37694</v>
          </cell>
          <cell r="H51">
            <v>0</v>
          </cell>
          <cell r="I51">
            <v>0</v>
          </cell>
          <cell r="J51">
            <v>0</v>
          </cell>
          <cell r="K51">
            <v>183113</v>
          </cell>
          <cell r="L51">
            <v>0</v>
          </cell>
          <cell r="M51">
            <v>0</v>
          </cell>
          <cell r="N51">
            <v>0</v>
          </cell>
          <cell r="O51">
            <v>0</v>
          </cell>
          <cell r="P51">
            <v>0</v>
          </cell>
          <cell r="Q51">
            <v>0</v>
          </cell>
          <cell r="R51">
            <v>0</v>
          </cell>
          <cell r="S51">
            <v>0</v>
          </cell>
          <cell r="T51">
            <v>0</v>
          </cell>
          <cell r="U51">
            <v>-2146</v>
          </cell>
          <cell r="V51">
            <v>0</v>
          </cell>
          <cell r="W51">
            <v>0</v>
          </cell>
          <cell r="X51">
            <v>0</v>
          </cell>
          <cell r="Y51">
            <v>0</v>
          </cell>
          <cell r="Z51">
            <v>0</v>
          </cell>
          <cell r="AA51">
            <v>14277</v>
          </cell>
          <cell r="AB51">
            <v>0</v>
          </cell>
          <cell r="AC51">
            <v>24202</v>
          </cell>
          <cell r="AD51">
            <v>0</v>
          </cell>
          <cell r="AE51">
            <v>0</v>
          </cell>
          <cell r="AF51">
            <v>0</v>
          </cell>
          <cell r="AG51">
            <v>0</v>
          </cell>
          <cell r="AH51">
            <v>0</v>
          </cell>
          <cell r="AI51">
            <v>0</v>
          </cell>
          <cell r="AJ51">
            <v>45988</v>
          </cell>
          <cell r="AK51">
            <v>0</v>
          </cell>
          <cell r="AL51">
            <v>18675</v>
          </cell>
          <cell r="AM51">
            <v>0</v>
          </cell>
          <cell r="AN51">
            <v>0</v>
          </cell>
          <cell r="AO51">
            <v>0</v>
          </cell>
          <cell r="AP51">
            <v>0</v>
          </cell>
          <cell r="AQ51">
            <v>24877</v>
          </cell>
          <cell r="AR51">
            <v>0</v>
          </cell>
          <cell r="AS51">
            <v>0</v>
          </cell>
          <cell r="AT51">
            <v>0</v>
          </cell>
          <cell r="AU51">
            <v>0</v>
          </cell>
          <cell r="AV51">
            <v>0</v>
          </cell>
          <cell r="AW51">
            <v>0</v>
          </cell>
          <cell r="AX51">
            <v>0</v>
          </cell>
          <cell r="AY51">
            <v>0</v>
          </cell>
          <cell r="AZ51">
            <v>0</v>
          </cell>
          <cell r="BA51">
            <v>0</v>
          </cell>
          <cell r="BB51">
            <v>0</v>
          </cell>
          <cell r="BC51">
            <v>72781</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18804</v>
          </cell>
          <cell r="BY51">
            <v>0</v>
          </cell>
          <cell r="BZ51">
            <v>0</v>
          </cell>
          <cell r="CA51">
            <v>0</v>
          </cell>
          <cell r="CB51">
            <v>0</v>
          </cell>
          <cell r="CC51">
            <v>0</v>
          </cell>
          <cell r="CD51">
            <v>0</v>
          </cell>
          <cell r="CE51">
            <v>0</v>
          </cell>
          <cell r="CF51">
            <v>5980</v>
          </cell>
          <cell r="CG51">
            <v>0</v>
          </cell>
          <cell r="CH51">
            <v>0</v>
          </cell>
          <cell r="CI51">
            <v>0</v>
          </cell>
          <cell r="CJ51">
            <v>0</v>
          </cell>
          <cell r="CK51">
            <v>0</v>
          </cell>
          <cell r="CL51">
            <v>0</v>
          </cell>
          <cell r="CM51">
            <v>11075</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15037</v>
          </cell>
          <cell r="DQ51">
            <v>0</v>
          </cell>
          <cell r="DR51">
            <v>0</v>
          </cell>
          <cell r="DS51">
            <v>0</v>
          </cell>
          <cell r="DT51">
            <v>0</v>
          </cell>
          <cell r="DU51">
            <v>0</v>
          </cell>
          <cell r="DV51">
            <v>0</v>
          </cell>
          <cell r="DW51">
            <v>0</v>
          </cell>
          <cell r="DX51">
            <v>0</v>
          </cell>
          <cell r="DY51">
            <v>3518</v>
          </cell>
          <cell r="DZ51">
            <v>0</v>
          </cell>
          <cell r="EA51">
            <v>0</v>
          </cell>
          <cell r="EB51">
            <v>0</v>
          </cell>
          <cell r="EC51">
            <v>0</v>
          </cell>
          <cell r="ED51">
            <v>0</v>
          </cell>
          <cell r="EE51">
            <v>0</v>
          </cell>
          <cell r="EF51">
            <v>0</v>
          </cell>
          <cell r="EG51">
            <v>0</v>
          </cell>
          <cell r="EH51">
            <v>0</v>
          </cell>
          <cell r="EI51">
            <v>0</v>
          </cell>
          <cell r="EJ51">
            <v>0</v>
          </cell>
          <cell r="EK51">
            <v>0</v>
          </cell>
          <cell r="EL51">
            <v>0</v>
          </cell>
          <cell r="EM51">
            <v>4572</v>
          </cell>
          <cell r="EN51">
            <v>8696</v>
          </cell>
          <cell r="EO51">
            <v>383841</v>
          </cell>
          <cell r="EP51">
            <v>0</v>
          </cell>
          <cell r="EQ51">
            <v>51943</v>
          </cell>
          <cell r="ER51">
            <v>152</v>
          </cell>
          <cell r="ES51">
            <v>34758</v>
          </cell>
          <cell r="ET51">
            <v>0</v>
          </cell>
          <cell r="EU51">
            <v>0</v>
          </cell>
          <cell r="EV51">
            <v>0</v>
          </cell>
          <cell r="EW51">
            <v>0</v>
          </cell>
          <cell r="EX51">
            <v>0</v>
          </cell>
          <cell r="EY51">
            <v>0</v>
          </cell>
          <cell r="EZ51">
            <v>0</v>
          </cell>
          <cell r="FA51">
            <v>0</v>
          </cell>
          <cell r="FB51">
            <v>0</v>
          </cell>
          <cell r="FC51">
            <v>0</v>
          </cell>
          <cell r="FD51">
            <v>0</v>
          </cell>
          <cell r="FE51">
            <v>0</v>
          </cell>
          <cell r="FF51">
            <v>0</v>
          </cell>
          <cell r="FG51">
            <v>470694</v>
          </cell>
          <cell r="FH51">
            <v>0</v>
          </cell>
          <cell r="FI51">
            <v>0</v>
          </cell>
          <cell r="FJ51">
            <v>0</v>
          </cell>
          <cell r="FK51">
            <v>0</v>
          </cell>
          <cell r="FL51">
            <v>0</v>
          </cell>
          <cell r="FM51">
            <v>0</v>
          </cell>
          <cell r="FN51">
            <v>21018</v>
          </cell>
          <cell r="FO51">
            <v>0</v>
          </cell>
          <cell r="FP51">
            <v>0</v>
          </cell>
          <cell r="FQ51">
            <v>-295</v>
          </cell>
          <cell r="FR51">
            <v>0</v>
          </cell>
          <cell r="FS51">
            <v>0</v>
          </cell>
          <cell r="FT51">
            <v>0</v>
          </cell>
          <cell r="FU51">
            <v>0</v>
          </cell>
          <cell r="FV51">
            <v>0</v>
          </cell>
          <cell r="FW51">
            <v>0</v>
          </cell>
          <cell r="FX51">
            <v>0</v>
          </cell>
          <cell r="FY51">
            <v>0</v>
          </cell>
          <cell r="FZ51">
            <v>396466</v>
          </cell>
          <cell r="GA51">
            <v>0</v>
          </cell>
          <cell r="GB51">
            <v>0</v>
          </cell>
          <cell r="GC51">
            <v>183618</v>
          </cell>
          <cell r="GD51">
            <v>0</v>
          </cell>
          <cell r="GE51">
            <v>0</v>
          </cell>
          <cell r="GF51">
            <v>0</v>
          </cell>
          <cell r="GG51">
            <v>-2068</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57246</v>
          </cell>
          <cell r="IB51">
            <v>0</v>
          </cell>
          <cell r="IC51">
            <v>0</v>
          </cell>
          <cell r="ID51">
            <v>0</v>
          </cell>
          <cell r="IE51">
            <v>0</v>
          </cell>
          <cell r="IF51">
            <v>0</v>
          </cell>
          <cell r="IG51">
            <v>0</v>
          </cell>
          <cell r="IH51">
            <v>0</v>
          </cell>
          <cell r="II51">
            <v>0</v>
          </cell>
          <cell r="IJ51">
            <v>0</v>
          </cell>
          <cell r="IK51">
            <v>0</v>
          </cell>
          <cell r="IL51">
            <v>0</v>
          </cell>
          <cell r="IM51">
            <v>55194</v>
          </cell>
          <cell r="IN51">
            <v>2052</v>
          </cell>
          <cell r="IO51">
            <v>0</v>
          </cell>
        </row>
        <row r="52">
          <cell r="A52" t="str">
            <v>E1021</v>
          </cell>
          <cell r="B52" t="str">
            <v>Derbyshire</v>
          </cell>
          <cell r="C52" t="str">
            <v>EM</v>
          </cell>
          <cell r="D52" t="str">
            <v>SC</v>
          </cell>
          <cell r="E52">
            <v>0</v>
          </cell>
          <cell r="F52">
            <v>244383</v>
          </cell>
          <cell r="G52">
            <v>129477</v>
          </cell>
          <cell r="H52">
            <v>0</v>
          </cell>
          <cell r="I52">
            <v>0</v>
          </cell>
          <cell r="J52">
            <v>0</v>
          </cell>
          <cell r="K52">
            <v>507157</v>
          </cell>
          <cell r="L52">
            <v>0</v>
          </cell>
          <cell r="M52">
            <v>0</v>
          </cell>
          <cell r="N52">
            <v>0</v>
          </cell>
          <cell r="O52">
            <v>0</v>
          </cell>
          <cell r="P52">
            <v>0</v>
          </cell>
          <cell r="Q52">
            <v>0</v>
          </cell>
          <cell r="R52">
            <v>0</v>
          </cell>
          <cell r="S52">
            <v>0</v>
          </cell>
          <cell r="T52">
            <v>0</v>
          </cell>
          <cell r="U52">
            <v>-95</v>
          </cell>
          <cell r="V52">
            <v>0</v>
          </cell>
          <cell r="W52">
            <v>0</v>
          </cell>
          <cell r="X52">
            <v>0</v>
          </cell>
          <cell r="Y52">
            <v>0</v>
          </cell>
          <cell r="Z52">
            <v>0</v>
          </cell>
          <cell r="AA52">
            <v>35470</v>
          </cell>
          <cell r="AB52">
            <v>0</v>
          </cell>
          <cell r="AC52">
            <v>34104</v>
          </cell>
          <cell r="AD52">
            <v>0</v>
          </cell>
          <cell r="AE52">
            <v>0</v>
          </cell>
          <cell r="AF52">
            <v>0</v>
          </cell>
          <cell r="AG52">
            <v>0</v>
          </cell>
          <cell r="AH52">
            <v>0</v>
          </cell>
          <cell r="AI52">
            <v>0</v>
          </cell>
          <cell r="AJ52">
            <v>85908</v>
          </cell>
          <cell r="AK52">
            <v>0</v>
          </cell>
          <cell r="AL52">
            <v>49915</v>
          </cell>
          <cell r="AM52">
            <v>0</v>
          </cell>
          <cell r="AN52">
            <v>0</v>
          </cell>
          <cell r="AO52">
            <v>0</v>
          </cell>
          <cell r="AP52">
            <v>0</v>
          </cell>
          <cell r="AQ52">
            <v>50528</v>
          </cell>
          <cell r="AR52">
            <v>0</v>
          </cell>
          <cell r="AS52">
            <v>0</v>
          </cell>
          <cell r="AT52">
            <v>0</v>
          </cell>
          <cell r="AU52">
            <v>0</v>
          </cell>
          <cell r="AV52">
            <v>0</v>
          </cell>
          <cell r="AW52">
            <v>0</v>
          </cell>
          <cell r="AX52">
            <v>0</v>
          </cell>
          <cell r="AY52">
            <v>0</v>
          </cell>
          <cell r="AZ52">
            <v>0</v>
          </cell>
          <cell r="BA52">
            <v>0</v>
          </cell>
          <cell r="BB52">
            <v>0</v>
          </cell>
          <cell r="BC52">
            <v>183300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40703</v>
          </cell>
          <cell r="BY52">
            <v>0</v>
          </cell>
          <cell r="BZ52">
            <v>0</v>
          </cell>
          <cell r="CA52">
            <v>0</v>
          </cell>
          <cell r="CB52">
            <v>0</v>
          </cell>
          <cell r="CC52">
            <v>0</v>
          </cell>
          <cell r="CD52">
            <v>0</v>
          </cell>
          <cell r="CE52">
            <v>0</v>
          </cell>
          <cell r="CF52">
            <v>13577</v>
          </cell>
          <cell r="CG52">
            <v>0</v>
          </cell>
          <cell r="CH52">
            <v>0</v>
          </cell>
          <cell r="CI52">
            <v>0</v>
          </cell>
          <cell r="CJ52">
            <v>0</v>
          </cell>
          <cell r="CK52">
            <v>0</v>
          </cell>
          <cell r="CL52">
            <v>0</v>
          </cell>
          <cell r="CM52">
            <v>12398</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41859</v>
          </cell>
          <cell r="DQ52">
            <v>0</v>
          </cell>
          <cell r="DR52">
            <v>0</v>
          </cell>
          <cell r="DS52">
            <v>0</v>
          </cell>
          <cell r="DT52">
            <v>0</v>
          </cell>
          <cell r="DU52">
            <v>0</v>
          </cell>
          <cell r="DV52">
            <v>0</v>
          </cell>
          <cell r="DW52">
            <v>0</v>
          </cell>
          <cell r="DX52">
            <v>0</v>
          </cell>
          <cell r="DY52">
            <v>3907</v>
          </cell>
          <cell r="DZ52">
            <v>0</v>
          </cell>
          <cell r="EA52">
            <v>0</v>
          </cell>
          <cell r="EB52">
            <v>0</v>
          </cell>
          <cell r="EC52">
            <v>0</v>
          </cell>
          <cell r="ED52">
            <v>0</v>
          </cell>
          <cell r="EE52">
            <v>0</v>
          </cell>
          <cell r="EF52">
            <v>0</v>
          </cell>
          <cell r="EG52">
            <v>0</v>
          </cell>
          <cell r="EH52">
            <v>0</v>
          </cell>
          <cell r="EI52">
            <v>0</v>
          </cell>
          <cell r="EJ52">
            <v>0</v>
          </cell>
          <cell r="EK52">
            <v>0</v>
          </cell>
          <cell r="EL52">
            <v>0</v>
          </cell>
          <cell r="EM52">
            <v>50057</v>
          </cell>
          <cell r="EN52">
            <v>0</v>
          </cell>
          <cell r="EO52">
            <v>974336</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972529</v>
          </cell>
          <cell r="FH52">
            <v>0</v>
          </cell>
          <cell r="FI52">
            <v>0</v>
          </cell>
          <cell r="FJ52">
            <v>0</v>
          </cell>
          <cell r="FK52">
            <v>0</v>
          </cell>
          <cell r="FL52">
            <v>0</v>
          </cell>
          <cell r="FM52">
            <v>0</v>
          </cell>
          <cell r="FN52">
            <v>32130</v>
          </cell>
          <cell r="FO52">
            <v>0</v>
          </cell>
          <cell r="FP52">
            <v>0</v>
          </cell>
          <cell r="FQ52">
            <v>-4000</v>
          </cell>
          <cell r="FR52">
            <v>0</v>
          </cell>
          <cell r="FS52">
            <v>0</v>
          </cell>
          <cell r="FT52">
            <v>0</v>
          </cell>
          <cell r="FU52">
            <v>0</v>
          </cell>
          <cell r="FV52">
            <v>0</v>
          </cell>
          <cell r="FW52">
            <v>0</v>
          </cell>
          <cell r="FX52">
            <v>0</v>
          </cell>
          <cell r="FY52">
            <v>0</v>
          </cell>
          <cell r="FZ52">
            <v>1003886</v>
          </cell>
          <cell r="GA52">
            <v>0</v>
          </cell>
          <cell r="GB52">
            <v>0</v>
          </cell>
          <cell r="GC52">
            <v>459514</v>
          </cell>
          <cell r="GD52">
            <v>0</v>
          </cell>
          <cell r="GE52">
            <v>0</v>
          </cell>
          <cell r="GF52">
            <v>0</v>
          </cell>
          <cell r="GG52">
            <v>11405</v>
          </cell>
          <cell r="GH52">
            <v>-6634</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row>
        <row r="53">
          <cell r="A53" t="str">
            <v>E1031</v>
          </cell>
          <cell r="B53" t="str">
            <v>Amber Valley</v>
          </cell>
          <cell r="C53" t="str">
            <v>EM</v>
          </cell>
          <cell r="D53" t="str">
            <v>SD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-245</v>
          </cell>
          <cell r="V53">
            <v>0</v>
          </cell>
          <cell r="W53">
            <v>0</v>
          </cell>
          <cell r="X53">
            <v>0</v>
          </cell>
          <cell r="Y53">
            <v>0</v>
          </cell>
          <cell r="Z53">
            <v>0</v>
          </cell>
          <cell r="AA53">
            <v>-20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185</v>
          </cell>
          <cell r="CB53">
            <v>0</v>
          </cell>
          <cell r="CC53">
            <v>0</v>
          </cell>
          <cell r="CD53">
            <v>0</v>
          </cell>
          <cell r="CE53">
            <v>0</v>
          </cell>
          <cell r="CF53">
            <v>1269</v>
          </cell>
          <cell r="CG53">
            <v>0</v>
          </cell>
          <cell r="CH53">
            <v>0</v>
          </cell>
          <cell r="CI53">
            <v>0</v>
          </cell>
          <cell r="CJ53">
            <v>0</v>
          </cell>
          <cell r="CK53">
            <v>0</v>
          </cell>
          <cell r="CL53">
            <v>0</v>
          </cell>
          <cell r="CM53">
            <v>4339</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4165</v>
          </cell>
          <cell r="DQ53">
            <v>0</v>
          </cell>
          <cell r="DR53">
            <v>0</v>
          </cell>
          <cell r="DS53">
            <v>0</v>
          </cell>
          <cell r="DT53">
            <v>0</v>
          </cell>
          <cell r="DU53">
            <v>0</v>
          </cell>
          <cell r="DV53">
            <v>0</v>
          </cell>
          <cell r="DW53">
            <v>0</v>
          </cell>
          <cell r="DX53">
            <v>0</v>
          </cell>
          <cell r="DY53">
            <v>1076</v>
          </cell>
          <cell r="DZ53">
            <v>0</v>
          </cell>
          <cell r="EA53">
            <v>0</v>
          </cell>
          <cell r="EB53">
            <v>0</v>
          </cell>
          <cell r="EC53">
            <v>0</v>
          </cell>
          <cell r="ED53">
            <v>0</v>
          </cell>
          <cell r="EE53">
            <v>0</v>
          </cell>
          <cell r="EF53">
            <v>0</v>
          </cell>
          <cell r="EG53">
            <v>0</v>
          </cell>
          <cell r="EH53">
            <v>0</v>
          </cell>
          <cell r="EI53">
            <v>0</v>
          </cell>
          <cell r="EJ53">
            <v>0</v>
          </cell>
          <cell r="EK53">
            <v>0</v>
          </cell>
          <cell r="EL53">
            <v>0</v>
          </cell>
          <cell r="EM53">
            <v>3768</v>
          </cell>
          <cell r="EN53">
            <v>73</v>
          </cell>
          <cell r="EO53">
            <v>14670</v>
          </cell>
          <cell r="EP53">
            <v>0</v>
          </cell>
          <cell r="EQ53">
            <v>31570</v>
          </cell>
          <cell r="ER53">
            <v>2</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47774</v>
          </cell>
          <cell r="FH53">
            <v>0</v>
          </cell>
          <cell r="FI53">
            <v>145</v>
          </cell>
          <cell r="FJ53">
            <v>0</v>
          </cell>
          <cell r="FK53">
            <v>0</v>
          </cell>
          <cell r="FL53">
            <v>0</v>
          </cell>
          <cell r="FM53">
            <v>0</v>
          </cell>
          <cell r="FN53">
            <v>93</v>
          </cell>
          <cell r="FO53">
            <v>0</v>
          </cell>
          <cell r="FP53">
            <v>0</v>
          </cell>
          <cell r="FQ53">
            <v>-134</v>
          </cell>
          <cell r="FR53">
            <v>0</v>
          </cell>
          <cell r="FS53">
            <v>0</v>
          </cell>
          <cell r="FT53">
            <v>0</v>
          </cell>
          <cell r="FU53">
            <v>0</v>
          </cell>
          <cell r="FV53">
            <v>0</v>
          </cell>
          <cell r="FW53">
            <v>0</v>
          </cell>
          <cell r="FX53">
            <v>0</v>
          </cell>
          <cell r="FY53">
            <v>0</v>
          </cell>
          <cell r="FZ53">
            <v>16191</v>
          </cell>
          <cell r="GA53">
            <v>0</v>
          </cell>
          <cell r="GB53">
            <v>0</v>
          </cell>
          <cell r="GC53">
            <v>14269</v>
          </cell>
          <cell r="GD53">
            <v>0</v>
          </cell>
          <cell r="GE53">
            <v>0</v>
          </cell>
          <cell r="GF53">
            <v>0</v>
          </cell>
          <cell r="GG53">
            <v>-27</v>
          </cell>
          <cell r="GH53">
            <v>-1600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row>
        <row r="54">
          <cell r="A54" t="str">
            <v>E1032</v>
          </cell>
          <cell r="B54" t="str">
            <v>Bolsover</v>
          </cell>
          <cell r="C54" t="str">
            <v>EM</v>
          </cell>
          <cell r="D54" t="str">
            <v>SD</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181</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45</v>
          </cell>
          <cell r="CB54">
            <v>0</v>
          </cell>
          <cell r="CC54">
            <v>0</v>
          </cell>
          <cell r="CD54">
            <v>0</v>
          </cell>
          <cell r="CE54">
            <v>0</v>
          </cell>
          <cell r="CF54">
            <v>907</v>
          </cell>
          <cell r="CG54">
            <v>0</v>
          </cell>
          <cell r="CH54">
            <v>0</v>
          </cell>
          <cell r="CI54">
            <v>0</v>
          </cell>
          <cell r="CJ54">
            <v>0</v>
          </cell>
          <cell r="CK54">
            <v>0</v>
          </cell>
          <cell r="CL54">
            <v>0</v>
          </cell>
          <cell r="CM54">
            <v>1235</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2803</v>
          </cell>
          <cell r="DQ54">
            <v>0</v>
          </cell>
          <cell r="DR54">
            <v>0</v>
          </cell>
          <cell r="DS54">
            <v>0</v>
          </cell>
          <cell r="DT54">
            <v>0</v>
          </cell>
          <cell r="DU54">
            <v>0</v>
          </cell>
          <cell r="DV54">
            <v>0</v>
          </cell>
          <cell r="DW54">
            <v>0</v>
          </cell>
          <cell r="DX54">
            <v>0</v>
          </cell>
          <cell r="DY54">
            <v>986</v>
          </cell>
          <cell r="DZ54">
            <v>0</v>
          </cell>
          <cell r="EA54">
            <v>0</v>
          </cell>
          <cell r="EB54">
            <v>0</v>
          </cell>
          <cell r="EC54">
            <v>0</v>
          </cell>
          <cell r="ED54">
            <v>0</v>
          </cell>
          <cell r="EE54">
            <v>0</v>
          </cell>
          <cell r="EF54">
            <v>0</v>
          </cell>
          <cell r="EG54">
            <v>0</v>
          </cell>
          <cell r="EH54">
            <v>0</v>
          </cell>
          <cell r="EI54">
            <v>0</v>
          </cell>
          <cell r="EJ54">
            <v>0</v>
          </cell>
          <cell r="EK54">
            <v>0</v>
          </cell>
          <cell r="EL54">
            <v>0</v>
          </cell>
          <cell r="EM54">
            <v>3750</v>
          </cell>
          <cell r="EN54">
            <v>0</v>
          </cell>
          <cell r="EO54">
            <v>9862</v>
          </cell>
          <cell r="EP54">
            <v>0</v>
          </cell>
          <cell r="EQ54">
            <v>11918</v>
          </cell>
          <cell r="ER54">
            <v>0</v>
          </cell>
          <cell r="ES54">
            <v>11846</v>
          </cell>
          <cell r="ET54">
            <v>0</v>
          </cell>
          <cell r="EU54">
            <v>0</v>
          </cell>
          <cell r="EV54">
            <v>0</v>
          </cell>
          <cell r="EW54">
            <v>0</v>
          </cell>
          <cell r="EX54">
            <v>0</v>
          </cell>
          <cell r="EY54">
            <v>0</v>
          </cell>
          <cell r="EZ54">
            <v>0</v>
          </cell>
          <cell r="FA54">
            <v>0</v>
          </cell>
          <cell r="FB54">
            <v>0</v>
          </cell>
          <cell r="FC54">
            <v>0</v>
          </cell>
          <cell r="FD54">
            <v>0</v>
          </cell>
          <cell r="FE54">
            <v>0</v>
          </cell>
          <cell r="FF54">
            <v>0</v>
          </cell>
          <cell r="FG54">
            <v>36477</v>
          </cell>
          <cell r="FH54">
            <v>0</v>
          </cell>
          <cell r="FI54">
            <v>0</v>
          </cell>
          <cell r="FJ54">
            <v>0</v>
          </cell>
          <cell r="FK54">
            <v>0</v>
          </cell>
          <cell r="FL54">
            <v>0</v>
          </cell>
          <cell r="FM54">
            <v>0</v>
          </cell>
          <cell r="FN54">
            <v>3693</v>
          </cell>
          <cell r="FO54">
            <v>0</v>
          </cell>
          <cell r="FP54">
            <v>0</v>
          </cell>
          <cell r="FQ54">
            <v>-116</v>
          </cell>
          <cell r="FR54">
            <v>0</v>
          </cell>
          <cell r="FS54">
            <v>0</v>
          </cell>
          <cell r="FT54">
            <v>0</v>
          </cell>
          <cell r="FU54">
            <v>0</v>
          </cell>
          <cell r="FV54">
            <v>0</v>
          </cell>
          <cell r="FW54">
            <v>0</v>
          </cell>
          <cell r="FX54">
            <v>0</v>
          </cell>
          <cell r="FY54">
            <v>0</v>
          </cell>
          <cell r="FZ54">
            <v>13820</v>
          </cell>
          <cell r="GA54">
            <v>0</v>
          </cell>
          <cell r="GB54">
            <v>0</v>
          </cell>
          <cell r="GC54">
            <v>12297</v>
          </cell>
          <cell r="GD54">
            <v>0</v>
          </cell>
          <cell r="GE54">
            <v>0</v>
          </cell>
          <cell r="GF54">
            <v>0</v>
          </cell>
          <cell r="GG54">
            <v>0</v>
          </cell>
          <cell r="GH54">
            <v>672</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22521</v>
          </cell>
          <cell r="IB54">
            <v>0</v>
          </cell>
          <cell r="IC54">
            <v>0</v>
          </cell>
          <cell r="ID54">
            <v>0</v>
          </cell>
          <cell r="IE54">
            <v>0</v>
          </cell>
          <cell r="IF54">
            <v>0</v>
          </cell>
          <cell r="IG54">
            <v>0</v>
          </cell>
          <cell r="IH54">
            <v>0</v>
          </cell>
          <cell r="II54">
            <v>0</v>
          </cell>
          <cell r="IJ54">
            <v>0</v>
          </cell>
          <cell r="IK54">
            <v>0</v>
          </cell>
          <cell r="IL54">
            <v>0</v>
          </cell>
          <cell r="IM54">
            <v>22506</v>
          </cell>
          <cell r="IN54">
            <v>15</v>
          </cell>
          <cell r="IO54">
            <v>0</v>
          </cell>
        </row>
        <row r="55">
          <cell r="A55" t="str">
            <v>E1033</v>
          </cell>
          <cell r="B55" t="str">
            <v>Chesterfield</v>
          </cell>
          <cell r="C55" t="str">
            <v>EM</v>
          </cell>
          <cell r="D55" t="str">
            <v>SD</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-1159</v>
          </cell>
          <cell r="V55">
            <v>0</v>
          </cell>
          <cell r="W55">
            <v>0</v>
          </cell>
          <cell r="X55">
            <v>0</v>
          </cell>
          <cell r="Y55">
            <v>0</v>
          </cell>
          <cell r="Z55">
            <v>0</v>
          </cell>
          <cell r="AA55">
            <v>-866</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248</v>
          </cell>
          <cell r="CB55">
            <v>0</v>
          </cell>
          <cell r="CC55">
            <v>0</v>
          </cell>
          <cell r="CD55">
            <v>0</v>
          </cell>
          <cell r="CE55">
            <v>0</v>
          </cell>
          <cell r="CF55">
            <v>1694</v>
          </cell>
          <cell r="CG55">
            <v>0</v>
          </cell>
          <cell r="CH55">
            <v>0</v>
          </cell>
          <cell r="CI55">
            <v>0</v>
          </cell>
          <cell r="CJ55">
            <v>0</v>
          </cell>
          <cell r="CK55">
            <v>0</v>
          </cell>
          <cell r="CL55">
            <v>0</v>
          </cell>
          <cell r="CM55">
            <v>4372</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3883</v>
          </cell>
          <cell r="DQ55">
            <v>0</v>
          </cell>
          <cell r="DR55">
            <v>0</v>
          </cell>
          <cell r="DS55">
            <v>0</v>
          </cell>
          <cell r="DT55">
            <v>0</v>
          </cell>
          <cell r="DU55">
            <v>0</v>
          </cell>
          <cell r="DV55">
            <v>0</v>
          </cell>
          <cell r="DW55">
            <v>0</v>
          </cell>
          <cell r="DX55">
            <v>0</v>
          </cell>
          <cell r="DY55">
            <v>430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4219</v>
          </cell>
          <cell r="EN55">
            <v>344</v>
          </cell>
          <cell r="EO55">
            <v>14076</v>
          </cell>
          <cell r="EP55">
            <v>0</v>
          </cell>
          <cell r="EQ55">
            <v>15469</v>
          </cell>
          <cell r="ER55">
            <v>30</v>
          </cell>
          <cell r="ES55">
            <v>22174</v>
          </cell>
          <cell r="ET55">
            <v>0</v>
          </cell>
          <cell r="EU55">
            <v>0</v>
          </cell>
          <cell r="EV55">
            <v>0</v>
          </cell>
          <cell r="EW55">
            <v>0</v>
          </cell>
          <cell r="EX55">
            <v>0</v>
          </cell>
          <cell r="EY55">
            <v>0</v>
          </cell>
          <cell r="EZ55">
            <v>0</v>
          </cell>
          <cell r="FA55">
            <v>0</v>
          </cell>
          <cell r="FB55">
            <v>0</v>
          </cell>
          <cell r="FC55">
            <v>0</v>
          </cell>
          <cell r="FD55">
            <v>0</v>
          </cell>
          <cell r="FE55">
            <v>0</v>
          </cell>
          <cell r="FF55">
            <v>0</v>
          </cell>
          <cell r="FG55">
            <v>48272</v>
          </cell>
          <cell r="FH55">
            <v>0</v>
          </cell>
          <cell r="FI55">
            <v>0</v>
          </cell>
          <cell r="FJ55">
            <v>0</v>
          </cell>
          <cell r="FK55">
            <v>0</v>
          </cell>
          <cell r="FL55">
            <v>0</v>
          </cell>
          <cell r="FM55">
            <v>0</v>
          </cell>
          <cell r="FN55">
            <v>5453</v>
          </cell>
          <cell r="FO55">
            <v>0</v>
          </cell>
          <cell r="FP55">
            <v>0</v>
          </cell>
          <cell r="FQ55">
            <v>-338</v>
          </cell>
          <cell r="FR55">
            <v>0</v>
          </cell>
          <cell r="FS55">
            <v>0</v>
          </cell>
          <cell r="FT55">
            <v>0</v>
          </cell>
          <cell r="FU55">
            <v>0</v>
          </cell>
          <cell r="FV55">
            <v>0</v>
          </cell>
          <cell r="FW55">
            <v>0</v>
          </cell>
          <cell r="FX55">
            <v>0</v>
          </cell>
          <cell r="FY55">
            <v>0</v>
          </cell>
          <cell r="FZ55">
            <v>12109</v>
          </cell>
          <cell r="GA55">
            <v>0</v>
          </cell>
          <cell r="GB55">
            <v>0</v>
          </cell>
          <cell r="GC55">
            <v>10559</v>
          </cell>
          <cell r="GD55">
            <v>0</v>
          </cell>
          <cell r="GE55">
            <v>0</v>
          </cell>
          <cell r="GF55">
            <v>0</v>
          </cell>
          <cell r="GG55">
            <v>-123</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41665</v>
          </cell>
          <cell r="IB55">
            <v>0</v>
          </cell>
          <cell r="IC55">
            <v>0</v>
          </cell>
          <cell r="ID55">
            <v>0</v>
          </cell>
          <cell r="IE55">
            <v>0</v>
          </cell>
          <cell r="IF55">
            <v>0</v>
          </cell>
          <cell r="IG55">
            <v>0</v>
          </cell>
          <cell r="IH55">
            <v>0</v>
          </cell>
          <cell r="II55">
            <v>0</v>
          </cell>
          <cell r="IJ55">
            <v>0</v>
          </cell>
          <cell r="IK55">
            <v>0</v>
          </cell>
          <cell r="IL55">
            <v>0</v>
          </cell>
          <cell r="IM55">
            <v>46656</v>
          </cell>
          <cell r="IN55">
            <v>-4991</v>
          </cell>
          <cell r="IO55">
            <v>0</v>
          </cell>
        </row>
        <row r="56">
          <cell r="A56" t="str">
            <v>E1035</v>
          </cell>
          <cell r="B56" t="str">
            <v>Derbyshire Dales</v>
          </cell>
          <cell r="C56" t="str">
            <v>EM</v>
          </cell>
          <cell r="D56" t="str">
            <v>SD</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-1543</v>
          </cell>
          <cell r="V56">
            <v>0</v>
          </cell>
          <cell r="W56">
            <v>0</v>
          </cell>
          <cell r="X56">
            <v>0</v>
          </cell>
          <cell r="Y56">
            <v>0</v>
          </cell>
          <cell r="Z56">
            <v>0</v>
          </cell>
          <cell r="AA56">
            <v>-1494</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-69</v>
          </cell>
          <cell r="CB56">
            <v>0</v>
          </cell>
          <cell r="CC56">
            <v>0</v>
          </cell>
          <cell r="CD56">
            <v>0</v>
          </cell>
          <cell r="CE56">
            <v>0</v>
          </cell>
          <cell r="CF56">
            <v>1062</v>
          </cell>
          <cell r="CG56">
            <v>0</v>
          </cell>
          <cell r="CH56">
            <v>0</v>
          </cell>
          <cell r="CI56">
            <v>0</v>
          </cell>
          <cell r="CJ56">
            <v>0</v>
          </cell>
          <cell r="CK56">
            <v>0</v>
          </cell>
          <cell r="CL56">
            <v>0</v>
          </cell>
          <cell r="CM56">
            <v>2281</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3201</v>
          </cell>
          <cell r="DQ56">
            <v>0</v>
          </cell>
          <cell r="DR56">
            <v>0</v>
          </cell>
          <cell r="DS56">
            <v>0</v>
          </cell>
          <cell r="DT56">
            <v>0</v>
          </cell>
          <cell r="DU56">
            <v>0</v>
          </cell>
          <cell r="DV56">
            <v>0</v>
          </cell>
          <cell r="DW56">
            <v>0</v>
          </cell>
          <cell r="DX56">
            <v>0</v>
          </cell>
          <cell r="DY56">
            <v>866</v>
          </cell>
          <cell r="DZ56">
            <v>0</v>
          </cell>
          <cell r="EA56">
            <v>0</v>
          </cell>
          <cell r="EB56">
            <v>0</v>
          </cell>
          <cell r="EC56">
            <v>0</v>
          </cell>
          <cell r="ED56">
            <v>0</v>
          </cell>
          <cell r="EE56">
            <v>0</v>
          </cell>
          <cell r="EF56">
            <v>0</v>
          </cell>
          <cell r="EG56">
            <v>0</v>
          </cell>
          <cell r="EH56">
            <v>0</v>
          </cell>
          <cell r="EI56">
            <v>0</v>
          </cell>
          <cell r="EJ56">
            <v>0</v>
          </cell>
          <cell r="EK56">
            <v>0</v>
          </cell>
          <cell r="EL56">
            <v>0</v>
          </cell>
          <cell r="EM56">
            <v>3041</v>
          </cell>
          <cell r="EN56">
            <v>0</v>
          </cell>
          <cell r="EO56">
            <v>8957</v>
          </cell>
          <cell r="EP56">
            <v>0</v>
          </cell>
          <cell r="EQ56">
            <v>14104</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24265</v>
          </cell>
          <cell r="FH56">
            <v>0</v>
          </cell>
          <cell r="FI56">
            <v>1201</v>
          </cell>
          <cell r="FJ56">
            <v>0</v>
          </cell>
          <cell r="FK56">
            <v>0</v>
          </cell>
          <cell r="FL56">
            <v>0</v>
          </cell>
          <cell r="FM56">
            <v>0</v>
          </cell>
          <cell r="FN56">
            <v>281</v>
          </cell>
          <cell r="FO56">
            <v>0</v>
          </cell>
          <cell r="FP56">
            <v>0</v>
          </cell>
          <cell r="FQ56">
            <v>-46</v>
          </cell>
          <cell r="FR56">
            <v>0</v>
          </cell>
          <cell r="FS56">
            <v>0</v>
          </cell>
          <cell r="FT56">
            <v>0</v>
          </cell>
          <cell r="FU56">
            <v>0</v>
          </cell>
          <cell r="FV56">
            <v>0</v>
          </cell>
          <cell r="FW56">
            <v>0</v>
          </cell>
          <cell r="FX56">
            <v>0</v>
          </cell>
          <cell r="FY56">
            <v>0</v>
          </cell>
          <cell r="FZ56">
            <v>12273</v>
          </cell>
          <cell r="GA56">
            <v>0</v>
          </cell>
          <cell r="GB56">
            <v>0</v>
          </cell>
          <cell r="GC56">
            <v>10856</v>
          </cell>
          <cell r="GD56">
            <v>0</v>
          </cell>
          <cell r="GE56">
            <v>0</v>
          </cell>
          <cell r="GF56">
            <v>0</v>
          </cell>
          <cell r="GG56">
            <v>-218</v>
          </cell>
          <cell r="GH56">
            <v>-155</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row>
        <row r="57">
          <cell r="A57" t="str">
            <v>E1036</v>
          </cell>
          <cell r="B57" t="str">
            <v>Erewash</v>
          </cell>
          <cell r="C57" t="str">
            <v>EM</v>
          </cell>
          <cell r="D57" t="str">
            <v>SD</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-183</v>
          </cell>
          <cell r="V57">
            <v>0</v>
          </cell>
          <cell r="W57">
            <v>0</v>
          </cell>
          <cell r="X57">
            <v>0</v>
          </cell>
          <cell r="Y57">
            <v>0</v>
          </cell>
          <cell r="Z57">
            <v>0</v>
          </cell>
          <cell r="AA57">
            <v>-131</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132</v>
          </cell>
          <cell r="CB57">
            <v>0</v>
          </cell>
          <cell r="CC57">
            <v>0</v>
          </cell>
          <cell r="CD57">
            <v>0</v>
          </cell>
          <cell r="CE57">
            <v>0</v>
          </cell>
          <cell r="CF57">
            <v>1370</v>
          </cell>
          <cell r="CG57">
            <v>0</v>
          </cell>
          <cell r="CH57">
            <v>0</v>
          </cell>
          <cell r="CI57">
            <v>0</v>
          </cell>
          <cell r="CJ57">
            <v>0</v>
          </cell>
          <cell r="CK57">
            <v>0</v>
          </cell>
          <cell r="CL57">
            <v>0</v>
          </cell>
          <cell r="CM57">
            <v>4123</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3833</v>
          </cell>
          <cell r="DQ57">
            <v>0</v>
          </cell>
          <cell r="DR57">
            <v>0</v>
          </cell>
          <cell r="DS57">
            <v>0</v>
          </cell>
          <cell r="DT57">
            <v>0</v>
          </cell>
          <cell r="DU57">
            <v>0</v>
          </cell>
          <cell r="DV57">
            <v>0</v>
          </cell>
          <cell r="DW57">
            <v>0</v>
          </cell>
          <cell r="DX57">
            <v>0</v>
          </cell>
          <cell r="DY57">
            <v>1466</v>
          </cell>
          <cell r="DZ57">
            <v>0</v>
          </cell>
          <cell r="EA57">
            <v>0</v>
          </cell>
          <cell r="EB57">
            <v>0</v>
          </cell>
          <cell r="EC57">
            <v>0</v>
          </cell>
          <cell r="ED57">
            <v>0</v>
          </cell>
          <cell r="EE57">
            <v>0</v>
          </cell>
          <cell r="EF57">
            <v>0</v>
          </cell>
          <cell r="EG57">
            <v>0</v>
          </cell>
          <cell r="EH57">
            <v>0</v>
          </cell>
          <cell r="EI57">
            <v>0</v>
          </cell>
          <cell r="EJ57">
            <v>0</v>
          </cell>
          <cell r="EK57">
            <v>0</v>
          </cell>
          <cell r="EL57">
            <v>0</v>
          </cell>
          <cell r="EM57">
            <v>3624</v>
          </cell>
          <cell r="EN57">
            <v>0</v>
          </cell>
          <cell r="EO57">
            <v>14285</v>
          </cell>
          <cell r="EP57">
            <v>0</v>
          </cell>
          <cell r="EQ57">
            <v>31010</v>
          </cell>
          <cell r="ER57">
            <v>74</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45611</v>
          </cell>
          <cell r="FH57">
            <v>0</v>
          </cell>
          <cell r="FI57">
            <v>0</v>
          </cell>
          <cell r="FJ57">
            <v>0</v>
          </cell>
          <cell r="FK57">
            <v>0</v>
          </cell>
          <cell r="FL57">
            <v>0</v>
          </cell>
          <cell r="FM57">
            <v>0</v>
          </cell>
          <cell r="FN57">
            <v>0</v>
          </cell>
          <cell r="FO57">
            <v>0</v>
          </cell>
          <cell r="FP57">
            <v>0</v>
          </cell>
          <cell r="FQ57">
            <v>-209</v>
          </cell>
          <cell r="FR57">
            <v>0</v>
          </cell>
          <cell r="FS57">
            <v>0</v>
          </cell>
          <cell r="FT57">
            <v>0</v>
          </cell>
          <cell r="FU57">
            <v>0</v>
          </cell>
          <cell r="FV57">
            <v>0</v>
          </cell>
          <cell r="FW57">
            <v>0</v>
          </cell>
          <cell r="FX57">
            <v>0</v>
          </cell>
          <cell r="FY57">
            <v>0</v>
          </cell>
          <cell r="FZ57">
            <v>14122</v>
          </cell>
          <cell r="GA57">
            <v>0</v>
          </cell>
          <cell r="GB57">
            <v>0</v>
          </cell>
          <cell r="GC57">
            <v>12019</v>
          </cell>
          <cell r="GD57">
            <v>0</v>
          </cell>
          <cell r="GE57">
            <v>0</v>
          </cell>
          <cell r="GF57">
            <v>0</v>
          </cell>
          <cell r="GG57">
            <v>466</v>
          </cell>
          <cell r="GH57">
            <v>250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row>
        <row r="58">
          <cell r="A58" t="str">
            <v>E1037</v>
          </cell>
          <cell r="B58" t="str">
            <v>High Peak</v>
          </cell>
          <cell r="C58" t="str">
            <v>EM</v>
          </cell>
          <cell r="D58" t="str">
            <v>SD</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-751</v>
          </cell>
          <cell r="V58">
            <v>0</v>
          </cell>
          <cell r="W58">
            <v>0</v>
          </cell>
          <cell r="X58">
            <v>0</v>
          </cell>
          <cell r="Y58">
            <v>0</v>
          </cell>
          <cell r="Z58">
            <v>0</v>
          </cell>
          <cell r="AA58">
            <v>-751</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34</v>
          </cell>
          <cell r="CB58">
            <v>0</v>
          </cell>
          <cell r="CC58">
            <v>0</v>
          </cell>
          <cell r="CD58">
            <v>0</v>
          </cell>
          <cell r="CE58">
            <v>0</v>
          </cell>
          <cell r="CF58">
            <v>656</v>
          </cell>
          <cell r="CG58">
            <v>0</v>
          </cell>
          <cell r="CH58">
            <v>0</v>
          </cell>
          <cell r="CI58">
            <v>0</v>
          </cell>
          <cell r="CJ58">
            <v>0</v>
          </cell>
          <cell r="CK58">
            <v>0</v>
          </cell>
          <cell r="CL58">
            <v>0</v>
          </cell>
          <cell r="CM58">
            <v>2096</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3731</v>
          </cell>
          <cell r="DQ58">
            <v>0</v>
          </cell>
          <cell r="DR58">
            <v>0</v>
          </cell>
          <cell r="DS58">
            <v>0</v>
          </cell>
          <cell r="DT58">
            <v>0</v>
          </cell>
          <cell r="DU58">
            <v>0</v>
          </cell>
          <cell r="DV58">
            <v>0</v>
          </cell>
          <cell r="DW58">
            <v>0</v>
          </cell>
          <cell r="DX58">
            <v>0</v>
          </cell>
          <cell r="DY58">
            <v>1152</v>
          </cell>
          <cell r="DZ58">
            <v>0</v>
          </cell>
          <cell r="EA58">
            <v>0</v>
          </cell>
          <cell r="EB58">
            <v>0</v>
          </cell>
          <cell r="EC58">
            <v>0</v>
          </cell>
          <cell r="ED58">
            <v>0</v>
          </cell>
          <cell r="EE58">
            <v>0</v>
          </cell>
          <cell r="EF58">
            <v>0</v>
          </cell>
          <cell r="EG58">
            <v>0</v>
          </cell>
          <cell r="EH58">
            <v>0</v>
          </cell>
          <cell r="EI58">
            <v>0</v>
          </cell>
          <cell r="EJ58">
            <v>0</v>
          </cell>
          <cell r="EK58">
            <v>0</v>
          </cell>
          <cell r="EL58">
            <v>0</v>
          </cell>
          <cell r="EM58">
            <v>2292</v>
          </cell>
          <cell r="EN58">
            <v>0</v>
          </cell>
          <cell r="EO58">
            <v>9176</v>
          </cell>
          <cell r="EP58">
            <v>0</v>
          </cell>
          <cell r="EQ58">
            <v>14011</v>
          </cell>
          <cell r="ER58">
            <v>0</v>
          </cell>
          <cell r="ES58">
            <v>8563</v>
          </cell>
          <cell r="ET58">
            <v>0</v>
          </cell>
          <cell r="EU58">
            <v>0</v>
          </cell>
          <cell r="EV58">
            <v>0</v>
          </cell>
          <cell r="EW58">
            <v>0</v>
          </cell>
          <cell r="EX58">
            <v>0</v>
          </cell>
          <cell r="EY58">
            <v>0</v>
          </cell>
          <cell r="EZ58">
            <v>0</v>
          </cell>
          <cell r="FA58">
            <v>0</v>
          </cell>
          <cell r="FB58">
            <v>0</v>
          </cell>
          <cell r="FC58">
            <v>0</v>
          </cell>
          <cell r="FD58">
            <v>0</v>
          </cell>
          <cell r="FE58">
            <v>0</v>
          </cell>
          <cell r="FF58">
            <v>0</v>
          </cell>
          <cell r="FG58">
            <v>32353</v>
          </cell>
          <cell r="FH58">
            <v>0</v>
          </cell>
          <cell r="FI58">
            <v>0</v>
          </cell>
          <cell r="FJ58">
            <v>0</v>
          </cell>
          <cell r="FK58">
            <v>0</v>
          </cell>
          <cell r="FL58">
            <v>0</v>
          </cell>
          <cell r="FM58">
            <v>0</v>
          </cell>
          <cell r="FN58">
            <v>852</v>
          </cell>
          <cell r="FO58">
            <v>0</v>
          </cell>
          <cell r="FP58">
            <v>0</v>
          </cell>
          <cell r="FQ58">
            <v>-105</v>
          </cell>
          <cell r="FR58">
            <v>0</v>
          </cell>
          <cell r="FS58">
            <v>0</v>
          </cell>
          <cell r="FT58">
            <v>0</v>
          </cell>
          <cell r="FU58">
            <v>0</v>
          </cell>
          <cell r="FV58">
            <v>0</v>
          </cell>
          <cell r="FW58">
            <v>0</v>
          </cell>
          <cell r="FX58">
            <v>0</v>
          </cell>
          <cell r="FY58">
            <v>0</v>
          </cell>
          <cell r="FZ58">
            <v>11122</v>
          </cell>
          <cell r="GA58">
            <v>0</v>
          </cell>
          <cell r="GB58">
            <v>0</v>
          </cell>
          <cell r="GC58">
            <v>10098</v>
          </cell>
          <cell r="GD58">
            <v>0</v>
          </cell>
          <cell r="GE58">
            <v>0</v>
          </cell>
          <cell r="GF58">
            <v>0</v>
          </cell>
          <cell r="GG58">
            <v>0</v>
          </cell>
          <cell r="GH58">
            <v>542</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15797</v>
          </cell>
          <cell r="IB58">
            <v>0</v>
          </cell>
          <cell r="IC58">
            <v>0</v>
          </cell>
          <cell r="ID58">
            <v>0</v>
          </cell>
          <cell r="IE58">
            <v>0</v>
          </cell>
          <cell r="IF58">
            <v>0</v>
          </cell>
          <cell r="IG58">
            <v>0</v>
          </cell>
          <cell r="IH58">
            <v>0</v>
          </cell>
          <cell r="II58">
            <v>0</v>
          </cell>
          <cell r="IJ58">
            <v>0</v>
          </cell>
          <cell r="IK58">
            <v>0</v>
          </cell>
          <cell r="IL58">
            <v>0</v>
          </cell>
          <cell r="IM58">
            <v>15797</v>
          </cell>
          <cell r="IN58">
            <v>0</v>
          </cell>
          <cell r="IO58">
            <v>0</v>
          </cell>
        </row>
        <row r="59">
          <cell r="A59" t="str">
            <v>E1038</v>
          </cell>
          <cell r="B59" t="str">
            <v>North East Derbyshire</v>
          </cell>
          <cell r="C59" t="str">
            <v>EM</v>
          </cell>
          <cell r="D59" t="str">
            <v>SD</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50</v>
          </cell>
          <cell r="V59">
            <v>0</v>
          </cell>
          <cell r="W59">
            <v>0</v>
          </cell>
          <cell r="X59">
            <v>0</v>
          </cell>
          <cell r="Y59">
            <v>0</v>
          </cell>
          <cell r="Z59">
            <v>0</v>
          </cell>
          <cell r="AA59">
            <v>-336</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806</v>
          </cell>
          <cell r="CG59">
            <v>0</v>
          </cell>
          <cell r="CH59">
            <v>0</v>
          </cell>
          <cell r="CI59">
            <v>0</v>
          </cell>
          <cell r="CJ59">
            <v>0</v>
          </cell>
          <cell r="CK59">
            <v>0</v>
          </cell>
          <cell r="CL59">
            <v>0</v>
          </cell>
          <cell r="CM59">
            <v>1954</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3688</v>
          </cell>
          <cell r="DQ59">
            <v>0</v>
          </cell>
          <cell r="DR59">
            <v>0</v>
          </cell>
          <cell r="DS59">
            <v>0</v>
          </cell>
          <cell r="DT59">
            <v>0</v>
          </cell>
          <cell r="DU59">
            <v>0</v>
          </cell>
          <cell r="DV59">
            <v>0</v>
          </cell>
          <cell r="DW59">
            <v>0</v>
          </cell>
          <cell r="DX59">
            <v>0</v>
          </cell>
          <cell r="DY59">
            <v>397</v>
          </cell>
          <cell r="DZ59">
            <v>0</v>
          </cell>
          <cell r="EA59">
            <v>0</v>
          </cell>
          <cell r="EB59">
            <v>0</v>
          </cell>
          <cell r="EC59">
            <v>0</v>
          </cell>
          <cell r="ED59">
            <v>0</v>
          </cell>
          <cell r="EE59">
            <v>0</v>
          </cell>
          <cell r="EF59">
            <v>0</v>
          </cell>
          <cell r="EG59">
            <v>0</v>
          </cell>
          <cell r="EH59">
            <v>0</v>
          </cell>
          <cell r="EI59">
            <v>0</v>
          </cell>
          <cell r="EJ59">
            <v>0</v>
          </cell>
          <cell r="EK59">
            <v>0</v>
          </cell>
          <cell r="EL59">
            <v>0</v>
          </cell>
          <cell r="EM59">
            <v>4945</v>
          </cell>
          <cell r="EN59">
            <v>313</v>
          </cell>
          <cell r="EO59">
            <v>11767</v>
          </cell>
          <cell r="EP59">
            <v>0</v>
          </cell>
          <cell r="EQ59">
            <v>7355</v>
          </cell>
          <cell r="ER59">
            <v>0</v>
          </cell>
          <cell r="ES59">
            <v>16410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38895</v>
          </cell>
          <cell r="FH59">
            <v>0</v>
          </cell>
          <cell r="FI59">
            <v>0</v>
          </cell>
          <cell r="FJ59">
            <v>0</v>
          </cell>
          <cell r="FK59">
            <v>0</v>
          </cell>
          <cell r="FL59">
            <v>0</v>
          </cell>
          <cell r="FM59">
            <v>0</v>
          </cell>
          <cell r="FN59">
            <v>5675</v>
          </cell>
          <cell r="FO59">
            <v>0</v>
          </cell>
          <cell r="FP59">
            <v>0</v>
          </cell>
          <cell r="FQ59">
            <v>0</v>
          </cell>
          <cell r="FR59">
            <v>0</v>
          </cell>
          <cell r="FS59">
            <v>0</v>
          </cell>
          <cell r="FT59">
            <v>0</v>
          </cell>
          <cell r="FU59">
            <v>0</v>
          </cell>
          <cell r="FV59">
            <v>0</v>
          </cell>
          <cell r="FW59">
            <v>0</v>
          </cell>
          <cell r="FX59">
            <v>0</v>
          </cell>
          <cell r="FY59">
            <v>0</v>
          </cell>
          <cell r="FZ59">
            <v>15663</v>
          </cell>
          <cell r="GA59">
            <v>0</v>
          </cell>
          <cell r="GB59">
            <v>0</v>
          </cell>
          <cell r="GC59">
            <v>14329</v>
          </cell>
          <cell r="GD59">
            <v>0</v>
          </cell>
          <cell r="GE59">
            <v>0</v>
          </cell>
          <cell r="GF59">
            <v>0</v>
          </cell>
          <cell r="GG59">
            <v>32</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33269</v>
          </cell>
          <cell r="IB59">
            <v>0</v>
          </cell>
          <cell r="IC59">
            <v>0</v>
          </cell>
          <cell r="ID59">
            <v>0</v>
          </cell>
          <cell r="IE59">
            <v>0</v>
          </cell>
          <cell r="IF59">
            <v>0</v>
          </cell>
          <cell r="IG59">
            <v>0</v>
          </cell>
          <cell r="IH59">
            <v>0</v>
          </cell>
          <cell r="II59">
            <v>0</v>
          </cell>
          <cell r="IJ59">
            <v>0</v>
          </cell>
          <cell r="IK59">
            <v>0</v>
          </cell>
          <cell r="IL59">
            <v>0</v>
          </cell>
          <cell r="IM59">
            <v>33210</v>
          </cell>
          <cell r="IN59">
            <v>59</v>
          </cell>
          <cell r="IO59">
            <v>0</v>
          </cell>
        </row>
        <row r="60">
          <cell r="A60" t="str">
            <v>E1039</v>
          </cell>
          <cell r="B60" t="str">
            <v>South Derbyshire</v>
          </cell>
          <cell r="C60" t="str">
            <v>EM</v>
          </cell>
          <cell r="D60" t="str">
            <v>SD</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57</v>
          </cell>
          <cell r="V60">
            <v>0</v>
          </cell>
          <cell r="W60">
            <v>0</v>
          </cell>
          <cell r="X60">
            <v>0</v>
          </cell>
          <cell r="Y60">
            <v>0</v>
          </cell>
          <cell r="Z60">
            <v>0</v>
          </cell>
          <cell r="AA60">
            <v>128</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14</v>
          </cell>
          <cell r="CB60">
            <v>0</v>
          </cell>
          <cell r="CC60">
            <v>0</v>
          </cell>
          <cell r="CD60">
            <v>0</v>
          </cell>
          <cell r="CE60">
            <v>0</v>
          </cell>
          <cell r="CF60">
            <v>588</v>
          </cell>
          <cell r="CG60">
            <v>0</v>
          </cell>
          <cell r="CH60">
            <v>0</v>
          </cell>
          <cell r="CI60">
            <v>0</v>
          </cell>
          <cell r="CJ60">
            <v>0</v>
          </cell>
          <cell r="CK60">
            <v>0</v>
          </cell>
          <cell r="CL60">
            <v>0</v>
          </cell>
          <cell r="CM60">
            <v>1949</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3879</v>
          </cell>
          <cell r="DQ60">
            <v>0</v>
          </cell>
          <cell r="DR60">
            <v>0</v>
          </cell>
          <cell r="DS60">
            <v>0</v>
          </cell>
          <cell r="DT60">
            <v>0</v>
          </cell>
          <cell r="DU60">
            <v>0</v>
          </cell>
          <cell r="DV60">
            <v>0</v>
          </cell>
          <cell r="DW60">
            <v>0</v>
          </cell>
          <cell r="DX60">
            <v>0</v>
          </cell>
          <cell r="DY60">
            <v>1596</v>
          </cell>
          <cell r="DZ60">
            <v>0</v>
          </cell>
          <cell r="EA60">
            <v>0</v>
          </cell>
          <cell r="EB60">
            <v>0</v>
          </cell>
          <cell r="EC60">
            <v>0</v>
          </cell>
          <cell r="ED60">
            <v>0</v>
          </cell>
          <cell r="EE60">
            <v>0</v>
          </cell>
          <cell r="EF60">
            <v>0</v>
          </cell>
          <cell r="EG60">
            <v>0</v>
          </cell>
          <cell r="EH60">
            <v>0</v>
          </cell>
          <cell r="EI60">
            <v>0</v>
          </cell>
          <cell r="EJ60">
            <v>0</v>
          </cell>
          <cell r="EK60">
            <v>0</v>
          </cell>
          <cell r="EL60">
            <v>0</v>
          </cell>
          <cell r="EM60">
            <v>1755</v>
          </cell>
          <cell r="EN60">
            <v>174</v>
          </cell>
          <cell r="EO60">
            <v>10069</v>
          </cell>
          <cell r="EP60">
            <v>0</v>
          </cell>
          <cell r="EQ60">
            <v>11443</v>
          </cell>
          <cell r="ER60">
            <v>0</v>
          </cell>
          <cell r="ES60">
            <v>6938</v>
          </cell>
          <cell r="ET60">
            <v>0</v>
          </cell>
          <cell r="EU60">
            <v>0</v>
          </cell>
          <cell r="EV60">
            <v>0</v>
          </cell>
          <cell r="EW60">
            <v>0</v>
          </cell>
          <cell r="EX60">
            <v>0</v>
          </cell>
          <cell r="EY60">
            <v>0</v>
          </cell>
          <cell r="EZ60">
            <v>0</v>
          </cell>
          <cell r="FA60">
            <v>0</v>
          </cell>
          <cell r="FB60">
            <v>0</v>
          </cell>
          <cell r="FC60">
            <v>0</v>
          </cell>
          <cell r="FD60">
            <v>0</v>
          </cell>
          <cell r="FE60">
            <v>0</v>
          </cell>
          <cell r="FF60">
            <v>0</v>
          </cell>
          <cell r="FG60">
            <v>29118</v>
          </cell>
          <cell r="FH60">
            <v>0</v>
          </cell>
          <cell r="FI60">
            <v>0</v>
          </cell>
          <cell r="FJ60">
            <v>0</v>
          </cell>
          <cell r="FK60">
            <v>0</v>
          </cell>
          <cell r="FL60">
            <v>0</v>
          </cell>
          <cell r="FM60">
            <v>0</v>
          </cell>
          <cell r="FN60">
            <v>0</v>
          </cell>
          <cell r="FO60">
            <v>0</v>
          </cell>
          <cell r="FP60">
            <v>0</v>
          </cell>
          <cell r="FQ60">
            <v>-35</v>
          </cell>
          <cell r="FR60">
            <v>0</v>
          </cell>
          <cell r="FS60">
            <v>0</v>
          </cell>
          <cell r="FT60">
            <v>0</v>
          </cell>
          <cell r="FU60">
            <v>0</v>
          </cell>
          <cell r="FV60">
            <v>0</v>
          </cell>
          <cell r="FW60">
            <v>0</v>
          </cell>
          <cell r="FX60">
            <v>0</v>
          </cell>
          <cell r="FY60">
            <v>0</v>
          </cell>
          <cell r="FZ60">
            <v>10958</v>
          </cell>
          <cell r="GA60">
            <v>0</v>
          </cell>
          <cell r="GB60">
            <v>0</v>
          </cell>
          <cell r="GC60">
            <v>10958</v>
          </cell>
          <cell r="GD60">
            <v>0</v>
          </cell>
          <cell r="GE60">
            <v>0</v>
          </cell>
          <cell r="GF60">
            <v>0</v>
          </cell>
          <cell r="GG60">
            <v>150</v>
          </cell>
          <cell r="GH60">
            <v>-611</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16915</v>
          </cell>
          <cell r="IB60">
            <v>0</v>
          </cell>
          <cell r="IC60">
            <v>0</v>
          </cell>
          <cell r="ID60">
            <v>0</v>
          </cell>
          <cell r="IE60">
            <v>0</v>
          </cell>
          <cell r="IF60">
            <v>0</v>
          </cell>
          <cell r="IG60">
            <v>0</v>
          </cell>
          <cell r="IH60">
            <v>0</v>
          </cell>
          <cell r="II60">
            <v>0</v>
          </cell>
          <cell r="IJ60">
            <v>0</v>
          </cell>
          <cell r="IK60">
            <v>0</v>
          </cell>
          <cell r="IL60">
            <v>0</v>
          </cell>
          <cell r="IM60">
            <v>15866</v>
          </cell>
          <cell r="IN60">
            <v>1049</v>
          </cell>
          <cell r="IO60">
            <v>0</v>
          </cell>
        </row>
        <row r="61">
          <cell r="A61" t="str">
            <v>E1101</v>
          </cell>
          <cell r="B61" t="str">
            <v>Plymouth UA</v>
          </cell>
          <cell r="C61" t="str">
            <v>SW</v>
          </cell>
          <cell r="D61" t="str">
            <v>UA</v>
          </cell>
          <cell r="E61">
            <v>0</v>
          </cell>
          <cell r="F61">
            <v>72567</v>
          </cell>
          <cell r="G61">
            <v>13601</v>
          </cell>
          <cell r="H61">
            <v>0</v>
          </cell>
          <cell r="I61">
            <v>0</v>
          </cell>
          <cell r="J61">
            <v>0</v>
          </cell>
          <cell r="K61">
            <v>133315</v>
          </cell>
          <cell r="L61">
            <v>0</v>
          </cell>
          <cell r="M61">
            <v>0</v>
          </cell>
          <cell r="N61">
            <v>0</v>
          </cell>
          <cell r="O61">
            <v>0</v>
          </cell>
          <cell r="P61">
            <v>0</v>
          </cell>
          <cell r="Q61">
            <v>0</v>
          </cell>
          <cell r="R61">
            <v>0</v>
          </cell>
          <cell r="S61">
            <v>0</v>
          </cell>
          <cell r="T61">
            <v>0</v>
          </cell>
          <cell r="U61">
            <v>-518</v>
          </cell>
          <cell r="V61">
            <v>0</v>
          </cell>
          <cell r="W61">
            <v>0</v>
          </cell>
          <cell r="X61">
            <v>0</v>
          </cell>
          <cell r="Y61">
            <v>0</v>
          </cell>
          <cell r="Z61">
            <v>0</v>
          </cell>
          <cell r="AA61">
            <v>16325</v>
          </cell>
          <cell r="AB61">
            <v>0</v>
          </cell>
          <cell r="AC61">
            <v>17401</v>
          </cell>
          <cell r="AD61">
            <v>0</v>
          </cell>
          <cell r="AE61">
            <v>0</v>
          </cell>
          <cell r="AF61">
            <v>0</v>
          </cell>
          <cell r="AG61">
            <v>0</v>
          </cell>
          <cell r="AH61">
            <v>0</v>
          </cell>
          <cell r="AI61">
            <v>0</v>
          </cell>
          <cell r="AJ61">
            <v>45646</v>
          </cell>
          <cell r="AK61">
            <v>0</v>
          </cell>
          <cell r="AL61">
            <v>8426</v>
          </cell>
          <cell r="AM61">
            <v>0</v>
          </cell>
          <cell r="AN61">
            <v>0</v>
          </cell>
          <cell r="AO61">
            <v>0</v>
          </cell>
          <cell r="AP61">
            <v>0</v>
          </cell>
          <cell r="AQ61">
            <v>27566</v>
          </cell>
          <cell r="AR61">
            <v>0</v>
          </cell>
          <cell r="AS61">
            <v>0</v>
          </cell>
          <cell r="AT61">
            <v>0</v>
          </cell>
          <cell r="AU61">
            <v>0</v>
          </cell>
          <cell r="AV61">
            <v>0</v>
          </cell>
          <cell r="AW61">
            <v>0</v>
          </cell>
          <cell r="AX61">
            <v>0</v>
          </cell>
          <cell r="AY61">
            <v>0</v>
          </cell>
          <cell r="AZ61">
            <v>0</v>
          </cell>
          <cell r="BA61">
            <v>0</v>
          </cell>
          <cell r="BB61">
            <v>0</v>
          </cell>
          <cell r="BC61">
            <v>71965</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14925</v>
          </cell>
          <cell r="BY61">
            <v>0</v>
          </cell>
          <cell r="BZ61">
            <v>0</v>
          </cell>
          <cell r="CA61">
            <v>808</v>
          </cell>
          <cell r="CB61">
            <v>0</v>
          </cell>
          <cell r="CC61">
            <v>0</v>
          </cell>
          <cell r="CD61">
            <v>0</v>
          </cell>
          <cell r="CE61">
            <v>0</v>
          </cell>
          <cell r="CF61">
            <v>5976</v>
          </cell>
          <cell r="CG61">
            <v>0</v>
          </cell>
          <cell r="CH61">
            <v>0</v>
          </cell>
          <cell r="CI61">
            <v>0</v>
          </cell>
          <cell r="CJ61">
            <v>0</v>
          </cell>
          <cell r="CK61">
            <v>0</v>
          </cell>
          <cell r="CL61">
            <v>0</v>
          </cell>
          <cell r="CM61">
            <v>8031</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23934</v>
          </cell>
          <cell r="DQ61">
            <v>0</v>
          </cell>
          <cell r="DR61">
            <v>0</v>
          </cell>
          <cell r="DS61">
            <v>0</v>
          </cell>
          <cell r="DT61">
            <v>0</v>
          </cell>
          <cell r="DU61">
            <v>0</v>
          </cell>
          <cell r="DV61">
            <v>0</v>
          </cell>
          <cell r="DW61">
            <v>0</v>
          </cell>
          <cell r="DX61">
            <v>0</v>
          </cell>
          <cell r="DY61">
            <v>1770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16819</v>
          </cell>
          <cell r="EN61">
            <v>157</v>
          </cell>
          <cell r="EO61">
            <v>338863</v>
          </cell>
          <cell r="EP61">
            <v>0</v>
          </cell>
          <cell r="EQ61">
            <v>99420</v>
          </cell>
          <cell r="ER61">
            <v>388</v>
          </cell>
          <cell r="ES61">
            <v>-63</v>
          </cell>
          <cell r="ET61">
            <v>0</v>
          </cell>
          <cell r="EU61">
            <v>0</v>
          </cell>
          <cell r="EV61">
            <v>0</v>
          </cell>
          <cell r="EW61">
            <v>0</v>
          </cell>
          <cell r="EX61">
            <v>0</v>
          </cell>
          <cell r="EY61">
            <v>0</v>
          </cell>
          <cell r="EZ61">
            <v>0</v>
          </cell>
          <cell r="FA61">
            <v>0</v>
          </cell>
          <cell r="FB61">
            <v>0</v>
          </cell>
          <cell r="FC61">
            <v>0</v>
          </cell>
          <cell r="FD61">
            <v>0</v>
          </cell>
          <cell r="FE61">
            <v>0</v>
          </cell>
          <cell r="FF61">
            <v>0</v>
          </cell>
          <cell r="FG61">
            <v>440462</v>
          </cell>
          <cell r="FH61">
            <v>0</v>
          </cell>
          <cell r="FI61">
            <v>93</v>
          </cell>
          <cell r="FJ61">
            <v>0</v>
          </cell>
          <cell r="FK61">
            <v>0</v>
          </cell>
          <cell r="FL61">
            <v>0</v>
          </cell>
          <cell r="FM61">
            <v>0</v>
          </cell>
          <cell r="FN61">
            <v>6925</v>
          </cell>
          <cell r="FO61">
            <v>0</v>
          </cell>
          <cell r="FP61">
            <v>0</v>
          </cell>
          <cell r="FQ61">
            <v>-1005</v>
          </cell>
          <cell r="FR61">
            <v>0</v>
          </cell>
          <cell r="FS61">
            <v>0</v>
          </cell>
          <cell r="FT61">
            <v>0</v>
          </cell>
          <cell r="FU61">
            <v>0</v>
          </cell>
          <cell r="FV61">
            <v>0</v>
          </cell>
          <cell r="FW61">
            <v>0</v>
          </cell>
          <cell r="FX61">
            <v>0</v>
          </cell>
          <cell r="FY61">
            <v>0</v>
          </cell>
          <cell r="FZ61">
            <v>347719</v>
          </cell>
          <cell r="GA61">
            <v>0</v>
          </cell>
          <cell r="GB61">
            <v>0</v>
          </cell>
          <cell r="GC61">
            <v>194507</v>
          </cell>
          <cell r="GD61">
            <v>0</v>
          </cell>
          <cell r="GE61">
            <v>0</v>
          </cell>
          <cell r="GF61">
            <v>0</v>
          </cell>
          <cell r="GG61">
            <v>-1498</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row>
        <row r="62">
          <cell r="A62" t="str">
            <v>E1102</v>
          </cell>
          <cell r="B62" t="str">
            <v>Torbay UA</v>
          </cell>
          <cell r="C62" t="str">
            <v>SW</v>
          </cell>
          <cell r="D62" t="str">
            <v>UA</v>
          </cell>
          <cell r="E62">
            <v>0</v>
          </cell>
          <cell r="F62">
            <v>19878</v>
          </cell>
          <cell r="G62">
            <v>12109</v>
          </cell>
          <cell r="H62">
            <v>0</v>
          </cell>
          <cell r="I62">
            <v>0</v>
          </cell>
          <cell r="J62">
            <v>0</v>
          </cell>
          <cell r="K62">
            <v>53190</v>
          </cell>
          <cell r="L62">
            <v>0</v>
          </cell>
          <cell r="M62">
            <v>0</v>
          </cell>
          <cell r="N62">
            <v>0</v>
          </cell>
          <cell r="O62">
            <v>0</v>
          </cell>
          <cell r="P62">
            <v>0</v>
          </cell>
          <cell r="Q62">
            <v>0</v>
          </cell>
          <cell r="R62">
            <v>0</v>
          </cell>
          <cell r="S62">
            <v>0</v>
          </cell>
          <cell r="T62">
            <v>0</v>
          </cell>
          <cell r="U62">
            <v>-3480</v>
          </cell>
          <cell r="V62">
            <v>0</v>
          </cell>
          <cell r="W62">
            <v>0</v>
          </cell>
          <cell r="X62">
            <v>0</v>
          </cell>
          <cell r="Y62">
            <v>0</v>
          </cell>
          <cell r="Z62">
            <v>0</v>
          </cell>
          <cell r="AA62">
            <v>5235</v>
          </cell>
          <cell r="AB62">
            <v>0</v>
          </cell>
          <cell r="AC62">
            <v>12940</v>
          </cell>
          <cell r="AD62">
            <v>0</v>
          </cell>
          <cell r="AE62">
            <v>0</v>
          </cell>
          <cell r="AF62">
            <v>0</v>
          </cell>
          <cell r="AG62">
            <v>0</v>
          </cell>
          <cell r="AH62">
            <v>0</v>
          </cell>
          <cell r="AI62">
            <v>0</v>
          </cell>
          <cell r="AJ62">
            <v>30183</v>
          </cell>
          <cell r="AK62">
            <v>0</v>
          </cell>
          <cell r="AL62">
            <v>9347</v>
          </cell>
          <cell r="AM62">
            <v>0</v>
          </cell>
          <cell r="AN62">
            <v>0</v>
          </cell>
          <cell r="AO62">
            <v>0</v>
          </cell>
          <cell r="AP62">
            <v>0</v>
          </cell>
          <cell r="AQ62">
            <v>9425</v>
          </cell>
          <cell r="AR62">
            <v>0</v>
          </cell>
          <cell r="AS62">
            <v>0</v>
          </cell>
          <cell r="AT62">
            <v>0</v>
          </cell>
          <cell r="AU62">
            <v>0</v>
          </cell>
          <cell r="AV62">
            <v>0</v>
          </cell>
          <cell r="AW62">
            <v>0</v>
          </cell>
          <cell r="AX62">
            <v>0</v>
          </cell>
          <cell r="AY62">
            <v>0</v>
          </cell>
          <cell r="AZ62">
            <v>0</v>
          </cell>
          <cell r="BA62">
            <v>0</v>
          </cell>
          <cell r="BB62">
            <v>0</v>
          </cell>
          <cell r="BC62">
            <v>39096</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8890</v>
          </cell>
          <cell r="BY62">
            <v>0</v>
          </cell>
          <cell r="BZ62">
            <v>0</v>
          </cell>
          <cell r="CA62">
            <v>257</v>
          </cell>
          <cell r="CB62">
            <v>0</v>
          </cell>
          <cell r="CC62">
            <v>0</v>
          </cell>
          <cell r="CD62">
            <v>0</v>
          </cell>
          <cell r="CE62">
            <v>0</v>
          </cell>
          <cell r="CF62">
            <v>3449</v>
          </cell>
          <cell r="CG62">
            <v>0</v>
          </cell>
          <cell r="CH62">
            <v>0</v>
          </cell>
          <cell r="CI62">
            <v>0</v>
          </cell>
          <cell r="CJ62">
            <v>0</v>
          </cell>
          <cell r="CK62">
            <v>0</v>
          </cell>
          <cell r="CL62">
            <v>0</v>
          </cell>
          <cell r="CM62">
            <v>6068</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12842</v>
          </cell>
          <cell r="DQ62">
            <v>0</v>
          </cell>
          <cell r="DR62">
            <v>0</v>
          </cell>
          <cell r="DS62">
            <v>0</v>
          </cell>
          <cell r="DT62">
            <v>0</v>
          </cell>
          <cell r="DU62">
            <v>0</v>
          </cell>
          <cell r="DV62">
            <v>0</v>
          </cell>
          <cell r="DW62">
            <v>0</v>
          </cell>
          <cell r="DX62">
            <v>0</v>
          </cell>
          <cell r="DY62">
            <v>4074</v>
          </cell>
          <cell r="DZ62">
            <v>0</v>
          </cell>
          <cell r="EA62">
            <v>0</v>
          </cell>
          <cell r="EB62">
            <v>0</v>
          </cell>
          <cell r="EC62">
            <v>0</v>
          </cell>
          <cell r="ED62">
            <v>0</v>
          </cell>
          <cell r="EE62">
            <v>0</v>
          </cell>
          <cell r="EF62">
            <v>0</v>
          </cell>
          <cell r="EG62">
            <v>0</v>
          </cell>
          <cell r="EH62">
            <v>0</v>
          </cell>
          <cell r="EI62">
            <v>0</v>
          </cell>
          <cell r="EJ62">
            <v>0</v>
          </cell>
          <cell r="EK62">
            <v>0</v>
          </cell>
          <cell r="EL62">
            <v>0</v>
          </cell>
          <cell r="EM62">
            <v>8305</v>
          </cell>
          <cell r="EN62">
            <v>692</v>
          </cell>
          <cell r="EO62">
            <v>172024</v>
          </cell>
          <cell r="EP62">
            <v>0</v>
          </cell>
          <cell r="EQ62">
            <v>64966</v>
          </cell>
          <cell r="ER62">
            <v>267</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237480</v>
          </cell>
          <cell r="FH62">
            <v>0</v>
          </cell>
          <cell r="FI62">
            <v>1080</v>
          </cell>
          <cell r="FJ62">
            <v>0</v>
          </cell>
          <cell r="FK62">
            <v>0</v>
          </cell>
          <cell r="FL62">
            <v>0</v>
          </cell>
          <cell r="FM62">
            <v>0</v>
          </cell>
          <cell r="FN62">
            <v>6225</v>
          </cell>
          <cell r="FO62">
            <v>0</v>
          </cell>
          <cell r="FP62">
            <v>0</v>
          </cell>
          <cell r="FQ62">
            <v>-912</v>
          </cell>
          <cell r="FR62">
            <v>0</v>
          </cell>
          <cell r="FS62">
            <v>0</v>
          </cell>
          <cell r="FT62">
            <v>0</v>
          </cell>
          <cell r="FU62">
            <v>0</v>
          </cell>
          <cell r="FV62">
            <v>0</v>
          </cell>
          <cell r="FW62">
            <v>0</v>
          </cell>
          <cell r="FX62">
            <v>0</v>
          </cell>
          <cell r="FY62">
            <v>0</v>
          </cell>
          <cell r="FZ62">
            <v>180580</v>
          </cell>
          <cell r="GA62">
            <v>0</v>
          </cell>
          <cell r="GB62">
            <v>0</v>
          </cell>
          <cell r="GC62">
            <v>117098</v>
          </cell>
          <cell r="GD62">
            <v>0</v>
          </cell>
          <cell r="GE62">
            <v>-1500</v>
          </cell>
          <cell r="GF62">
            <v>0</v>
          </cell>
          <cell r="GG62">
            <v>-4722</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row>
        <row r="63">
          <cell r="A63" t="str">
            <v>E1121</v>
          </cell>
          <cell r="B63" t="str">
            <v>Devon</v>
          </cell>
          <cell r="C63" t="str">
            <v>SW</v>
          </cell>
          <cell r="D63" t="str">
            <v>SC</v>
          </cell>
          <cell r="E63">
            <v>0</v>
          </cell>
          <cell r="F63">
            <v>209544</v>
          </cell>
          <cell r="G63">
            <v>107875</v>
          </cell>
          <cell r="H63">
            <v>0</v>
          </cell>
          <cell r="I63">
            <v>0</v>
          </cell>
          <cell r="J63">
            <v>0</v>
          </cell>
          <cell r="K63">
            <v>417868</v>
          </cell>
          <cell r="L63">
            <v>0</v>
          </cell>
          <cell r="M63">
            <v>0</v>
          </cell>
          <cell r="N63">
            <v>0</v>
          </cell>
          <cell r="O63">
            <v>0</v>
          </cell>
          <cell r="P63">
            <v>0</v>
          </cell>
          <cell r="Q63">
            <v>0</v>
          </cell>
          <cell r="R63">
            <v>0</v>
          </cell>
          <cell r="S63">
            <v>0</v>
          </cell>
          <cell r="T63">
            <v>0</v>
          </cell>
          <cell r="U63">
            <v>-528</v>
          </cell>
          <cell r="V63">
            <v>0</v>
          </cell>
          <cell r="W63">
            <v>0</v>
          </cell>
          <cell r="X63">
            <v>0</v>
          </cell>
          <cell r="Y63">
            <v>0</v>
          </cell>
          <cell r="Z63">
            <v>0</v>
          </cell>
          <cell r="AA63">
            <v>54833</v>
          </cell>
          <cell r="AB63">
            <v>0</v>
          </cell>
          <cell r="AC63">
            <v>30792</v>
          </cell>
          <cell r="AD63">
            <v>0</v>
          </cell>
          <cell r="AE63">
            <v>0</v>
          </cell>
          <cell r="AF63">
            <v>0</v>
          </cell>
          <cell r="AG63">
            <v>0</v>
          </cell>
          <cell r="AH63">
            <v>0</v>
          </cell>
          <cell r="AI63">
            <v>0</v>
          </cell>
          <cell r="AJ63">
            <v>82355</v>
          </cell>
          <cell r="AK63">
            <v>0</v>
          </cell>
          <cell r="AL63">
            <v>51533</v>
          </cell>
          <cell r="AM63">
            <v>0</v>
          </cell>
          <cell r="AN63">
            <v>0</v>
          </cell>
          <cell r="AO63">
            <v>0</v>
          </cell>
          <cell r="AP63">
            <v>0</v>
          </cell>
          <cell r="AQ63">
            <v>60981</v>
          </cell>
          <cell r="AR63">
            <v>0</v>
          </cell>
          <cell r="AS63">
            <v>0</v>
          </cell>
          <cell r="AT63">
            <v>0</v>
          </cell>
          <cell r="AU63">
            <v>0</v>
          </cell>
          <cell r="AV63">
            <v>0</v>
          </cell>
          <cell r="AW63">
            <v>0</v>
          </cell>
          <cell r="AX63">
            <v>0</v>
          </cell>
          <cell r="AY63">
            <v>0</v>
          </cell>
          <cell r="AZ63">
            <v>0</v>
          </cell>
          <cell r="BA63">
            <v>0</v>
          </cell>
          <cell r="BB63">
            <v>0</v>
          </cell>
          <cell r="BC63">
            <v>210280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26767</v>
          </cell>
          <cell r="BY63">
            <v>0</v>
          </cell>
          <cell r="BZ63">
            <v>0</v>
          </cell>
          <cell r="CA63">
            <v>0</v>
          </cell>
          <cell r="CB63">
            <v>0</v>
          </cell>
          <cell r="CC63">
            <v>0</v>
          </cell>
          <cell r="CD63">
            <v>0</v>
          </cell>
          <cell r="CE63">
            <v>0</v>
          </cell>
          <cell r="CF63">
            <v>2841</v>
          </cell>
          <cell r="CG63">
            <v>0</v>
          </cell>
          <cell r="CH63">
            <v>0</v>
          </cell>
          <cell r="CI63">
            <v>0</v>
          </cell>
          <cell r="CJ63">
            <v>0</v>
          </cell>
          <cell r="CK63">
            <v>0</v>
          </cell>
          <cell r="CL63">
            <v>0</v>
          </cell>
          <cell r="CM63">
            <v>11313</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37360</v>
          </cell>
          <cell r="DQ63">
            <v>0</v>
          </cell>
          <cell r="DR63">
            <v>0</v>
          </cell>
          <cell r="DS63">
            <v>0</v>
          </cell>
          <cell r="DT63">
            <v>0</v>
          </cell>
          <cell r="DU63">
            <v>0</v>
          </cell>
          <cell r="DV63">
            <v>0</v>
          </cell>
          <cell r="DW63">
            <v>0</v>
          </cell>
          <cell r="DX63">
            <v>0</v>
          </cell>
          <cell r="DY63">
            <v>6784</v>
          </cell>
          <cell r="DZ63">
            <v>0</v>
          </cell>
          <cell r="EA63">
            <v>0</v>
          </cell>
          <cell r="EB63">
            <v>0</v>
          </cell>
          <cell r="EC63">
            <v>0</v>
          </cell>
          <cell r="ED63">
            <v>0</v>
          </cell>
          <cell r="EE63">
            <v>0</v>
          </cell>
          <cell r="EF63">
            <v>0</v>
          </cell>
          <cell r="EG63">
            <v>0</v>
          </cell>
          <cell r="EH63">
            <v>0</v>
          </cell>
          <cell r="EI63">
            <v>0</v>
          </cell>
          <cell r="EJ63">
            <v>0</v>
          </cell>
          <cell r="EK63">
            <v>0</v>
          </cell>
          <cell r="EL63">
            <v>0</v>
          </cell>
          <cell r="EM63">
            <v>20185</v>
          </cell>
          <cell r="EN63">
            <v>0</v>
          </cell>
          <cell r="EO63">
            <v>870586</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870916</v>
          </cell>
          <cell r="FH63">
            <v>0</v>
          </cell>
          <cell r="FI63">
            <v>205</v>
          </cell>
          <cell r="FJ63">
            <v>0</v>
          </cell>
          <cell r="FK63">
            <v>0</v>
          </cell>
          <cell r="FL63">
            <v>0</v>
          </cell>
          <cell r="FM63">
            <v>0</v>
          </cell>
          <cell r="FN63">
            <v>26058</v>
          </cell>
          <cell r="FO63">
            <v>0</v>
          </cell>
          <cell r="FP63">
            <v>0</v>
          </cell>
          <cell r="FQ63">
            <v>-951</v>
          </cell>
          <cell r="FR63">
            <v>0</v>
          </cell>
          <cell r="FS63">
            <v>0</v>
          </cell>
          <cell r="FT63">
            <v>0</v>
          </cell>
          <cell r="FU63">
            <v>0</v>
          </cell>
          <cell r="FV63">
            <v>0</v>
          </cell>
          <cell r="FW63">
            <v>0</v>
          </cell>
          <cell r="FX63">
            <v>0</v>
          </cell>
          <cell r="FY63">
            <v>0</v>
          </cell>
          <cell r="FZ63">
            <v>914675</v>
          </cell>
          <cell r="GA63">
            <v>0</v>
          </cell>
          <cell r="GB63">
            <v>0</v>
          </cell>
          <cell r="GC63">
            <v>506889</v>
          </cell>
          <cell r="GD63">
            <v>0</v>
          </cell>
          <cell r="GE63">
            <v>0</v>
          </cell>
          <cell r="GF63">
            <v>-126</v>
          </cell>
          <cell r="GG63">
            <v>-2942</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row>
        <row r="64">
          <cell r="A64" t="str">
            <v>E1131</v>
          </cell>
          <cell r="B64" t="str">
            <v>East Devon</v>
          </cell>
          <cell r="C64" t="str">
            <v>SW</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-1988</v>
          </cell>
          <cell r="V64">
            <v>0</v>
          </cell>
          <cell r="W64">
            <v>0</v>
          </cell>
          <cell r="X64">
            <v>0</v>
          </cell>
          <cell r="Y64">
            <v>0</v>
          </cell>
          <cell r="Z64">
            <v>0</v>
          </cell>
          <cell r="AA64">
            <v>-1974</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1271</v>
          </cell>
          <cell r="CG64">
            <v>0</v>
          </cell>
          <cell r="CH64">
            <v>0</v>
          </cell>
          <cell r="CI64">
            <v>0</v>
          </cell>
          <cell r="CJ64">
            <v>0</v>
          </cell>
          <cell r="CK64">
            <v>0</v>
          </cell>
          <cell r="CL64">
            <v>0</v>
          </cell>
          <cell r="CM64">
            <v>3340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7562</v>
          </cell>
          <cell r="DQ64">
            <v>0</v>
          </cell>
          <cell r="DR64">
            <v>0</v>
          </cell>
          <cell r="DS64">
            <v>0</v>
          </cell>
          <cell r="DT64">
            <v>0</v>
          </cell>
          <cell r="DU64">
            <v>0</v>
          </cell>
          <cell r="DV64">
            <v>0</v>
          </cell>
          <cell r="DW64">
            <v>0</v>
          </cell>
          <cell r="DX64">
            <v>0</v>
          </cell>
          <cell r="DY64">
            <v>2498</v>
          </cell>
          <cell r="DZ64">
            <v>0</v>
          </cell>
          <cell r="EA64">
            <v>0</v>
          </cell>
          <cell r="EB64">
            <v>0</v>
          </cell>
          <cell r="EC64">
            <v>0</v>
          </cell>
          <cell r="ED64">
            <v>0</v>
          </cell>
          <cell r="EE64">
            <v>0</v>
          </cell>
          <cell r="EF64">
            <v>0</v>
          </cell>
          <cell r="EG64">
            <v>0</v>
          </cell>
          <cell r="EH64">
            <v>0</v>
          </cell>
          <cell r="EI64">
            <v>0</v>
          </cell>
          <cell r="EJ64">
            <v>0</v>
          </cell>
          <cell r="EK64">
            <v>0</v>
          </cell>
          <cell r="EL64">
            <v>0</v>
          </cell>
          <cell r="EM64">
            <v>3737</v>
          </cell>
          <cell r="EN64">
            <v>142</v>
          </cell>
          <cell r="EO64">
            <v>16576</v>
          </cell>
          <cell r="EP64">
            <v>0</v>
          </cell>
          <cell r="EQ64">
            <v>21460</v>
          </cell>
          <cell r="ER64">
            <v>0</v>
          </cell>
          <cell r="ES64">
            <v>9735</v>
          </cell>
          <cell r="ET64">
            <v>0</v>
          </cell>
          <cell r="EU64">
            <v>0</v>
          </cell>
          <cell r="EV64">
            <v>0</v>
          </cell>
          <cell r="EW64">
            <v>0</v>
          </cell>
          <cell r="EX64">
            <v>0</v>
          </cell>
          <cell r="EY64">
            <v>0</v>
          </cell>
          <cell r="EZ64">
            <v>0</v>
          </cell>
          <cell r="FA64">
            <v>0</v>
          </cell>
          <cell r="FB64">
            <v>0</v>
          </cell>
          <cell r="FC64">
            <v>0</v>
          </cell>
          <cell r="FD64">
            <v>0</v>
          </cell>
          <cell r="FE64">
            <v>0</v>
          </cell>
          <cell r="FF64">
            <v>0</v>
          </cell>
          <cell r="FG64">
            <v>49649</v>
          </cell>
          <cell r="FH64">
            <v>0</v>
          </cell>
          <cell r="FI64">
            <v>0</v>
          </cell>
          <cell r="FJ64">
            <v>0</v>
          </cell>
          <cell r="FK64">
            <v>0</v>
          </cell>
          <cell r="FL64">
            <v>0</v>
          </cell>
          <cell r="FM64">
            <v>0</v>
          </cell>
          <cell r="FN64">
            <v>95</v>
          </cell>
          <cell r="FO64">
            <v>0</v>
          </cell>
          <cell r="FP64">
            <v>0</v>
          </cell>
          <cell r="FQ64">
            <v>-421</v>
          </cell>
          <cell r="FR64">
            <v>0</v>
          </cell>
          <cell r="FS64">
            <v>0</v>
          </cell>
          <cell r="FT64">
            <v>0</v>
          </cell>
          <cell r="FU64">
            <v>0</v>
          </cell>
          <cell r="FV64">
            <v>0</v>
          </cell>
          <cell r="FW64">
            <v>0</v>
          </cell>
          <cell r="FX64">
            <v>0</v>
          </cell>
          <cell r="FY64">
            <v>0</v>
          </cell>
          <cell r="FZ64">
            <v>17745</v>
          </cell>
          <cell r="GA64">
            <v>0</v>
          </cell>
          <cell r="GB64">
            <v>0</v>
          </cell>
          <cell r="GC64">
            <v>15244</v>
          </cell>
          <cell r="GD64">
            <v>0</v>
          </cell>
          <cell r="GE64">
            <v>0</v>
          </cell>
          <cell r="GF64">
            <v>0</v>
          </cell>
          <cell r="GG64">
            <v>-734</v>
          </cell>
          <cell r="GH64">
            <v>-105</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18160</v>
          </cell>
          <cell r="IB64">
            <v>0</v>
          </cell>
          <cell r="IC64">
            <v>0</v>
          </cell>
          <cell r="ID64">
            <v>0</v>
          </cell>
          <cell r="IE64">
            <v>0</v>
          </cell>
          <cell r="IF64">
            <v>0</v>
          </cell>
          <cell r="IG64">
            <v>0</v>
          </cell>
          <cell r="IH64">
            <v>0</v>
          </cell>
          <cell r="II64">
            <v>0</v>
          </cell>
          <cell r="IJ64">
            <v>0</v>
          </cell>
          <cell r="IK64">
            <v>0</v>
          </cell>
          <cell r="IL64">
            <v>0</v>
          </cell>
          <cell r="IM64">
            <v>18009</v>
          </cell>
          <cell r="IN64">
            <v>151</v>
          </cell>
          <cell r="IO64">
            <v>0</v>
          </cell>
        </row>
        <row r="65">
          <cell r="A65" t="str">
            <v>E1132</v>
          </cell>
          <cell r="B65" t="str">
            <v>Exeter</v>
          </cell>
          <cell r="C65" t="str">
            <v>SW</v>
          </cell>
          <cell r="D65" t="str">
            <v>SD</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-3978</v>
          </cell>
          <cell r="V65">
            <v>0</v>
          </cell>
          <cell r="W65">
            <v>0</v>
          </cell>
          <cell r="X65">
            <v>0</v>
          </cell>
          <cell r="Y65">
            <v>0</v>
          </cell>
          <cell r="Z65">
            <v>0</v>
          </cell>
          <cell r="AA65">
            <v>-3740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15</v>
          </cell>
          <cell r="CB65">
            <v>0</v>
          </cell>
          <cell r="CC65">
            <v>0</v>
          </cell>
          <cell r="CD65">
            <v>0</v>
          </cell>
          <cell r="CE65">
            <v>0</v>
          </cell>
          <cell r="CF65">
            <v>3351</v>
          </cell>
          <cell r="CG65">
            <v>0</v>
          </cell>
          <cell r="CH65">
            <v>0</v>
          </cell>
          <cell r="CI65">
            <v>0</v>
          </cell>
          <cell r="CJ65">
            <v>0</v>
          </cell>
          <cell r="CK65">
            <v>0</v>
          </cell>
          <cell r="CL65">
            <v>0</v>
          </cell>
          <cell r="CM65">
            <v>5505</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4954</v>
          </cell>
          <cell r="DQ65">
            <v>0</v>
          </cell>
          <cell r="DR65">
            <v>0</v>
          </cell>
          <cell r="DS65">
            <v>0</v>
          </cell>
          <cell r="DT65">
            <v>0</v>
          </cell>
          <cell r="DU65">
            <v>0</v>
          </cell>
          <cell r="DV65">
            <v>0</v>
          </cell>
          <cell r="DW65">
            <v>0</v>
          </cell>
          <cell r="DX65">
            <v>0</v>
          </cell>
          <cell r="DY65">
            <v>1641</v>
          </cell>
          <cell r="DZ65">
            <v>0</v>
          </cell>
          <cell r="EA65">
            <v>0</v>
          </cell>
          <cell r="EB65">
            <v>0</v>
          </cell>
          <cell r="EC65">
            <v>0</v>
          </cell>
          <cell r="ED65">
            <v>0</v>
          </cell>
          <cell r="EE65">
            <v>0</v>
          </cell>
          <cell r="EF65">
            <v>0</v>
          </cell>
          <cell r="EG65">
            <v>0</v>
          </cell>
          <cell r="EH65">
            <v>0</v>
          </cell>
          <cell r="EI65">
            <v>0</v>
          </cell>
          <cell r="EJ65">
            <v>0</v>
          </cell>
          <cell r="EK65">
            <v>0</v>
          </cell>
          <cell r="EL65">
            <v>0</v>
          </cell>
          <cell r="EM65">
            <v>4597</v>
          </cell>
          <cell r="EN65">
            <v>-16</v>
          </cell>
          <cell r="EO65">
            <v>16292</v>
          </cell>
          <cell r="EP65">
            <v>0</v>
          </cell>
          <cell r="EQ65">
            <v>28278</v>
          </cell>
          <cell r="ER65">
            <v>1763</v>
          </cell>
          <cell r="ES65">
            <v>11356</v>
          </cell>
          <cell r="ET65">
            <v>0</v>
          </cell>
          <cell r="EU65">
            <v>0</v>
          </cell>
          <cell r="EV65">
            <v>0</v>
          </cell>
          <cell r="EW65">
            <v>0</v>
          </cell>
          <cell r="EX65">
            <v>0</v>
          </cell>
          <cell r="EY65">
            <v>0</v>
          </cell>
          <cell r="EZ65">
            <v>0</v>
          </cell>
          <cell r="FA65">
            <v>0</v>
          </cell>
          <cell r="FB65">
            <v>0</v>
          </cell>
          <cell r="FC65">
            <v>0</v>
          </cell>
          <cell r="FD65">
            <v>0</v>
          </cell>
          <cell r="FE65">
            <v>0</v>
          </cell>
          <cell r="FF65">
            <v>0</v>
          </cell>
          <cell r="FG65">
            <v>54705</v>
          </cell>
          <cell r="FH65">
            <v>0</v>
          </cell>
          <cell r="FI65">
            <v>0</v>
          </cell>
          <cell r="FJ65">
            <v>0</v>
          </cell>
          <cell r="FK65">
            <v>0</v>
          </cell>
          <cell r="FL65">
            <v>0</v>
          </cell>
          <cell r="FM65">
            <v>0</v>
          </cell>
          <cell r="FN65">
            <v>210</v>
          </cell>
          <cell r="FO65">
            <v>0</v>
          </cell>
          <cell r="FP65">
            <v>0</v>
          </cell>
          <cell r="FQ65">
            <v>-60</v>
          </cell>
          <cell r="FR65">
            <v>0</v>
          </cell>
          <cell r="FS65">
            <v>0</v>
          </cell>
          <cell r="FT65">
            <v>0</v>
          </cell>
          <cell r="FU65">
            <v>0</v>
          </cell>
          <cell r="FV65">
            <v>0</v>
          </cell>
          <cell r="FW65">
            <v>0</v>
          </cell>
          <cell r="FX65">
            <v>0</v>
          </cell>
          <cell r="FY65">
            <v>0</v>
          </cell>
          <cell r="FZ65">
            <v>14931</v>
          </cell>
          <cell r="GA65">
            <v>0</v>
          </cell>
          <cell r="GB65">
            <v>0</v>
          </cell>
          <cell r="GC65">
            <v>10719</v>
          </cell>
          <cell r="GD65">
            <v>0</v>
          </cell>
          <cell r="GE65">
            <v>0</v>
          </cell>
          <cell r="GF65">
            <v>0</v>
          </cell>
          <cell r="GG65">
            <v>1608</v>
          </cell>
          <cell r="GH65">
            <v>-370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21233</v>
          </cell>
          <cell r="IB65">
            <v>0</v>
          </cell>
          <cell r="IC65">
            <v>0</v>
          </cell>
          <cell r="ID65">
            <v>0</v>
          </cell>
          <cell r="IE65">
            <v>0</v>
          </cell>
          <cell r="IF65">
            <v>0</v>
          </cell>
          <cell r="IG65">
            <v>0</v>
          </cell>
          <cell r="IH65">
            <v>0</v>
          </cell>
          <cell r="II65">
            <v>0</v>
          </cell>
          <cell r="IJ65">
            <v>0</v>
          </cell>
          <cell r="IK65">
            <v>0</v>
          </cell>
          <cell r="IL65">
            <v>0</v>
          </cell>
          <cell r="IM65">
            <v>23384</v>
          </cell>
          <cell r="IN65">
            <v>-2151</v>
          </cell>
          <cell r="IO65">
            <v>0</v>
          </cell>
        </row>
        <row r="66">
          <cell r="A66" t="str">
            <v>E1133</v>
          </cell>
          <cell r="B66" t="str">
            <v>Mid Devon</v>
          </cell>
          <cell r="C66" t="str">
            <v>SW</v>
          </cell>
          <cell r="D66" t="str">
            <v>SD</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-199</v>
          </cell>
          <cell r="V66">
            <v>0</v>
          </cell>
          <cell r="W66">
            <v>0</v>
          </cell>
          <cell r="X66">
            <v>0</v>
          </cell>
          <cell r="Y66">
            <v>0</v>
          </cell>
          <cell r="Z66">
            <v>0</v>
          </cell>
          <cell r="AA66">
            <v>-209</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v>
          </cell>
          <cell r="CB66">
            <v>0</v>
          </cell>
          <cell r="CC66">
            <v>0</v>
          </cell>
          <cell r="CD66">
            <v>0</v>
          </cell>
          <cell r="CE66">
            <v>0</v>
          </cell>
          <cell r="CF66">
            <v>1033</v>
          </cell>
          <cell r="CG66">
            <v>0</v>
          </cell>
          <cell r="CH66">
            <v>0</v>
          </cell>
          <cell r="CI66">
            <v>0</v>
          </cell>
          <cell r="CJ66">
            <v>0</v>
          </cell>
          <cell r="CK66">
            <v>0</v>
          </cell>
          <cell r="CL66">
            <v>0</v>
          </cell>
          <cell r="CM66">
            <v>714</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2921</v>
          </cell>
          <cell r="DQ66">
            <v>0</v>
          </cell>
          <cell r="DR66">
            <v>0</v>
          </cell>
          <cell r="DS66">
            <v>0</v>
          </cell>
          <cell r="DT66">
            <v>0</v>
          </cell>
          <cell r="DU66">
            <v>0</v>
          </cell>
          <cell r="DV66">
            <v>0</v>
          </cell>
          <cell r="DW66">
            <v>0</v>
          </cell>
          <cell r="DX66">
            <v>0</v>
          </cell>
          <cell r="DY66">
            <v>1241</v>
          </cell>
          <cell r="DZ66">
            <v>0</v>
          </cell>
          <cell r="EA66">
            <v>0</v>
          </cell>
          <cell r="EB66">
            <v>0</v>
          </cell>
          <cell r="EC66">
            <v>0</v>
          </cell>
          <cell r="ED66">
            <v>0</v>
          </cell>
          <cell r="EE66">
            <v>0</v>
          </cell>
          <cell r="EF66">
            <v>0</v>
          </cell>
          <cell r="EG66">
            <v>0</v>
          </cell>
          <cell r="EH66">
            <v>0</v>
          </cell>
          <cell r="EI66">
            <v>0</v>
          </cell>
          <cell r="EJ66">
            <v>0</v>
          </cell>
          <cell r="EK66">
            <v>0</v>
          </cell>
          <cell r="EL66">
            <v>0</v>
          </cell>
          <cell r="EM66">
            <v>2688</v>
          </cell>
          <cell r="EN66">
            <v>0</v>
          </cell>
          <cell r="EO66">
            <v>8388</v>
          </cell>
          <cell r="EP66">
            <v>0</v>
          </cell>
          <cell r="EQ66">
            <v>13258</v>
          </cell>
          <cell r="ER66">
            <v>31</v>
          </cell>
          <cell r="ES66">
            <v>6454</v>
          </cell>
          <cell r="ET66">
            <v>0</v>
          </cell>
          <cell r="EU66">
            <v>0</v>
          </cell>
          <cell r="EV66">
            <v>0</v>
          </cell>
          <cell r="EW66">
            <v>0</v>
          </cell>
          <cell r="EX66">
            <v>0</v>
          </cell>
          <cell r="EY66">
            <v>0</v>
          </cell>
          <cell r="EZ66">
            <v>0</v>
          </cell>
          <cell r="FA66">
            <v>0</v>
          </cell>
          <cell r="FB66">
            <v>0</v>
          </cell>
          <cell r="FC66">
            <v>0</v>
          </cell>
          <cell r="FD66">
            <v>0</v>
          </cell>
          <cell r="FE66">
            <v>0</v>
          </cell>
          <cell r="FF66">
            <v>0</v>
          </cell>
          <cell r="FG66">
            <v>29268</v>
          </cell>
          <cell r="FH66">
            <v>0</v>
          </cell>
          <cell r="FI66">
            <v>0</v>
          </cell>
          <cell r="FJ66">
            <v>0</v>
          </cell>
          <cell r="FK66">
            <v>0</v>
          </cell>
          <cell r="FL66">
            <v>0</v>
          </cell>
          <cell r="FM66">
            <v>0</v>
          </cell>
          <cell r="FN66">
            <v>40</v>
          </cell>
          <cell r="FO66">
            <v>0</v>
          </cell>
          <cell r="FP66">
            <v>0</v>
          </cell>
          <cell r="FQ66">
            <v>-134</v>
          </cell>
          <cell r="FR66">
            <v>0</v>
          </cell>
          <cell r="FS66">
            <v>0</v>
          </cell>
          <cell r="FT66">
            <v>0</v>
          </cell>
          <cell r="FU66">
            <v>0</v>
          </cell>
          <cell r="FV66">
            <v>0</v>
          </cell>
          <cell r="FW66">
            <v>0</v>
          </cell>
          <cell r="FX66">
            <v>0</v>
          </cell>
          <cell r="FY66">
            <v>0</v>
          </cell>
          <cell r="FZ66">
            <v>9793</v>
          </cell>
          <cell r="GA66">
            <v>0</v>
          </cell>
          <cell r="GB66">
            <v>0</v>
          </cell>
          <cell r="GC66">
            <v>9467</v>
          </cell>
          <cell r="GD66">
            <v>0</v>
          </cell>
          <cell r="GE66">
            <v>0</v>
          </cell>
          <cell r="GF66">
            <v>0</v>
          </cell>
          <cell r="GG66">
            <v>387</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13752</v>
          </cell>
          <cell r="IB66">
            <v>0</v>
          </cell>
          <cell r="IC66">
            <v>0</v>
          </cell>
          <cell r="ID66">
            <v>0</v>
          </cell>
          <cell r="IE66">
            <v>0</v>
          </cell>
          <cell r="IF66">
            <v>0</v>
          </cell>
          <cell r="IG66">
            <v>0</v>
          </cell>
          <cell r="IH66">
            <v>0</v>
          </cell>
          <cell r="II66">
            <v>0</v>
          </cell>
          <cell r="IJ66">
            <v>0</v>
          </cell>
          <cell r="IK66">
            <v>0</v>
          </cell>
          <cell r="IL66">
            <v>0</v>
          </cell>
          <cell r="IM66">
            <v>13752</v>
          </cell>
          <cell r="IN66">
            <v>0</v>
          </cell>
          <cell r="IO66">
            <v>0</v>
          </cell>
        </row>
        <row r="67">
          <cell r="A67" t="str">
            <v>E1134</v>
          </cell>
          <cell r="B67" t="str">
            <v>North Devon</v>
          </cell>
          <cell r="C67" t="str">
            <v>SW</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-1712</v>
          </cell>
          <cell r="V67">
            <v>0</v>
          </cell>
          <cell r="W67">
            <v>0</v>
          </cell>
          <cell r="X67">
            <v>0</v>
          </cell>
          <cell r="Y67">
            <v>0</v>
          </cell>
          <cell r="Z67">
            <v>0</v>
          </cell>
          <cell r="AA67">
            <v>-1577</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1703</v>
          </cell>
          <cell r="CG67">
            <v>0</v>
          </cell>
          <cell r="CH67">
            <v>0</v>
          </cell>
          <cell r="CI67">
            <v>0</v>
          </cell>
          <cell r="CJ67">
            <v>0</v>
          </cell>
          <cell r="CK67">
            <v>0</v>
          </cell>
          <cell r="CL67">
            <v>0</v>
          </cell>
          <cell r="CM67">
            <v>1437</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4956</v>
          </cell>
          <cell r="DQ67">
            <v>0</v>
          </cell>
          <cell r="DR67">
            <v>0</v>
          </cell>
          <cell r="DS67">
            <v>0</v>
          </cell>
          <cell r="DT67">
            <v>0</v>
          </cell>
          <cell r="DU67">
            <v>0</v>
          </cell>
          <cell r="DV67">
            <v>0</v>
          </cell>
          <cell r="DW67">
            <v>0</v>
          </cell>
          <cell r="DX67">
            <v>0</v>
          </cell>
          <cell r="DY67">
            <v>1599</v>
          </cell>
          <cell r="DZ67">
            <v>0</v>
          </cell>
          <cell r="EA67">
            <v>0</v>
          </cell>
          <cell r="EB67">
            <v>0</v>
          </cell>
          <cell r="EC67">
            <v>0</v>
          </cell>
          <cell r="ED67">
            <v>0</v>
          </cell>
          <cell r="EE67">
            <v>0</v>
          </cell>
          <cell r="EF67">
            <v>0</v>
          </cell>
          <cell r="EG67">
            <v>0</v>
          </cell>
          <cell r="EH67">
            <v>0</v>
          </cell>
          <cell r="EI67">
            <v>0</v>
          </cell>
          <cell r="EJ67">
            <v>0</v>
          </cell>
          <cell r="EK67">
            <v>0</v>
          </cell>
          <cell r="EL67">
            <v>0</v>
          </cell>
          <cell r="EM67">
            <v>3477</v>
          </cell>
          <cell r="EN67">
            <v>0</v>
          </cell>
          <cell r="EO67">
            <v>11595</v>
          </cell>
          <cell r="EP67">
            <v>0</v>
          </cell>
          <cell r="EQ67">
            <v>26312</v>
          </cell>
          <cell r="ER67">
            <v>268</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39736</v>
          </cell>
          <cell r="FH67">
            <v>0</v>
          </cell>
          <cell r="FI67">
            <v>0</v>
          </cell>
          <cell r="FJ67">
            <v>0</v>
          </cell>
          <cell r="FK67">
            <v>0</v>
          </cell>
          <cell r="FL67">
            <v>0</v>
          </cell>
          <cell r="FM67">
            <v>0</v>
          </cell>
          <cell r="FN67">
            <v>350</v>
          </cell>
          <cell r="FO67">
            <v>0</v>
          </cell>
          <cell r="FP67">
            <v>0</v>
          </cell>
          <cell r="FQ67">
            <v>-50</v>
          </cell>
          <cell r="FR67">
            <v>0</v>
          </cell>
          <cell r="FS67">
            <v>0</v>
          </cell>
          <cell r="FT67">
            <v>0</v>
          </cell>
          <cell r="FU67">
            <v>0</v>
          </cell>
          <cell r="FV67">
            <v>0</v>
          </cell>
          <cell r="FW67">
            <v>0</v>
          </cell>
          <cell r="FX67">
            <v>0</v>
          </cell>
          <cell r="FY67">
            <v>0</v>
          </cell>
          <cell r="FZ67">
            <v>13500</v>
          </cell>
          <cell r="GA67">
            <v>0</v>
          </cell>
          <cell r="GB67">
            <v>0</v>
          </cell>
          <cell r="GC67">
            <v>11903</v>
          </cell>
          <cell r="GD67">
            <v>0</v>
          </cell>
          <cell r="GE67">
            <v>0</v>
          </cell>
          <cell r="GF67">
            <v>0</v>
          </cell>
          <cell r="GG67">
            <v>317</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row>
        <row r="68">
          <cell r="A68" t="str">
            <v>E1136</v>
          </cell>
          <cell r="B68" t="str">
            <v>South Hams</v>
          </cell>
          <cell r="C68" t="str">
            <v>SW</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-1626</v>
          </cell>
          <cell r="V68">
            <v>0</v>
          </cell>
          <cell r="W68">
            <v>0</v>
          </cell>
          <cell r="X68">
            <v>0</v>
          </cell>
          <cell r="Y68">
            <v>0</v>
          </cell>
          <cell r="Z68">
            <v>0</v>
          </cell>
          <cell r="AA68">
            <v>-1784</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249</v>
          </cell>
          <cell r="CB68">
            <v>0</v>
          </cell>
          <cell r="CC68">
            <v>0</v>
          </cell>
          <cell r="CD68">
            <v>0</v>
          </cell>
          <cell r="CE68">
            <v>0</v>
          </cell>
          <cell r="CF68">
            <v>1493</v>
          </cell>
          <cell r="CG68">
            <v>0</v>
          </cell>
          <cell r="CH68">
            <v>0</v>
          </cell>
          <cell r="CI68">
            <v>0</v>
          </cell>
          <cell r="CJ68">
            <v>0</v>
          </cell>
          <cell r="CK68">
            <v>0</v>
          </cell>
          <cell r="CL68">
            <v>0</v>
          </cell>
          <cell r="CM68">
            <v>1416</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4163</v>
          </cell>
          <cell r="DQ68">
            <v>0</v>
          </cell>
          <cell r="DR68">
            <v>0</v>
          </cell>
          <cell r="DS68">
            <v>0</v>
          </cell>
          <cell r="DT68">
            <v>0</v>
          </cell>
          <cell r="DU68">
            <v>0</v>
          </cell>
          <cell r="DV68">
            <v>0</v>
          </cell>
          <cell r="DW68">
            <v>0</v>
          </cell>
          <cell r="DX68">
            <v>0</v>
          </cell>
          <cell r="DY68">
            <v>224</v>
          </cell>
          <cell r="DZ68">
            <v>0</v>
          </cell>
          <cell r="EA68">
            <v>0</v>
          </cell>
          <cell r="EB68">
            <v>0</v>
          </cell>
          <cell r="EC68">
            <v>0</v>
          </cell>
          <cell r="ED68">
            <v>0</v>
          </cell>
          <cell r="EE68">
            <v>0</v>
          </cell>
          <cell r="EF68">
            <v>0</v>
          </cell>
          <cell r="EG68">
            <v>0</v>
          </cell>
          <cell r="EH68">
            <v>0</v>
          </cell>
          <cell r="EI68">
            <v>0</v>
          </cell>
          <cell r="EJ68">
            <v>0</v>
          </cell>
          <cell r="EK68">
            <v>0</v>
          </cell>
          <cell r="EL68">
            <v>0</v>
          </cell>
          <cell r="EM68">
            <v>3522</v>
          </cell>
          <cell r="EN68">
            <v>0</v>
          </cell>
          <cell r="EO68">
            <v>9034</v>
          </cell>
          <cell r="EP68">
            <v>0</v>
          </cell>
          <cell r="EQ68">
            <v>20479</v>
          </cell>
          <cell r="ER68">
            <v>126</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31320</v>
          </cell>
          <cell r="FH68">
            <v>0</v>
          </cell>
          <cell r="FI68">
            <v>544</v>
          </cell>
          <cell r="FJ68">
            <v>0</v>
          </cell>
          <cell r="FK68">
            <v>0</v>
          </cell>
          <cell r="FL68">
            <v>0</v>
          </cell>
          <cell r="FM68">
            <v>0</v>
          </cell>
          <cell r="FN68">
            <v>0</v>
          </cell>
          <cell r="FO68">
            <v>0</v>
          </cell>
          <cell r="FP68">
            <v>0</v>
          </cell>
          <cell r="FQ68">
            <v>-96</v>
          </cell>
          <cell r="FR68">
            <v>0</v>
          </cell>
          <cell r="FS68">
            <v>0</v>
          </cell>
          <cell r="FT68">
            <v>0</v>
          </cell>
          <cell r="FU68">
            <v>0</v>
          </cell>
          <cell r="FV68">
            <v>0</v>
          </cell>
          <cell r="FW68">
            <v>0</v>
          </cell>
          <cell r="FX68">
            <v>0</v>
          </cell>
          <cell r="FY68">
            <v>0</v>
          </cell>
          <cell r="FZ68">
            <v>10826</v>
          </cell>
          <cell r="GA68">
            <v>0</v>
          </cell>
          <cell r="GB68">
            <v>0</v>
          </cell>
          <cell r="GC68">
            <v>8698</v>
          </cell>
          <cell r="GD68">
            <v>0</v>
          </cell>
          <cell r="GE68">
            <v>0</v>
          </cell>
          <cell r="GF68">
            <v>0</v>
          </cell>
          <cell r="GG68">
            <v>1684</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row>
        <row r="69">
          <cell r="A69" t="str">
            <v>E1137</v>
          </cell>
          <cell r="B69" t="str">
            <v>Teignbridge</v>
          </cell>
          <cell r="C69" t="str">
            <v>SW</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-1952</v>
          </cell>
          <cell r="V69">
            <v>0</v>
          </cell>
          <cell r="W69">
            <v>0</v>
          </cell>
          <cell r="X69">
            <v>0</v>
          </cell>
          <cell r="Y69">
            <v>0</v>
          </cell>
          <cell r="Z69">
            <v>0</v>
          </cell>
          <cell r="AA69">
            <v>-1952</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160</v>
          </cell>
          <cell r="CB69">
            <v>0</v>
          </cell>
          <cell r="CC69">
            <v>0</v>
          </cell>
          <cell r="CD69">
            <v>0</v>
          </cell>
          <cell r="CE69">
            <v>0</v>
          </cell>
          <cell r="CF69">
            <v>2229</v>
          </cell>
          <cell r="CG69">
            <v>0</v>
          </cell>
          <cell r="CH69">
            <v>0</v>
          </cell>
          <cell r="CI69">
            <v>0</v>
          </cell>
          <cell r="CJ69">
            <v>0</v>
          </cell>
          <cell r="CK69">
            <v>0</v>
          </cell>
          <cell r="CL69">
            <v>0</v>
          </cell>
          <cell r="CM69">
            <v>2659</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6757</v>
          </cell>
          <cell r="DQ69">
            <v>0</v>
          </cell>
          <cell r="DR69">
            <v>0</v>
          </cell>
          <cell r="DS69">
            <v>0</v>
          </cell>
          <cell r="DT69">
            <v>0</v>
          </cell>
          <cell r="DU69">
            <v>0</v>
          </cell>
          <cell r="DV69">
            <v>0</v>
          </cell>
          <cell r="DW69">
            <v>0</v>
          </cell>
          <cell r="DX69">
            <v>0</v>
          </cell>
          <cell r="DY69">
            <v>1475</v>
          </cell>
          <cell r="DZ69">
            <v>0</v>
          </cell>
          <cell r="EA69">
            <v>0</v>
          </cell>
          <cell r="EB69">
            <v>0</v>
          </cell>
          <cell r="EC69">
            <v>0</v>
          </cell>
          <cell r="ED69">
            <v>0</v>
          </cell>
          <cell r="EE69">
            <v>0</v>
          </cell>
          <cell r="EF69">
            <v>0</v>
          </cell>
          <cell r="EG69">
            <v>0</v>
          </cell>
          <cell r="EH69">
            <v>0</v>
          </cell>
          <cell r="EI69">
            <v>0</v>
          </cell>
          <cell r="EJ69">
            <v>0</v>
          </cell>
          <cell r="EK69">
            <v>0</v>
          </cell>
          <cell r="EL69">
            <v>0</v>
          </cell>
          <cell r="EM69">
            <v>4728</v>
          </cell>
          <cell r="EN69">
            <v>224</v>
          </cell>
          <cell r="EO69">
            <v>16120</v>
          </cell>
          <cell r="EP69">
            <v>0</v>
          </cell>
          <cell r="EQ69">
            <v>35580</v>
          </cell>
          <cell r="ER69">
            <v>101</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54244</v>
          </cell>
          <cell r="FH69">
            <v>0</v>
          </cell>
          <cell r="FI69">
            <v>1942</v>
          </cell>
          <cell r="FJ69">
            <v>0</v>
          </cell>
          <cell r="FK69">
            <v>0</v>
          </cell>
          <cell r="FL69">
            <v>0</v>
          </cell>
          <cell r="FM69">
            <v>0</v>
          </cell>
          <cell r="FN69">
            <v>1</v>
          </cell>
          <cell r="FO69">
            <v>0</v>
          </cell>
          <cell r="FP69">
            <v>0</v>
          </cell>
          <cell r="FQ69">
            <v>-123</v>
          </cell>
          <cell r="FR69">
            <v>0</v>
          </cell>
          <cell r="FS69">
            <v>0</v>
          </cell>
          <cell r="FT69">
            <v>0</v>
          </cell>
          <cell r="FU69">
            <v>0</v>
          </cell>
          <cell r="FV69">
            <v>0</v>
          </cell>
          <cell r="FW69">
            <v>0</v>
          </cell>
          <cell r="FX69">
            <v>0</v>
          </cell>
          <cell r="FY69">
            <v>0</v>
          </cell>
          <cell r="FZ69">
            <v>20039</v>
          </cell>
          <cell r="GA69">
            <v>0</v>
          </cell>
          <cell r="GB69">
            <v>0</v>
          </cell>
          <cell r="GC69">
            <v>16305</v>
          </cell>
          <cell r="GD69">
            <v>0</v>
          </cell>
          <cell r="GE69">
            <v>0</v>
          </cell>
          <cell r="GF69">
            <v>0</v>
          </cell>
          <cell r="GG69">
            <v>0</v>
          </cell>
          <cell r="GH69">
            <v>-518</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row>
        <row r="70">
          <cell r="A70" t="str">
            <v>E1139</v>
          </cell>
          <cell r="B70" t="str">
            <v>Torridge</v>
          </cell>
          <cell r="C70" t="str">
            <v>SW</v>
          </cell>
          <cell r="D70" t="str">
            <v>SD</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-482</v>
          </cell>
          <cell r="V70">
            <v>0</v>
          </cell>
          <cell r="W70">
            <v>0</v>
          </cell>
          <cell r="X70">
            <v>0</v>
          </cell>
          <cell r="Y70">
            <v>0</v>
          </cell>
          <cell r="Z70">
            <v>0</v>
          </cell>
          <cell r="AA70">
            <v>-427</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126</v>
          </cell>
          <cell r="CB70">
            <v>0</v>
          </cell>
          <cell r="CC70">
            <v>0</v>
          </cell>
          <cell r="CD70">
            <v>0</v>
          </cell>
          <cell r="CE70">
            <v>0</v>
          </cell>
          <cell r="CF70">
            <v>1247</v>
          </cell>
          <cell r="CG70">
            <v>0</v>
          </cell>
          <cell r="CH70">
            <v>0</v>
          </cell>
          <cell r="CI70">
            <v>0</v>
          </cell>
          <cell r="CJ70">
            <v>0</v>
          </cell>
          <cell r="CK70">
            <v>0</v>
          </cell>
          <cell r="CL70">
            <v>0</v>
          </cell>
          <cell r="CM70">
            <v>876</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3078</v>
          </cell>
          <cell r="DQ70">
            <v>0</v>
          </cell>
          <cell r="DR70">
            <v>0</v>
          </cell>
          <cell r="DS70">
            <v>0</v>
          </cell>
          <cell r="DT70">
            <v>0</v>
          </cell>
          <cell r="DU70">
            <v>0</v>
          </cell>
          <cell r="DV70">
            <v>0</v>
          </cell>
          <cell r="DW70">
            <v>0</v>
          </cell>
          <cell r="DX70">
            <v>0</v>
          </cell>
          <cell r="DY70">
            <v>938</v>
          </cell>
          <cell r="DZ70">
            <v>0</v>
          </cell>
          <cell r="EA70">
            <v>0</v>
          </cell>
          <cell r="EB70">
            <v>0</v>
          </cell>
          <cell r="EC70">
            <v>0</v>
          </cell>
          <cell r="ED70">
            <v>0</v>
          </cell>
          <cell r="EE70">
            <v>0</v>
          </cell>
          <cell r="EF70">
            <v>0</v>
          </cell>
          <cell r="EG70">
            <v>0</v>
          </cell>
          <cell r="EH70">
            <v>0</v>
          </cell>
          <cell r="EI70">
            <v>0</v>
          </cell>
          <cell r="EJ70">
            <v>0</v>
          </cell>
          <cell r="EK70">
            <v>0</v>
          </cell>
          <cell r="EL70">
            <v>0</v>
          </cell>
          <cell r="EM70">
            <v>2557</v>
          </cell>
          <cell r="EN70">
            <v>0</v>
          </cell>
          <cell r="EO70">
            <v>8269</v>
          </cell>
          <cell r="EP70">
            <v>0</v>
          </cell>
          <cell r="EQ70">
            <v>17912</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27055</v>
          </cell>
          <cell r="FH70">
            <v>0</v>
          </cell>
          <cell r="FI70">
            <v>1258</v>
          </cell>
          <cell r="FJ70">
            <v>0</v>
          </cell>
          <cell r="FK70">
            <v>0</v>
          </cell>
          <cell r="FL70">
            <v>0</v>
          </cell>
          <cell r="FM70">
            <v>0</v>
          </cell>
          <cell r="FN70">
            <v>73</v>
          </cell>
          <cell r="FO70">
            <v>0</v>
          </cell>
          <cell r="FP70">
            <v>0</v>
          </cell>
          <cell r="FQ70">
            <v>-96</v>
          </cell>
          <cell r="FR70">
            <v>0</v>
          </cell>
          <cell r="FS70">
            <v>0</v>
          </cell>
          <cell r="FT70">
            <v>0</v>
          </cell>
          <cell r="FU70">
            <v>0</v>
          </cell>
          <cell r="FV70">
            <v>0</v>
          </cell>
          <cell r="FW70">
            <v>0</v>
          </cell>
          <cell r="FX70">
            <v>0</v>
          </cell>
          <cell r="FY70">
            <v>0</v>
          </cell>
          <cell r="FZ70">
            <v>10190</v>
          </cell>
          <cell r="GA70">
            <v>0</v>
          </cell>
          <cell r="GB70">
            <v>0</v>
          </cell>
          <cell r="GC70">
            <v>8200</v>
          </cell>
          <cell r="GD70">
            <v>0</v>
          </cell>
          <cell r="GE70">
            <v>0</v>
          </cell>
          <cell r="GF70">
            <v>0</v>
          </cell>
          <cell r="GG70">
            <v>544</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row>
        <row r="71">
          <cell r="A71" t="str">
            <v>E1140</v>
          </cell>
          <cell r="B71" t="str">
            <v>West Devon</v>
          </cell>
          <cell r="C71" t="str">
            <v>SW</v>
          </cell>
          <cell r="D71" t="str">
            <v>SD</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-317</v>
          </cell>
          <cell r="V71">
            <v>0</v>
          </cell>
          <cell r="W71">
            <v>0</v>
          </cell>
          <cell r="X71">
            <v>0</v>
          </cell>
          <cell r="Y71">
            <v>0</v>
          </cell>
          <cell r="Z71">
            <v>0</v>
          </cell>
          <cell r="AA71">
            <v>-296</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53</v>
          </cell>
          <cell r="CB71">
            <v>0</v>
          </cell>
          <cell r="CC71">
            <v>0</v>
          </cell>
          <cell r="CD71">
            <v>0</v>
          </cell>
          <cell r="CE71">
            <v>0</v>
          </cell>
          <cell r="CF71">
            <v>1139</v>
          </cell>
          <cell r="CG71">
            <v>0</v>
          </cell>
          <cell r="CH71">
            <v>0</v>
          </cell>
          <cell r="CI71">
            <v>0</v>
          </cell>
          <cell r="CJ71">
            <v>0</v>
          </cell>
          <cell r="CK71">
            <v>0</v>
          </cell>
          <cell r="CL71">
            <v>0</v>
          </cell>
          <cell r="CM71">
            <v>655</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3268</v>
          </cell>
          <cell r="DQ71">
            <v>0</v>
          </cell>
          <cell r="DR71">
            <v>0</v>
          </cell>
          <cell r="DS71">
            <v>0</v>
          </cell>
          <cell r="DT71">
            <v>0</v>
          </cell>
          <cell r="DU71">
            <v>0</v>
          </cell>
          <cell r="DV71">
            <v>0</v>
          </cell>
          <cell r="DW71">
            <v>0</v>
          </cell>
          <cell r="DX71">
            <v>0</v>
          </cell>
          <cell r="DY71">
            <v>1162</v>
          </cell>
          <cell r="DZ71">
            <v>0</v>
          </cell>
          <cell r="EA71">
            <v>0</v>
          </cell>
          <cell r="EB71">
            <v>0</v>
          </cell>
          <cell r="EC71">
            <v>0</v>
          </cell>
          <cell r="ED71">
            <v>0</v>
          </cell>
          <cell r="EE71">
            <v>0</v>
          </cell>
          <cell r="EF71">
            <v>0</v>
          </cell>
          <cell r="EG71">
            <v>0</v>
          </cell>
          <cell r="EH71">
            <v>0</v>
          </cell>
          <cell r="EI71">
            <v>0</v>
          </cell>
          <cell r="EJ71">
            <v>0</v>
          </cell>
          <cell r="EK71">
            <v>0</v>
          </cell>
          <cell r="EL71">
            <v>0</v>
          </cell>
          <cell r="EM71">
            <v>2980</v>
          </cell>
          <cell r="EN71">
            <v>75</v>
          </cell>
          <cell r="EO71">
            <v>8983</v>
          </cell>
          <cell r="EP71">
            <v>0</v>
          </cell>
          <cell r="EQ71">
            <v>11171</v>
          </cell>
          <cell r="ER71">
            <v>94</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21430</v>
          </cell>
          <cell r="FH71">
            <v>0</v>
          </cell>
          <cell r="FI71">
            <v>0</v>
          </cell>
          <cell r="FJ71">
            <v>0</v>
          </cell>
          <cell r="FK71">
            <v>0</v>
          </cell>
          <cell r="FL71">
            <v>0</v>
          </cell>
          <cell r="FM71">
            <v>0</v>
          </cell>
          <cell r="FN71">
            <v>95</v>
          </cell>
          <cell r="FO71">
            <v>0</v>
          </cell>
          <cell r="FP71">
            <v>0</v>
          </cell>
          <cell r="FQ71">
            <v>-40</v>
          </cell>
          <cell r="FR71">
            <v>0</v>
          </cell>
          <cell r="FS71">
            <v>0</v>
          </cell>
          <cell r="FT71">
            <v>0</v>
          </cell>
          <cell r="FU71">
            <v>0</v>
          </cell>
          <cell r="FV71">
            <v>0</v>
          </cell>
          <cell r="FW71">
            <v>0</v>
          </cell>
          <cell r="FX71">
            <v>0</v>
          </cell>
          <cell r="FY71">
            <v>0</v>
          </cell>
          <cell r="FZ71">
            <v>10354</v>
          </cell>
          <cell r="GA71">
            <v>0</v>
          </cell>
          <cell r="GB71">
            <v>0</v>
          </cell>
          <cell r="GC71">
            <v>8567</v>
          </cell>
          <cell r="GD71">
            <v>0</v>
          </cell>
          <cell r="GE71">
            <v>0</v>
          </cell>
          <cell r="GF71">
            <v>0</v>
          </cell>
          <cell r="GG71">
            <v>-53</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row>
        <row r="72">
          <cell r="A72" t="str">
            <v>E1201</v>
          </cell>
          <cell r="B72" t="str">
            <v>Poole UA</v>
          </cell>
          <cell r="C72" t="str">
            <v>SW</v>
          </cell>
          <cell r="D72" t="str">
            <v>UA</v>
          </cell>
          <cell r="E72">
            <v>0</v>
          </cell>
          <cell r="F72">
            <v>27785</v>
          </cell>
          <cell r="G72">
            <v>13043</v>
          </cell>
          <cell r="H72">
            <v>0</v>
          </cell>
          <cell r="I72">
            <v>0</v>
          </cell>
          <cell r="J72">
            <v>0</v>
          </cell>
          <cell r="K72">
            <v>65748</v>
          </cell>
          <cell r="L72">
            <v>0</v>
          </cell>
          <cell r="M72">
            <v>0</v>
          </cell>
          <cell r="N72">
            <v>0</v>
          </cell>
          <cell r="O72">
            <v>0</v>
          </cell>
          <cell r="P72">
            <v>0</v>
          </cell>
          <cell r="Q72">
            <v>0</v>
          </cell>
          <cell r="R72">
            <v>0</v>
          </cell>
          <cell r="S72">
            <v>0</v>
          </cell>
          <cell r="T72">
            <v>0</v>
          </cell>
          <cell r="U72">
            <v>-2522</v>
          </cell>
          <cell r="V72">
            <v>0</v>
          </cell>
          <cell r="W72">
            <v>0</v>
          </cell>
          <cell r="X72">
            <v>0</v>
          </cell>
          <cell r="Y72">
            <v>0</v>
          </cell>
          <cell r="Z72">
            <v>0</v>
          </cell>
          <cell r="AA72">
            <v>6801</v>
          </cell>
          <cell r="AB72">
            <v>0</v>
          </cell>
          <cell r="AC72">
            <v>7575</v>
          </cell>
          <cell r="AD72">
            <v>0</v>
          </cell>
          <cell r="AE72">
            <v>0</v>
          </cell>
          <cell r="AF72">
            <v>0</v>
          </cell>
          <cell r="AG72">
            <v>0</v>
          </cell>
          <cell r="AH72">
            <v>0</v>
          </cell>
          <cell r="AI72">
            <v>0</v>
          </cell>
          <cell r="AJ72">
            <v>19899</v>
          </cell>
          <cell r="AK72">
            <v>0</v>
          </cell>
          <cell r="AL72">
            <v>8006</v>
          </cell>
          <cell r="AM72">
            <v>0</v>
          </cell>
          <cell r="AN72">
            <v>0</v>
          </cell>
          <cell r="AO72">
            <v>0</v>
          </cell>
          <cell r="AP72">
            <v>0</v>
          </cell>
          <cell r="AQ72">
            <v>11760</v>
          </cell>
          <cell r="AR72">
            <v>0</v>
          </cell>
          <cell r="AS72">
            <v>0</v>
          </cell>
          <cell r="AT72">
            <v>0</v>
          </cell>
          <cell r="AU72">
            <v>0</v>
          </cell>
          <cell r="AV72">
            <v>0</v>
          </cell>
          <cell r="AW72">
            <v>0</v>
          </cell>
          <cell r="AX72">
            <v>0</v>
          </cell>
          <cell r="AY72">
            <v>0</v>
          </cell>
          <cell r="AZ72">
            <v>0</v>
          </cell>
          <cell r="BA72">
            <v>0</v>
          </cell>
          <cell r="BB72">
            <v>0</v>
          </cell>
          <cell r="BC72">
            <v>41518</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7344</v>
          </cell>
          <cell r="BY72">
            <v>0</v>
          </cell>
          <cell r="BZ72">
            <v>0</v>
          </cell>
          <cell r="CA72">
            <v>324</v>
          </cell>
          <cell r="CB72">
            <v>0</v>
          </cell>
          <cell r="CC72">
            <v>0</v>
          </cell>
          <cell r="CD72">
            <v>0</v>
          </cell>
          <cell r="CE72">
            <v>0</v>
          </cell>
          <cell r="CF72">
            <v>4444</v>
          </cell>
          <cell r="CG72">
            <v>0</v>
          </cell>
          <cell r="CH72">
            <v>0</v>
          </cell>
          <cell r="CI72">
            <v>0</v>
          </cell>
          <cell r="CJ72">
            <v>0</v>
          </cell>
          <cell r="CK72">
            <v>0</v>
          </cell>
          <cell r="CL72">
            <v>0</v>
          </cell>
          <cell r="CM72">
            <v>7001</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12034</v>
          </cell>
          <cell r="DQ72">
            <v>0</v>
          </cell>
          <cell r="DR72">
            <v>0</v>
          </cell>
          <cell r="DS72">
            <v>0</v>
          </cell>
          <cell r="DT72">
            <v>0</v>
          </cell>
          <cell r="DU72">
            <v>0</v>
          </cell>
          <cell r="DV72">
            <v>0</v>
          </cell>
          <cell r="DW72">
            <v>0</v>
          </cell>
          <cell r="DX72">
            <v>0</v>
          </cell>
          <cell r="DY72">
            <v>2647</v>
          </cell>
          <cell r="DZ72">
            <v>0</v>
          </cell>
          <cell r="EA72">
            <v>0</v>
          </cell>
          <cell r="EB72">
            <v>0</v>
          </cell>
          <cell r="EC72">
            <v>0</v>
          </cell>
          <cell r="ED72">
            <v>0</v>
          </cell>
          <cell r="EE72">
            <v>0</v>
          </cell>
          <cell r="EF72">
            <v>0</v>
          </cell>
          <cell r="EG72">
            <v>0</v>
          </cell>
          <cell r="EH72">
            <v>0</v>
          </cell>
          <cell r="EI72">
            <v>0</v>
          </cell>
          <cell r="EJ72">
            <v>0</v>
          </cell>
          <cell r="EK72">
            <v>0</v>
          </cell>
          <cell r="EL72">
            <v>0</v>
          </cell>
          <cell r="EM72">
            <v>6744</v>
          </cell>
          <cell r="EN72">
            <v>-439</v>
          </cell>
          <cell r="EO72">
            <v>173741</v>
          </cell>
          <cell r="EP72">
            <v>0</v>
          </cell>
          <cell r="EQ72">
            <v>36875</v>
          </cell>
          <cell r="ER72">
            <v>422</v>
          </cell>
          <cell r="ES72">
            <v>11996</v>
          </cell>
          <cell r="ET72">
            <v>0</v>
          </cell>
          <cell r="EU72">
            <v>0</v>
          </cell>
          <cell r="EV72">
            <v>0</v>
          </cell>
          <cell r="EW72">
            <v>0</v>
          </cell>
          <cell r="EX72">
            <v>0</v>
          </cell>
          <cell r="EY72">
            <v>0</v>
          </cell>
          <cell r="EZ72">
            <v>0</v>
          </cell>
          <cell r="FA72">
            <v>0</v>
          </cell>
          <cell r="FB72">
            <v>0</v>
          </cell>
          <cell r="FC72">
            <v>0</v>
          </cell>
          <cell r="FD72">
            <v>0</v>
          </cell>
          <cell r="FE72">
            <v>0</v>
          </cell>
          <cell r="FF72">
            <v>0</v>
          </cell>
          <cell r="FG72">
            <v>223034</v>
          </cell>
          <cell r="FH72">
            <v>0</v>
          </cell>
          <cell r="FI72">
            <v>165</v>
          </cell>
          <cell r="FJ72">
            <v>0</v>
          </cell>
          <cell r="FK72">
            <v>0</v>
          </cell>
          <cell r="FL72">
            <v>0</v>
          </cell>
          <cell r="FM72">
            <v>0</v>
          </cell>
          <cell r="FN72">
            <v>0</v>
          </cell>
          <cell r="FO72">
            <v>0</v>
          </cell>
          <cell r="FP72">
            <v>0</v>
          </cell>
          <cell r="FQ72">
            <v>-304</v>
          </cell>
          <cell r="FR72">
            <v>0</v>
          </cell>
          <cell r="FS72">
            <v>0</v>
          </cell>
          <cell r="FT72">
            <v>0</v>
          </cell>
          <cell r="FU72">
            <v>0</v>
          </cell>
          <cell r="FV72">
            <v>0</v>
          </cell>
          <cell r="FW72">
            <v>0</v>
          </cell>
          <cell r="FX72">
            <v>0</v>
          </cell>
          <cell r="FY72">
            <v>0</v>
          </cell>
          <cell r="FZ72">
            <v>173448</v>
          </cell>
          <cell r="GA72">
            <v>0</v>
          </cell>
          <cell r="GB72">
            <v>0</v>
          </cell>
          <cell r="GC72">
            <v>101074</v>
          </cell>
          <cell r="GD72">
            <v>0</v>
          </cell>
          <cell r="GE72">
            <v>0</v>
          </cell>
          <cell r="GF72">
            <v>0</v>
          </cell>
          <cell r="GG72">
            <v>-3602</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23045</v>
          </cell>
          <cell r="IB72">
            <v>0</v>
          </cell>
          <cell r="IC72">
            <v>0</v>
          </cell>
          <cell r="ID72">
            <v>0</v>
          </cell>
          <cell r="IE72">
            <v>0</v>
          </cell>
          <cell r="IF72">
            <v>0</v>
          </cell>
          <cell r="IG72">
            <v>0</v>
          </cell>
          <cell r="IH72">
            <v>0</v>
          </cell>
          <cell r="II72">
            <v>0</v>
          </cell>
          <cell r="IJ72">
            <v>0</v>
          </cell>
          <cell r="IK72">
            <v>0</v>
          </cell>
          <cell r="IL72">
            <v>0</v>
          </cell>
          <cell r="IM72">
            <v>23045</v>
          </cell>
          <cell r="IN72">
            <v>0</v>
          </cell>
          <cell r="IO72">
            <v>0</v>
          </cell>
        </row>
        <row r="73">
          <cell r="A73" t="str">
            <v>E1202</v>
          </cell>
          <cell r="B73" t="str">
            <v>Bournemouth UA</v>
          </cell>
          <cell r="C73" t="str">
            <v>SW</v>
          </cell>
          <cell r="D73" t="str">
            <v>UA</v>
          </cell>
          <cell r="E73">
            <v>0</v>
          </cell>
          <cell r="F73">
            <v>32509</v>
          </cell>
          <cell r="G73">
            <v>1939</v>
          </cell>
          <cell r="H73">
            <v>0</v>
          </cell>
          <cell r="I73">
            <v>0</v>
          </cell>
          <cell r="J73">
            <v>0</v>
          </cell>
          <cell r="K73">
            <v>57885</v>
          </cell>
          <cell r="L73">
            <v>0</v>
          </cell>
          <cell r="M73">
            <v>0</v>
          </cell>
          <cell r="N73">
            <v>0</v>
          </cell>
          <cell r="O73">
            <v>0</v>
          </cell>
          <cell r="P73">
            <v>0</v>
          </cell>
          <cell r="Q73">
            <v>0</v>
          </cell>
          <cell r="R73">
            <v>0</v>
          </cell>
          <cell r="S73">
            <v>0</v>
          </cell>
          <cell r="T73">
            <v>0</v>
          </cell>
          <cell r="U73">
            <v>-5091</v>
          </cell>
          <cell r="V73">
            <v>0</v>
          </cell>
          <cell r="W73">
            <v>0</v>
          </cell>
          <cell r="X73">
            <v>0</v>
          </cell>
          <cell r="Y73">
            <v>0</v>
          </cell>
          <cell r="Z73">
            <v>0</v>
          </cell>
          <cell r="AA73">
            <v>4289</v>
          </cell>
          <cell r="AB73">
            <v>0</v>
          </cell>
          <cell r="AC73">
            <v>18131</v>
          </cell>
          <cell r="AD73">
            <v>0</v>
          </cell>
          <cell r="AE73">
            <v>0</v>
          </cell>
          <cell r="AF73">
            <v>0</v>
          </cell>
          <cell r="AG73">
            <v>0</v>
          </cell>
          <cell r="AH73">
            <v>0</v>
          </cell>
          <cell r="AI73">
            <v>0</v>
          </cell>
          <cell r="AJ73">
            <v>34556</v>
          </cell>
          <cell r="AK73">
            <v>0</v>
          </cell>
          <cell r="AL73">
            <v>1854</v>
          </cell>
          <cell r="AM73">
            <v>0</v>
          </cell>
          <cell r="AN73">
            <v>0</v>
          </cell>
          <cell r="AO73">
            <v>0</v>
          </cell>
          <cell r="AP73">
            <v>0</v>
          </cell>
          <cell r="AQ73">
            <v>3629</v>
          </cell>
          <cell r="AR73">
            <v>0</v>
          </cell>
          <cell r="AS73">
            <v>0</v>
          </cell>
          <cell r="AT73">
            <v>0</v>
          </cell>
          <cell r="AU73">
            <v>0</v>
          </cell>
          <cell r="AV73">
            <v>0</v>
          </cell>
          <cell r="AW73">
            <v>0</v>
          </cell>
          <cell r="AX73">
            <v>0</v>
          </cell>
          <cell r="AY73">
            <v>0</v>
          </cell>
          <cell r="AZ73">
            <v>0</v>
          </cell>
          <cell r="BA73">
            <v>0</v>
          </cell>
          <cell r="BB73">
            <v>0</v>
          </cell>
          <cell r="BC73">
            <v>51827</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10115</v>
          </cell>
          <cell r="BY73">
            <v>0</v>
          </cell>
          <cell r="BZ73">
            <v>0</v>
          </cell>
          <cell r="CA73">
            <v>62</v>
          </cell>
          <cell r="CB73">
            <v>0</v>
          </cell>
          <cell r="CC73">
            <v>0</v>
          </cell>
          <cell r="CD73">
            <v>0</v>
          </cell>
          <cell r="CE73">
            <v>0</v>
          </cell>
          <cell r="CF73">
            <v>11943</v>
          </cell>
          <cell r="CG73">
            <v>0</v>
          </cell>
          <cell r="CH73">
            <v>0</v>
          </cell>
          <cell r="CI73">
            <v>0</v>
          </cell>
          <cell r="CJ73">
            <v>0</v>
          </cell>
          <cell r="CK73">
            <v>0</v>
          </cell>
          <cell r="CL73">
            <v>0</v>
          </cell>
          <cell r="CM73">
            <v>8142</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11115</v>
          </cell>
          <cell r="DQ73">
            <v>0</v>
          </cell>
          <cell r="DR73">
            <v>0</v>
          </cell>
          <cell r="DS73">
            <v>0</v>
          </cell>
          <cell r="DT73">
            <v>0</v>
          </cell>
          <cell r="DU73">
            <v>0</v>
          </cell>
          <cell r="DV73">
            <v>0</v>
          </cell>
          <cell r="DW73">
            <v>0</v>
          </cell>
          <cell r="DX73">
            <v>0</v>
          </cell>
          <cell r="DY73">
            <v>3224</v>
          </cell>
          <cell r="DZ73">
            <v>0</v>
          </cell>
          <cell r="EA73">
            <v>0</v>
          </cell>
          <cell r="EB73">
            <v>0</v>
          </cell>
          <cell r="EC73">
            <v>0</v>
          </cell>
          <cell r="ED73">
            <v>0</v>
          </cell>
          <cell r="EE73">
            <v>0</v>
          </cell>
          <cell r="EF73">
            <v>0</v>
          </cell>
          <cell r="EG73">
            <v>0</v>
          </cell>
          <cell r="EH73">
            <v>0</v>
          </cell>
          <cell r="EI73">
            <v>0</v>
          </cell>
          <cell r="EJ73">
            <v>0</v>
          </cell>
          <cell r="EK73">
            <v>0</v>
          </cell>
          <cell r="EL73">
            <v>0</v>
          </cell>
          <cell r="EM73">
            <v>6366</v>
          </cell>
          <cell r="EN73">
            <v>5865</v>
          </cell>
          <cell r="EO73">
            <v>205327</v>
          </cell>
          <cell r="EP73">
            <v>0</v>
          </cell>
          <cell r="EQ73">
            <v>69844</v>
          </cell>
          <cell r="ER73">
            <v>903</v>
          </cell>
          <cell r="ES73">
            <v>12042</v>
          </cell>
          <cell r="ET73">
            <v>0</v>
          </cell>
          <cell r="EU73">
            <v>0</v>
          </cell>
          <cell r="EV73">
            <v>0</v>
          </cell>
          <cell r="EW73">
            <v>0</v>
          </cell>
          <cell r="EX73">
            <v>0</v>
          </cell>
          <cell r="EY73">
            <v>0</v>
          </cell>
          <cell r="EZ73">
            <v>0</v>
          </cell>
          <cell r="FA73">
            <v>0</v>
          </cell>
          <cell r="FB73">
            <v>0</v>
          </cell>
          <cell r="FC73">
            <v>0</v>
          </cell>
          <cell r="FD73">
            <v>0</v>
          </cell>
          <cell r="FE73">
            <v>0</v>
          </cell>
          <cell r="FF73">
            <v>0</v>
          </cell>
          <cell r="FG73">
            <v>288121</v>
          </cell>
          <cell r="FH73">
            <v>0</v>
          </cell>
          <cell r="FI73">
            <v>0</v>
          </cell>
          <cell r="FJ73">
            <v>0</v>
          </cell>
          <cell r="FK73">
            <v>0</v>
          </cell>
          <cell r="FL73">
            <v>0</v>
          </cell>
          <cell r="FM73">
            <v>0</v>
          </cell>
          <cell r="FN73">
            <v>942</v>
          </cell>
          <cell r="FO73">
            <v>0</v>
          </cell>
          <cell r="FP73">
            <v>0</v>
          </cell>
          <cell r="FQ73">
            <v>-3163</v>
          </cell>
          <cell r="FR73">
            <v>0</v>
          </cell>
          <cell r="FS73">
            <v>0</v>
          </cell>
          <cell r="FT73">
            <v>0</v>
          </cell>
          <cell r="FU73">
            <v>0</v>
          </cell>
          <cell r="FV73">
            <v>0</v>
          </cell>
          <cell r="FW73">
            <v>0</v>
          </cell>
          <cell r="FX73">
            <v>0</v>
          </cell>
          <cell r="FY73">
            <v>0</v>
          </cell>
          <cell r="FZ73">
            <v>199001</v>
          </cell>
          <cell r="GA73">
            <v>0</v>
          </cell>
          <cell r="GB73">
            <v>0</v>
          </cell>
          <cell r="GC73">
            <v>129812</v>
          </cell>
          <cell r="GD73">
            <v>0</v>
          </cell>
          <cell r="GE73">
            <v>0</v>
          </cell>
          <cell r="GF73">
            <v>0</v>
          </cell>
          <cell r="GG73">
            <v>2202</v>
          </cell>
          <cell r="GH73">
            <v>-4179</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22242</v>
          </cell>
          <cell r="IB73">
            <v>0</v>
          </cell>
          <cell r="IC73">
            <v>0</v>
          </cell>
          <cell r="ID73">
            <v>0</v>
          </cell>
          <cell r="IE73">
            <v>0</v>
          </cell>
          <cell r="IF73">
            <v>0</v>
          </cell>
          <cell r="IG73">
            <v>0</v>
          </cell>
          <cell r="IH73">
            <v>0</v>
          </cell>
          <cell r="II73">
            <v>0</v>
          </cell>
          <cell r="IJ73">
            <v>0</v>
          </cell>
          <cell r="IK73">
            <v>0</v>
          </cell>
          <cell r="IL73">
            <v>0</v>
          </cell>
          <cell r="IM73">
            <v>23194</v>
          </cell>
          <cell r="IN73">
            <v>-952</v>
          </cell>
          <cell r="IO73">
            <v>0</v>
          </cell>
        </row>
        <row r="74">
          <cell r="A74" t="str">
            <v>E1221</v>
          </cell>
          <cell r="B74" t="str">
            <v>Dorset</v>
          </cell>
          <cell r="C74" t="str">
            <v>SW</v>
          </cell>
          <cell r="D74" t="str">
            <v>SC</v>
          </cell>
          <cell r="E74">
            <v>0</v>
          </cell>
          <cell r="F74">
            <v>112399</v>
          </cell>
          <cell r="G74">
            <v>73989</v>
          </cell>
          <cell r="H74">
            <v>0</v>
          </cell>
          <cell r="I74">
            <v>0</v>
          </cell>
          <cell r="J74">
            <v>0</v>
          </cell>
          <cell r="K74">
            <v>248577</v>
          </cell>
          <cell r="L74">
            <v>0</v>
          </cell>
          <cell r="M74">
            <v>0</v>
          </cell>
          <cell r="N74">
            <v>0</v>
          </cell>
          <cell r="O74">
            <v>0</v>
          </cell>
          <cell r="P74">
            <v>0</v>
          </cell>
          <cell r="Q74">
            <v>0</v>
          </cell>
          <cell r="R74">
            <v>0</v>
          </cell>
          <cell r="S74">
            <v>0</v>
          </cell>
          <cell r="T74">
            <v>0</v>
          </cell>
          <cell r="U74">
            <v>-511</v>
          </cell>
          <cell r="V74">
            <v>0</v>
          </cell>
          <cell r="W74">
            <v>0</v>
          </cell>
          <cell r="X74">
            <v>0</v>
          </cell>
          <cell r="Y74">
            <v>0</v>
          </cell>
          <cell r="Z74">
            <v>0</v>
          </cell>
          <cell r="AA74">
            <v>26602</v>
          </cell>
          <cell r="AB74">
            <v>0</v>
          </cell>
          <cell r="AC74">
            <v>0</v>
          </cell>
          <cell r="AD74">
            <v>0</v>
          </cell>
          <cell r="AE74">
            <v>0</v>
          </cell>
          <cell r="AF74">
            <v>0</v>
          </cell>
          <cell r="AG74">
            <v>0</v>
          </cell>
          <cell r="AH74">
            <v>0</v>
          </cell>
          <cell r="AI74">
            <v>0</v>
          </cell>
          <cell r="AJ74">
            <v>39658</v>
          </cell>
          <cell r="AK74">
            <v>0</v>
          </cell>
          <cell r="AL74">
            <v>38458</v>
          </cell>
          <cell r="AM74">
            <v>0</v>
          </cell>
          <cell r="AN74">
            <v>0</v>
          </cell>
          <cell r="AO74">
            <v>0</v>
          </cell>
          <cell r="AP74">
            <v>0</v>
          </cell>
          <cell r="AQ74">
            <v>27804</v>
          </cell>
          <cell r="AR74">
            <v>0</v>
          </cell>
          <cell r="AS74">
            <v>0</v>
          </cell>
          <cell r="AT74">
            <v>0</v>
          </cell>
          <cell r="AU74">
            <v>0</v>
          </cell>
          <cell r="AV74">
            <v>0</v>
          </cell>
          <cell r="AW74">
            <v>0</v>
          </cell>
          <cell r="AX74">
            <v>0</v>
          </cell>
          <cell r="AY74">
            <v>0</v>
          </cell>
          <cell r="AZ74">
            <v>0</v>
          </cell>
          <cell r="BA74">
            <v>0</v>
          </cell>
          <cell r="BB74">
            <v>0</v>
          </cell>
          <cell r="BC74">
            <v>120558</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15156</v>
          </cell>
          <cell r="BY74">
            <v>0</v>
          </cell>
          <cell r="BZ74">
            <v>0</v>
          </cell>
          <cell r="CA74">
            <v>0</v>
          </cell>
          <cell r="CB74">
            <v>0</v>
          </cell>
          <cell r="CC74">
            <v>0</v>
          </cell>
          <cell r="CD74">
            <v>0</v>
          </cell>
          <cell r="CE74">
            <v>0</v>
          </cell>
          <cell r="CF74">
            <v>139</v>
          </cell>
          <cell r="CG74">
            <v>0</v>
          </cell>
          <cell r="CH74">
            <v>0</v>
          </cell>
          <cell r="CI74">
            <v>0</v>
          </cell>
          <cell r="CJ74">
            <v>0</v>
          </cell>
          <cell r="CK74">
            <v>0</v>
          </cell>
          <cell r="CL74">
            <v>0</v>
          </cell>
          <cell r="CM74">
            <v>8895</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22348</v>
          </cell>
          <cell r="DQ74">
            <v>0</v>
          </cell>
          <cell r="DR74">
            <v>0</v>
          </cell>
          <cell r="DS74">
            <v>0</v>
          </cell>
          <cell r="DT74">
            <v>0</v>
          </cell>
          <cell r="DU74">
            <v>0</v>
          </cell>
          <cell r="DV74">
            <v>0</v>
          </cell>
          <cell r="DW74">
            <v>0</v>
          </cell>
          <cell r="DX74">
            <v>0</v>
          </cell>
          <cell r="DY74">
            <v>4208</v>
          </cell>
          <cell r="DZ74">
            <v>0</v>
          </cell>
          <cell r="EA74">
            <v>0</v>
          </cell>
          <cell r="EB74">
            <v>0</v>
          </cell>
          <cell r="EC74">
            <v>0</v>
          </cell>
          <cell r="ED74">
            <v>0</v>
          </cell>
          <cell r="EE74">
            <v>0</v>
          </cell>
          <cell r="EF74">
            <v>0</v>
          </cell>
          <cell r="EG74">
            <v>0</v>
          </cell>
          <cell r="EH74">
            <v>0</v>
          </cell>
          <cell r="EI74">
            <v>0</v>
          </cell>
          <cell r="EJ74">
            <v>0</v>
          </cell>
          <cell r="EK74">
            <v>0</v>
          </cell>
          <cell r="EL74">
            <v>0</v>
          </cell>
          <cell r="EM74">
            <v>3449</v>
          </cell>
          <cell r="EN74">
            <v>0</v>
          </cell>
          <cell r="EO74">
            <v>489591</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489591</v>
          </cell>
          <cell r="FH74">
            <v>0</v>
          </cell>
          <cell r="FI74">
            <v>8119</v>
          </cell>
          <cell r="FJ74">
            <v>0</v>
          </cell>
          <cell r="FK74">
            <v>0</v>
          </cell>
          <cell r="FL74">
            <v>0</v>
          </cell>
          <cell r="FM74">
            <v>0</v>
          </cell>
          <cell r="FN74">
            <v>8178</v>
          </cell>
          <cell r="FO74">
            <v>0</v>
          </cell>
          <cell r="FP74">
            <v>0</v>
          </cell>
          <cell r="FQ74">
            <v>-1045</v>
          </cell>
          <cell r="FR74">
            <v>0</v>
          </cell>
          <cell r="FS74">
            <v>0</v>
          </cell>
          <cell r="FT74">
            <v>0</v>
          </cell>
          <cell r="FU74">
            <v>0</v>
          </cell>
          <cell r="FV74">
            <v>0</v>
          </cell>
          <cell r="FW74">
            <v>0</v>
          </cell>
          <cell r="FX74">
            <v>0</v>
          </cell>
          <cell r="FY74">
            <v>0</v>
          </cell>
          <cell r="FZ74">
            <v>507074</v>
          </cell>
          <cell r="GA74">
            <v>0</v>
          </cell>
          <cell r="GB74">
            <v>0</v>
          </cell>
          <cell r="GC74">
            <v>269503</v>
          </cell>
          <cell r="GD74">
            <v>0</v>
          </cell>
          <cell r="GE74">
            <v>0</v>
          </cell>
          <cell r="GF74">
            <v>0</v>
          </cell>
          <cell r="GG74">
            <v>-2387</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row>
        <row r="75">
          <cell r="A75" t="str">
            <v>E1232</v>
          </cell>
          <cell r="B75" t="str">
            <v>Christchurch</v>
          </cell>
          <cell r="C75" t="str">
            <v>SW</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-1896</v>
          </cell>
          <cell r="V75">
            <v>0</v>
          </cell>
          <cell r="W75">
            <v>0</v>
          </cell>
          <cell r="X75">
            <v>0</v>
          </cell>
          <cell r="Y75">
            <v>0</v>
          </cell>
          <cell r="Z75">
            <v>0</v>
          </cell>
          <cell r="AA75">
            <v>-1820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28</v>
          </cell>
          <cell r="CB75">
            <v>0</v>
          </cell>
          <cell r="CC75">
            <v>0</v>
          </cell>
          <cell r="CD75">
            <v>0</v>
          </cell>
          <cell r="CE75">
            <v>0</v>
          </cell>
          <cell r="CF75">
            <v>908</v>
          </cell>
          <cell r="CG75">
            <v>0</v>
          </cell>
          <cell r="CH75">
            <v>0</v>
          </cell>
          <cell r="CI75">
            <v>0</v>
          </cell>
          <cell r="CJ75">
            <v>0</v>
          </cell>
          <cell r="CK75">
            <v>0</v>
          </cell>
          <cell r="CL75">
            <v>0</v>
          </cell>
          <cell r="CM75">
            <v>1404</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2316</v>
          </cell>
          <cell r="DQ75">
            <v>0</v>
          </cell>
          <cell r="DR75">
            <v>0</v>
          </cell>
          <cell r="DS75">
            <v>0</v>
          </cell>
          <cell r="DT75">
            <v>0</v>
          </cell>
          <cell r="DU75">
            <v>0</v>
          </cell>
          <cell r="DV75">
            <v>0</v>
          </cell>
          <cell r="DW75">
            <v>0</v>
          </cell>
          <cell r="DX75">
            <v>0</v>
          </cell>
          <cell r="DY75">
            <v>924</v>
          </cell>
          <cell r="DZ75">
            <v>0</v>
          </cell>
          <cell r="EA75">
            <v>0</v>
          </cell>
          <cell r="EB75">
            <v>0</v>
          </cell>
          <cell r="EC75">
            <v>0</v>
          </cell>
          <cell r="ED75">
            <v>0</v>
          </cell>
          <cell r="EE75">
            <v>0</v>
          </cell>
          <cell r="EF75">
            <v>0</v>
          </cell>
          <cell r="EG75">
            <v>0</v>
          </cell>
          <cell r="EH75">
            <v>0</v>
          </cell>
          <cell r="EI75">
            <v>0</v>
          </cell>
          <cell r="EJ75">
            <v>0</v>
          </cell>
          <cell r="EK75">
            <v>0</v>
          </cell>
          <cell r="EL75">
            <v>0</v>
          </cell>
          <cell r="EM75">
            <v>2565</v>
          </cell>
          <cell r="EN75">
            <v>0</v>
          </cell>
          <cell r="EO75">
            <v>6297</v>
          </cell>
          <cell r="EP75">
            <v>0</v>
          </cell>
          <cell r="EQ75">
            <v>16012</v>
          </cell>
          <cell r="ER75">
            <v>175</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21470</v>
          </cell>
          <cell r="FH75">
            <v>0</v>
          </cell>
          <cell r="FI75">
            <v>0</v>
          </cell>
          <cell r="FJ75">
            <v>0</v>
          </cell>
          <cell r="FK75">
            <v>0</v>
          </cell>
          <cell r="FL75">
            <v>0</v>
          </cell>
          <cell r="FM75">
            <v>0</v>
          </cell>
          <cell r="FN75">
            <v>0</v>
          </cell>
          <cell r="FO75">
            <v>0</v>
          </cell>
          <cell r="FP75">
            <v>0</v>
          </cell>
          <cell r="FQ75">
            <v>-60</v>
          </cell>
          <cell r="FR75">
            <v>0</v>
          </cell>
          <cell r="FS75">
            <v>0</v>
          </cell>
          <cell r="FT75">
            <v>0</v>
          </cell>
          <cell r="FU75">
            <v>0</v>
          </cell>
          <cell r="FV75">
            <v>0</v>
          </cell>
          <cell r="FW75">
            <v>0</v>
          </cell>
          <cell r="FX75">
            <v>0</v>
          </cell>
          <cell r="FY75">
            <v>0</v>
          </cell>
          <cell r="FZ75">
            <v>5225</v>
          </cell>
          <cell r="GA75">
            <v>0</v>
          </cell>
          <cell r="GB75">
            <v>0</v>
          </cell>
          <cell r="GC75">
            <v>4349</v>
          </cell>
          <cell r="GD75">
            <v>0</v>
          </cell>
          <cell r="GE75">
            <v>0</v>
          </cell>
          <cell r="GF75">
            <v>0</v>
          </cell>
          <cell r="GG75">
            <v>1641</v>
          </cell>
          <cell r="GH75">
            <v>-7</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row>
        <row r="76">
          <cell r="A76" t="str">
            <v>E1233</v>
          </cell>
          <cell r="B76" t="str">
            <v>East Dorset</v>
          </cell>
          <cell r="C76" t="str">
            <v>SW</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-214</v>
          </cell>
          <cell r="V76">
            <v>0</v>
          </cell>
          <cell r="W76">
            <v>0</v>
          </cell>
          <cell r="X76">
            <v>0</v>
          </cell>
          <cell r="Y76">
            <v>0</v>
          </cell>
          <cell r="Z76">
            <v>0</v>
          </cell>
          <cell r="AA76">
            <v>-108</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16</v>
          </cell>
          <cell r="CB76">
            <v>0</v>
          </cell>
          <cell r="CC76">
            <v>0</v>
          </cell>
          <cell r="CD76">
            <v>0</v>
          </cell>
          <cell r="CE76">
            <v>0</v>
          </cell>
          <cell r="CF76">
            <v>1179</v>
          </cell>
          <cell r="CG76">
            <v>0</v>
          </cell>
          <cell r="CH76">
            <v>0</v>
          </cell>
          <cell r="CI76">
            <v>0</v>
          </cell>
          <cell r="CJ76">
            <v>0</v>
          </cell>
          <cell r="CK76">
            <v>0</v>
          </cell>
          <cell r="CL76">
            <v>0</v>
          </cell>
          <cell r="CM76">
            <v>1274</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3485</v>
          </cell>
          <cell r="DQ76">
            <v>0</v>
          </cell>
          <cell r="DR76">
            <v>0</v>
          </cell>
          <cell r="DS76">
            <v>0</v>
          </cell>
          <cell r="DT76">
            <v>0</v>
          </cell>
          <cell r="DU76">
            <v>0</v>
          </cell>
          <cell r="DV76">
            <v>0</v>
          </cell>
          <cell r="DW76">
            <v>0</v>
          </cell>
          <cell r="DX76">
            <v>0</v>
          </cell>
          <cell r="DY76">
            <v>1232</v>
          </cell>
          <cell r="DZ76">
            <v>0</v>
          </cell>
          <cell r="EA76">
            <v>0</v>
          </cell>
          <cell r="EB76">
            <v>0</v>
          </cell>
          <cell r="EC76">
            <v>0</v>
          </cell>
          <cell r="ED76">
            <v>0</v>
          </cell>
          <cell r="EE76">
            <v>0</v>
          </cell>
          <cell r="EF76">
            <v>0</v>
          </cell>
          <cell r="EG76">
            <v>0</v>
          </cell>
          <cell r="EH76">
            <v>0</v>
          </cell>
          <cell r="EI76">
            <v>0</v>
          </cell>
          <cell r="EJ76">
            <v>0</v>
          </cell>
          <cell r="EK76">
            <v>0</v>
          </cell>
          <cell r="EL76">
            <v>0</v>
          </cell>
          <cell r="EM76">
            <v>2624</v>
          </cell>
          <cell r="EN76">
            <v>0</v>
          </cell>
          <cell r="EO76">
            <v>9686</v>
          </cell>
          <cell r="EP76">
            <v>0</v>
          </cell>
          <cell r="EQ76">
            <v>17527</v>
          </cell>
          <cell r="ER76">
            <v>240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29192</v>
          </cell>
          <cell r="FH76">
            <v>0</v>
          </cell>
          <cell r="FI76">
            <v>0</v>
          </cell>
          <cell r="FJ76">
            <v>0</v>
          </cell>
          <cell r="FK76">
            <v>0</v>
          </cell>
          <cell r="FL76">
            <v>0</v>
          </cell>
          <cell r="FM76">
            <v>0</v>
          </cell>
          <cell r="FN76">
            <v>0</v>
          </cell>
          <cell r="FO76">
            <v>0</v>
          </cell>
          <cell r="FP76">
            <v>0</v>
          </cell>
          <cell r="FQ76">
            <v>-90</v>
          </cell>
          <cell r="FR76">
            <v>0</v>
          </cell>
          <cell r="FS76">
            <v>0</v>
          </cell>
          <cell r="FT76">
            <v>0</v>
          </cell>
          <cell r="FU76">
            <v>0</v>
          </cell>
          <cell r="FV76">
            <v>0</v>
          </cell>
          <cell r="FW76">
            <v>0</v>
          </cell>
          <cell r="FX76">
            <v>0</v>
          </cell>
          <cell r="FY76">
            <v>0</v>
          </cell>
          <cell r="FZ76">
            <v>11392</v>
          </cell>
          <cell r="GA76">
            <v>0</v>
          </cell>
          <cell r="GB76">
            <v>0</v>
          </cell>
          <cell r="GC76">
            <v>10275</v>
          </cell>
          <cell r="GD76">
            <v>0</v>
          </cell>
          <cell r="GE76">
            <v>0</v>
          </cell>
          <cell r="GF76">
            <v>0</v>
          </cell>
          <cell r="GG76">
            <v>1788</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row>
        <row r="77">
          <cell r="A77" t="str">
            <v>E1234</v>
          </cell>
          <cell r="B77" t="str">
            <v>North Dorset</v>
          </cell>
          <cell r="C77" t="str">
            <v>SW</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-306</v>
          </cell>
          <cell r="V77">
            <v>0</v>
          </cell>
          <cell r="W77">
            <v>0</v>
          </cell>
          <cell r="X77">
            <v>0</v>
          </cell>
          <cell r="Y77">
            <v>0</v>
          </cell>
          <cell r="Z77">
            <v>0</v>
          </cell>
          <cell r="AA77">
            <v>-294</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410</v>
          </cell>
          <cell r="CG77">
            <v>0</v>
          </cell>
          <cell r="CH77">
            <v>0</v>
          </cell>
          <cell r="CI77">
            <v>0</v>
          </cell>
          <cell r="CJ77">
            <v>0</v>
          </cell>
          <cell r="CK77">
            <v>0</v>
          </cell>
          <cell r="CL77">
            <v>0</v>
          </cell>
          <cell r="CM77">
            <v>244</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2569</v>
          </cell>
          <cell r="DQ77">
            <v>0</v>
          </cell>
          <cell r="DR77">
            <v>0</v>
          </cell>
          <cell r="DS77">
            <v>0</v>
          </cell>
          <cell r="DT77">
            <v>0</v>
          </cell>
          <cell r="DU77">
            <v>0</v>
          </cell>
          <cell r="DV77">
            <v>0</v>
          </cell>
          <cell r="DW77">
            <v>0</v>
          </cell>
          <cell r="DX77">
            <v>0</v>
          </cell>
          <cell r="DY77">
            <v>1606</v>
          </cell>
          <cell r="DZ77">
            <v>0</v>
          </cell>
          <cell r="EA77">
            <v>0</v>
          </cell>
          <cell r="EB77">
            <v>0</v>
          </cell>
          <cell r="EC77">
            <v>0</v>
          </cell>
          <cell r="ED77">
            <v>0</v>
          </cell>
          <cell r="EE77">
            <v>0</v>
          </cell>
          <cell r="EF77">
            <v>0</v>
          </cell>
          <cell r="EG77">
            <v>0</v>
          </cell>
          <cell r="EH77">
            <v>0</v>
          </cell>
          <cell r="EI77">
            <v>0</v>
          </cell>
          <cell r="EJ77">
            <v>0</v>
          </cell>
          <cell r="EK77">
            <v>0</v>
          </cell>
          <cell r="EL77">
            <v>0</v>
          </cell>
          <cell r="EM77">
            <v>2381</v>
          </cell>
          <cell r="EN77">
            <v>30</v>
          </cell>
          <cell r="EO77">
            <v>6946</v>
          </cell>
          <cell r="EP77">
            <v>0</v>
          </cell>
          <cell r="EQ77">
            <v>17990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27318</v>
          </cell>
          <cell r="FH77">
            <v>0</v>
          </cell>
          <cell r="FI77">
            <v>0</v>
          </cell>
          <cell r="FJ77">
            <v>0</v>
          </cell>
          <cell r="FK77">
            <v>0</v>
          </cell>
          <cell r="FL77">
            <v>0</v>
          </cell>
          <cell r="FM77">
            <v>0</v>
          </cell>
          <cell r="FN77">
            <v>-60</v>
          </cell>
          <cell r="FO77">
            <v>0</v>
          </cell>
          <cell r="FP77">
            <v>0</v>
          </cell>
          <cell r="FQ77">
            <v>0</v>
          </cell>
          <cell r="FR77">
            <v>0</v>
          </cell>
          <cell r="FS77">
            <v>0</v>
          </cell>
          <cell r="FT77">
            <v>0</v>
          </cell>
          <cell r="FU77">
            <v>0</v>
          </cell>
          <cell r="FV77">
            <v>0</v>
          </cell>
          <cell r="FW77">
            <v>0</v>
          </cell>
          <cell r="FX77">
            <v>0</v>
          </cell>
          <cell r="FY77">
            <v>0</v>
          </cell>
          <cell r="FZ77">
            <v>9925</v>
          </cell>
          <cell r="GA77">
            <v>0</v>
          </cell>
          <cell r="GB77">
            <v>0</v>
          </cell>
          <cell r="GC77">
            <v>7888</v>
          </cell>
          <cell r="GD77">
            <v>0</v>
          </cell>
          <cell r="GE77">
            <v>0</v>
          </cell>
          <cell r="GF77">
            <v>0</v>
          </cell>
          <cell r="GG77">
            <v>-38</v>
          </cell>
          <cell r="GH77">
            <v>101</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row>
        <row r="78">
          <cell r="A78" t="str">
            <v>E1236</v>
          </cell>
          <cell r="B78" t="str">
            <v>Purbeck</v>
          </cell>
          <cell r="C78" t="str">
            <v>SW</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-129</v>
          </cell>
          <cell r="V78">
            <v>0</v>
          </cell>
          <cell r="W78">
            <v>0</v>
          </cell>
          <cell r="X78">
            <v>0</v>
          </cell>
          <cell r="Y78">
            <v>0</v>
          </cell>
          <cell r="Z78">
            <v>0</v>
          </cell>
          <cell r="AA78">
            <v>-121</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845</v>
          </cell>
          <cell r="CG78">
            <v>0</v>
          </cell>
          <cell r="CH78">
            <v>0</v>
          </cell>
          <cell r="CI78">
            <v>0</v>
          </cell>
          <cell r="CJ78">
            <v>0</v>
          </cell>
          <cell r="CK78">
            <v>0</v>
          </cell>
          <cell r="CL78">
            <v>0</v>
          </cell>
          <cell r="CM78">
            <v>466</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2007</v>
          </cell>
          <cell r="DQ78">
            <v>0</v>
          </cell>
          <cell r="DR78">
            <v>0</v>
          </cell>
          <cell r="DS78">
            <v>0</v>
          </cell>
          <cell r="DT78">
            <v>0</v>
          </cell>
          <cell r="DU78">
            <v>0</v>
          </cell>
          <cell r="DV78">
            <v>0</v>
          </cell>
          <cell r="DW78">
            <v>0</v>
          </cell>
          <cell r="DX78">
            <v>0</v>
          </cell>
          <cell r="DY78">
            <v>977</v>
          </cell>
          <cell r="DZ78">
            <v>0</v>
          </cell>
          <cell r="EA78">
            <v>0</v>
          </cell>
          <cell r="EB78">
            <v>0</v>
          </cell>
          <cell r="EC78">
            <v>0</v>
          </cell>
          <cell r="ED78">
            <v>0</v>
          </cell>
          <cell r="EE78">
            <v>0</v>
          </cell>
          <cell r="EF78">
            <v>0</v>
          </cell>
          <cell r="EG78">
            <v>0</v>
          </cell>
          <cell r="EH78">
            <v>0</v>
          </cell>
          <cell r="EI78">
            <v>0</v>
          </cell>
          <cell r="EJ78">
            <v>0</v>
          </cell>
          <cell r="EK78">
            <v>0</v>
          </cell>
          <cell r="EL78">
            <v>0</v>
          </cell>
          <cell r="EM78">
            <v>1566</v>
          </cell>
          <cell r="EN78">
            <v>-183</v>
          </cell>
          <cell r="EO78">
            <v>5557</v>
          </cell>
          <cell r="EP78">
            <v>0</v>
          </cell>
          <cell r="EQ78">
            <v>13574</v>
          </cell>
          <cell r="ER78">
            <v>50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20477</v>
          </cell>
          <cell r="FH78">
            <v>0</v>
          </cell>
          <cell r="FI78">
            <v>0</v>
          </cell>
          <cell r="FJ78">
            <v>0</v>
          </cell>
          <cell r="FK78">
            <v>0</v>
          </cell>
          <cell r="FL78">
            <v>0</v>
          </cell>
          <cell r="FM78">
            <v>0</v>
          </cell>
          <cell r="FN78">
            <v>0</v>
          </cell>
          <cell r="FO78">
            <v>0</v>
          </cell>
          <cell r="FP78">
            <v>0</v>
          </cell>
          <cell r="FQ78">
            <v>-65</v>
          </cell>
          <cell r="FR78">
            <v>0</v>
          </cell>
          <cell r="FS78">
            <v>0</v>
          </cell>
          <cell r="FT78">
            <v>0</v>
          </cell>
          <cell r="FU78">
            <v>0</v>
          </cell>
          <cell r="FV78">
            <v>0</v>
          </cell>
          <cell r="FW78">
            <v>0</v>
          </cell>
          <cell r="FX78">
            <v>0</v>
          </cell>
          <cell r="FY78">
            <v>0</v>
          </cell>
          <cell r="FZ78">
            <v>6598</v>
          </cell>
          <cell r="GA78">
            <v>0</v>
          </cell>
          <cell r="GB78">
            <v>0</v>
          </cell>
          <cell r="GC78">
            <v>5893</v>
          </cell>
          <cell r="GD78">
            <v>0</v>
          </cell>
          <cell r="GE78">
            <v>0</v>
          </cell>
          <cell r="GF78">
            <v>0</v>
          </cell>
          <cell r="GG78">
            <v>38</v>
          </cell>
          <cell r="GH78">
            <v>578</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row>
        <row r="79">
          <cell r="A79" t="str">
            <v>E1237</v>
          </cell>
          <cell r="B79" t="str">
            <v>West Dorset</v>
          </cell>
          <cell r="C79" t="str">
            <v>SW</v>
          </cell>
          <cell r="D79" t="str">
            <v>SD</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-1503</v>
          </cell>
          <cell r="V79">
            <v>0</v>
          </cell>
          <cell r="W79">
            <v>0</v>
          </cell>
          <cell r="X79">
            <v>0</v>
          </cell>
          <cell r="Y79">
            <v>0</v>
          </cell>
          <cell r="Z79">
            <v>0</v>
          </cell>
          <cell r="AA79">
            <v>-1299</v>
          </cell>
          <cell r="AB79">
            <v>0</v>
          </cell>
          <cell r="AC79">
            <v>0</v>
          </cell>
          <cell r="AD79">
            <v>0</v>
          </cell>
          <cell r="AE79">
            <v>0</v>
          </cell>
          <cell r="AF79">
            <v>0</v>
          </cell>
          <cell r="AG79">
            <v>0</v>
          </cell>
          <cell r="AH79">
            <v>0</v>
          </cell>
          <cell r="AI79">
            <v>0</v>
          </cell>
          <cell r="AJ79">
            <v>3</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5</v>
          </cell>
          <cell r="CB79">
            <v>0</v>
          </cell>
          <cell r="CC79">
            <v>0</v>
          </cell>
          <cell r="CD79">
            <v>0</v>
          </cell>
          <cell r="CE79">
            <v>0</v>
          </cell>
          <cell r="CF79">
            <v>1736</v>
          </cell>
          <cell r="CG79">
            <v>0</v>
          </cell>
          <cell r="CH79">
            <v>0</v>
          </cell>
          <cell r="CI79">
            <v>0</v>
          </cell>
          <cell r="CJ79">
            <v>0</v>
          </cell>
          <cell r="CK79">
            <v>0</v>
          </cell>
          <cell r="CL79">
            <v>0</v>
          </cell>
          <cell r="CM79">
            <v>1769</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5411</v>
          </cell>
          <cell r="DQ79">
            <v>0</v>
          </cell>
          <cell r="DR79">
            <v>0</v>
          </cell>
          <cell r="DS79">
            <v>0</v>
          </cell>
          <cell r="DT79">
            <v>0</v>
          </cell>
          <cell r="DU79">
            <v>0</v>
          </cell>
          <cell r="DV79">
            <v>0</v>
          </cell>
          <cell r="DW79">
            <v>0</v>
          </cell>
          <cell r="DX79">
            <v>0</v>
          </cell>
          <cell r="DY79">
            <v>1859</v>
          </cell>
          <cell r="DZ79">
            <v>0</v>
          </cell>
          <cell r="EA79">
            <v>0</v>
          </cell>
          <cell r="EB79">
            <v>0</v>
          </cell>
          <cell r="EC79">
            <v>0</v>
          </cell>
          <cell r="ED79">
            <v>0</v>
          </cell>
          <cell r="EE79">
            <v>0</v>
          </cell>
          <cell r="EF79">
            <v>0</v>
          </cell>
          <cell r="EG79">
            <v>0</v>
          </cell>
          <cell r="EH79">
            <v>0</v>
          </cell>
          <cell r="EI79">
            <v>0</v>
          </cell>
          <cell r="EJ79">
            <v>0</v>
          </cell>
          <cell r="EK79">
            <v>0</v>
          </cell>
          <cell r="EL79">
            <v>0</v>
          </cell>
          <cell r="EM79">
            <v>3070</v>
          </cell>
          <cell r="EN79">
            <v>0</v>
          </cell>
          <cell r="EO79">
            <v>12549</v>
          </cell>
          <cell r="EP79">
            <v>0</v>
          </cell>
          <cell r="EQ79">
            <v>30048</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44834</v>
          </cell>
          <cell r="FH79">
            <v>0</v>
          </cell>
          <cell r="FI79">
            <v>0</v>
          </cell>
          <cell r="FJ79">
            <v>0</v>
          </cell>
          <cell r="FK79">
            <v>0</v>
          </cell>
          <cell r="FL79">
            <v>0</v>
          </cell>
          <cell r="FM79">
            <v>0</v>
          </cell>
          <cell r="FN79">
            <v>117</v>
          </cell>
          <cell r="FO79">
            <v>0</v>
          </cell>
          <cell r="FP79">
            <v>0</v>
          </cell>
          <cell r="FQ79">
            <v>-522</v>
          </cell>
          <cell r="FR79">
            <v>0</v>
          </cell>
          <cell r="FS79">
            <v>0</v>
          </cell>
          <cell r="FT79">
            <v>0</v>
          </cell>
          <cell r="FU79">
            <v>0</v>
          </cell>
          <cell r="FV79">
            <v>0</v>
          </cell>
          <cell r="FW79">
            <v>0</v>
          </cell>
          <cell r="FX79">
            <v>0</v>
          </cell>
          <cell r="FY79">
            <v>0</v>
          </cell>
          <cell r="FZ79">
            <v>14229</v>
          </cell>
          <cell r="GA79">
            <v>0</v>
          </cell>
          <cell r="GB79">
            <v>0</v>
          </cell>
          <cell r="GC79">
            <v>12184</v>
          </cell>
          <cell r="GD79">
            <v>0</v>
          </cell>
          <cell r="GE79">
            <v>0</v>
          </cell>
          <cell r="GF79">
            <v>0</v>
          </cell>
          <cell r="GG79">
            <v>841</v>
          </cell>
          <cell r="GH79">
            <v>1332</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row>
        <row r="80">
          <cell r="A80" t="str">
            <v>E1238</v>
          </cell>
          <cell r="B80" t="str">
            <v>Weymouth &amp; Portland</v>
          </cell>
          <cell r="C80" t="str">
            <v>SW</v>
          </cell>
          <cell r="D80" t="str">
            <v>SD</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-1568</v>
          </cell>
          <cell r="V80">
            <v>0</v>
          </cell>
          <cell r="W80">
            <v>0</v>
          </cell>
          <cell r="X80">
            <v>0</v>
          </cell>
          <cell r="Y80">
            <v>0</v>
          </cell>
          <cell r="Z80">
            <v>0</v>
          </cell>
          <cell r="AA80">
            <v>-996</v>
          </cell>
          <cell r="AB80">
            <v>0</v>
          </cell>
          <cell r="AC80">
            <v>0</v>
          </cell>
          <cell r="AD80">
            <v>0</v>
          </cell>
          <cell r="AE80">
            <v>0</v>
          </cell>
          <cell r="AF80">
            <v>0</v>
          </cell>
          <cell r="AG80">
            <v>0</v>
          </cell>
          <cell r="AH80">
            <v>0</v>
          </cell>
          <cell r="AI80">
            <v>0</v>
          </cell>
          <cell r="AJ80">
            <v>4</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5</v>
          </cell>
          <cell r="CB80">
            <v>0</v>
          </cell>
          <cell r="CC80">
            <v>0</v>
          </cell>
          <cell r="CD80">
            <v>0</v>
          </cell>
          <cell r="CE80">
            <v>0</v>
          </cell>
          <cell r="CF80">
            <v>1703</v>
          </cell>
          <cell r="CG80">
            <v>0</v>
          </cell>
          <cell r="CH80">
            <v>0</v>
          </cell>
          <cell r="CI80">
            <v>0</v>
          </cell>
          <cell r="CJ80">
            <v>0</v>
          </cell>
          <cell r="CK80">
            <v>0</v>
          </cell>
          <cell r="CL80">
            <v>0</v>
          </cell>
          <cell r="CM80">
            <v>1251</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3987</v>
          </cell>
          <cell r="DQ80">
            <v>0</v>
          </cell>
          <cell r="DR80">
            <v>0</v>
          </cell>
          <cell r="DS80">
            <v>0</v>
          </cell>
          <cell r="DT80">
            <v>0</v>
          </cell>
          <cell r="DU80">
            <v>0</v>
          </cell>
          <cell r="DV80">
            <v>0</v>
          </cell>
          <cell r="DW80">
            <v>0</v>
          </cell>
          <cell r="DX80">
            <v>0</v>
          </cell>
          <cell r="DY80">
            <v>1157</v>
          </cell>
          <cell r="DZ80">
            <v>0</v>
          </cell>
          <cell r="EA80">
            <v>0</v>
          </cell>
          <cell r="EB80">
            <v>0</v>
          </cell>
          <cell r="EC80">
            <v>0</v>
          </cell>
          <cell r="ED80">
            <v>0</v>
          </cell>
          <cell r="EE80">
            <v>0</v>
          </cell>
          <cell r="EF80">
            <v>0</v>
          </cell>
          <cell r="EG80">
            <v>0</v>
          </cell>
          <cell r="EH80">
            <v>0</v>
          </cell>
          <cell r="EI80">
            <v>0</v>
          </cell>
          <cell r="EJ80">
            <v>0</v>
          </cell>
          <cell r="EK80">
            <v>0</v>
          </cell>
          <cell r="EL80">
            <v>0</v>
          </cell>
          <cell r="EM80">
            <v>2717</v>
          </cell>
          <cell r="EN80">
            <v>0</v>
          </cell>
          <cell r="EO80">
            <v>9823</v>
          </cell>
          <cell r="EP80">
            <v>0</v>
          </cell>
          <cell r="EQ80">
            <v>29543</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39417</v>
          </cell>
          <cell r="FH80">
            <v>0</v>
          </cell>
          <cell r="FI80">
            <v>0</v>
          </cell>
          <cell r="FJ80">
            <v>0</v>
          </cell>
          <cell r="FK80">
            <v>0</v>
          </cell>
          <cell r="FL80">
            <v>0</v>
          </cell>
          <cell r="FM80">
            <v>0</v>
          </cell>
          <cell r="FN80">
            <v>1236</v>
          </cell>
          <cell r="FO80">
            <v>0</v>
          </cell>
          <cell r="FP80">
            <v>0</v>
          </cell>
          <cell r="FQ80">
            <v>-542</v>
          </cell>
          <cell r="FR80">
            <v>0</v>
          </cell>
          <cell r="FS80">
            <v>0</v>
          </cell>
          <cell r="FT80">
            <v>0</v>
          </cell>
          <cell r="FU80">
            <v>0</v>
          </cell>
          <cell r="FV80">
            <v>0</v>
          </cell>
          <cell r="FW80">
            <v>0</v>
          </cell>
          <cell r="FX80">
            <v>0</v>
          </cell>
          <cell r="FY80">
            <v>0</v>
          </cell>
          <cell r="FZ80">
            <v>10784</v>
          </cell>
          <cell r="GA80">
            <v>0</v>
          </cell>
          <cell r="GB80">
            <v>0</v>
          </cell>
          <cell r="GC80">
            <v>9289</v>
          </cell>
          <cell r="GD80">
            <v>0</v>
          </cell>
          <cell r="GE80">
            <v>0</v>
          </cell>
          <cell r="GF80">
            <v>0</v>
          </cell>
          <cell r="GG80">
            <v>-296</v>
          </cell>
          <cell r="GH80">
            <v>715</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row>
        <row r="81">
          <cell r="A81" t="str">
            <v>E1301</v>
          </cell>
          <cell r="B81" t="str">
            <v>Darlington UA</v>
          </cell>
          <cell r="C81" t="str">
            <v>NE</v>
          </cell>
          <cell r="D81" t="str">
            <v>UA</v>
          </cell>
          <cell r="E81">
            <v>0</v>
          </cell>
          <cell r="F81">
            <v>18339</v>
          </cell>
          <cell r="G81">
            <v>4177</v>
          </cell>
          <cell r="H81">
            <v>0</v>
          </cell>
          <cell r="I81">
            <v>0</v>
          </cell>
          <cell r="J81">
            <v>0</v>
          </cell>
          <cell r="K81">
            <v>35389</v>
          </cell>
          <cell r="L81">
            <v>0</v>
          </cell>
          <cell r="M81">
            <v>0</v>
          </cell>
          <cell r="N81">
            <v>0</v>
          </cell>
          <cell r="O81">
            <v>0</v>
          </cell>
          <cell r="P81">
            <v>0</v>
          </cell>
          <cell r="Q81">
            <v>0</v>
          </cell>
          <cell r="R81">
            <v>0</v>
          </cell>
          <cell r="S81">
            <v>0</v>
          </cell>
          <cell r="T81">
            <v>0</v>
          </cell>
          <cell r="U81">
            <v>-824</v>
          </cell>
          <cell r="V81">
            <v>0</v>
          </cell>
          <cell r="W81">
            <v>0</v>
          </cell>
          <cell r="X81">
            <v>0</v>
          </cell>
          <cell r="Y81">
            <v>0</v>
          </cell>
          <cell r="Z81">
            <v>0</v>
          </cell>
          <cell r="AA81">
            <v>6905</v>
          </cell>
          <cell r="AB81">
            <v>0</v>
          </cell>
          <cell r="AC81">
            <v>9962</v>
          </cell>
          <cell r="AD81">
            <v>0</v>
          </cell>
          <cell r="AE81">
            <v>0</v>
          </cell>
          <cell r="AF81">
            <v>0</v>
          </cell>
          <cell r="AG81">
            <v>0</v>
          </cell>
          <cell r="AH81">
            <v>0</v>
          </cell>
          <cell r="AI81">
            <v>0</v>
          </cell>
          <cell r="AJ81">
            <v>19092</v>
          </cell>
          <cell r="AK81">
            <v>0</v>
          </cell>
          <cell r="AL81">
            <v>304</v>
          </cell>
          <cell r="AM81">
            <v>0</v>
          </cell>
          <cell r="AN81">
            <v>0</v>
          </cell>
          <cell r="AO81">
            <v>0</v>
          </cell>
          <cell r="AP81">
            <v>0</v>
          </cell>
          <cell r="AQ81">
            <v>9176</v>
          </cell>
          <cell r="AR81">
            <v>0</v>
          </cell>
          <cell r="AS81">
            <v>0</v>
          </cell>
          <cell r="AT81">
            <v>0</v>
          </cell>
          <cell r="AU81">
            <v>0</v>
          </cell>
          <cell r="AV81">
            <v>0</v>
          </cell>
          <cell r="AW81">
            <v>0</v>
          </cell>
          <cell r="AX81">
            <v>0</v>
          </cell>
          <cell r="AY81">
            <v>0</v>
          </cell>
          <cell r="AZ81">
            <v>0</v>
          </cell>
          <cell r="BA81">
            <v>0</v>
          </cell>
          <cell r="BB81">
            <v>0</v>
          </cell>
          <cell r="BC81">
            <v>31369</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8499</v>
          </cell>
          <cell r="BY81">
            <v>0</v>
          </cell>
          <cell r="BZ81">
            <v>0</v>
          </cell>
          <cell r="CA81">
            <v>151</v>
          </cell>
          <cell r="CB81">
            <v>0</v>
          </cell>
          <cell r="CC81">
            <v>0</v>
          </cell>
          <cell r="CD81">
            <v>0</v>
          </cell>
          <cell r="CE81">
            <v>0</v>
          </cell>
          <cell r="CF81">
            <v>3454</v>
          </cell>
          <cell r="CG81">
            <v>0</v>
          </cell>
          <cell r="CH81">
            <v>0</v>
          </cell>
          <cell r="CI81">
            <v>0</v>
          </cell>
          <cell r="CJ81">
            <v>0</v>
          </cell>
          <cell r="CK81">
            <v>0</v>
          </cell>
          <cell r="CL81">
            <v>0</v>
          </cell>
          <cell r="CM81">
            <v>4863</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7798</v>
          </cell>
          <cell r="DQ81">
            <v>0</v>
          </cell>
          <cell r="DR81">
            <v>0</v>
          </cell>
          <cell r="DS81">
            <v>0</v>
          </cell>
          <cell r="DT81">
            <v>0</v>
          </cell>
          <cell r="DU81">
            <v>0</v>
          </cell>
          <cell r="DV81">
            <v>0</v>
          </cell>
          <cell r="DW81">
            <v>0</v>
          </cell>
          <cell r="DX81">
            <v>0</v>
          </cell>
          <cell r="DY81">
            <v>2896</v>
          </cell>
          <cell r="DZ81">
            <v>0</v>
          </cell>
          <cell r="EA81">
            <v>0</v>
          </cell>
          <cell r="EB81">
            <v>0</v>
          </cell>
          <cell r="EC81">
            <v>0</v>
          </cell>
          <cell r="ED81">
            <v>0</v>
          </cell>
          <cell r="EE81">
            <v>0</v>
          </cell>
          <cell r="EF81">
            <v>0</v>
          </cell>
          <cell r="EG81">
            <v>0</v>
          </cell>
          <cell r="EH81">
            <v>0</v>
          </cell>
          <cell r="EI81">
            <v>0</v>
          </cell>
          <cell r="EJ81">
            <v>0</v>
          </cell>
          <cell r="EK81">
            <v>0</v>
          </cell>
          <cell r="EL81">
            <v>0</v>
          </cell>
          <cell r="EM81">
            <v>7997</v>
          </cell>
          <cell r="EN81">
            <v>1185</v>
          </cell>
          <cell r="EO81">
            <v>129447</v>
          </cell>
          <cell r="EP81">
            <v>0</v>
          </cell>
          <cell r="EQ81">
            <v>25633</v>
          </cell>
          <cell r="ER81">
            <v>113</v>
          </cell>
          <cell r="ES81">
            <v>14759</v>
          </cell>
          <cell r="ET81">
            <v>0</v>
          </cell>
          <cell r="EU81">
            <v>0</v>
          </cell>
          <cell r="EV81">
            <v>0</v>
          </cell>
          <cell r="EW81">
            <v>0</v>
          </cell>
          <cell r="EX81">
            <v>0</v>
          </cell>
          <cell r="EY81">
            <v>0</v>
          </cell>
          <cell r="EZ81">
            <v>0</v>
          </cell>
          <cell r="FA81">
            <v>0</v>
          </cell>
          <cell r="FB81">
            <v>0</v>
          </cell>
          <cell r="FC81">
            <v>0</v>
          </cell>
          <cell r="FD81">
            <v>0</v>
          </cell>
          <cell r="FE81">
            <v>0</v>
          </cell>
          <cell r="FF81">
            <v>0</v>
          </cell>
          <cell r="FG81">
            <v>169543</v>
          </cell>
          <cell r="FH81">
            <v>0</v>
          </cell>
          <cell r="FI81">
            <v>0</v>
          </cell>
          <cell r="FJ81">
            <v>0</v>
          </cell>
          <cell r="FK81">
            <v>0</v>
          </cell>
          <cell r="FL81">
            <v>0</v>
          </cell>
          <cell r="FM81">
            <v>0</v>
          </cell>
          <cell r="FN81">
            <v>4590</v>
          </cell>
          <cell r="FO81">
            <v>0</v>
          </cell>
          <cell r="FP81">
            <v>0</v>
          </cell>
          <cell r="FQ81">
            <v>-100</v>
          </cell>
          <cell r="FR81">
            <v>0</v>
          </cell>
          <cell r="FS81">
            <v>0</v>
          </cell>
          <cell r="FT81">
            <v>0</v>
          </cell>
          <cell r="FU81">
            <v>0</v>
          </cell>
          <cell r="FV81">
            <v>0</v>
          </cell>
          <cell r="FW81">
            <v>0</v>
          </cell>
          <cell r="FX81">
            <v>0</v>
          </cell>
          <cell r="FY81">
            <v>0</v>
          </cell>
          <cell r="FZ81">
            <v>131300</v>
          </cell>
          <cell r="GA81">
            <v>0</v>
          </cell>
          <cell r="GB81">
            <v>0</v>
          </cell>
          <cell r="GC81">
            <v>88359</v>
          </cell>
          <cell r="GD81">
            <v>0</v>
          </cell>
          <cell r="GE81">
            <v>0</v>
          </cell>
          <cell r="GF81">
            <v>0</v>
          </cell>
          <cell r="GG81">
            <v>-482</v>
          </cell>
          <cell r="GH81">
            <v>-8512</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22890</v>
          </cell>
          <cell r="IB81">
            <v>0</v>
          </cell>
          <cell r="IC81">
            <v>0</v>
          </cell>
          <cell r="ID81">
            <v>0</v>
          </cell>
          <cell r="IE81">
            <v>0</v>
          </cell>
          <cell r="IF81">
            <v>0</v>
          </cell>
          <cell r="IG81">
            <v>0</v>
          </cell>
          <cell r="IH81">
            <v>0</v>
          </cell>
          <cell r="II81">
            <v>0</v>
          </cell>
          <cell r="IJ81">
            <v>0</v>
          </cell>
          <cell r="IK81">
            <v>0</v>
          </cell>
          <cell r="IL81">
            <v>0</v>
          </cell>
          <cell r="IM81">
            <v>26127</v>
          </cell>
          <cell r="IN81">
            <v>-3237</v>
          </cell>
          <cell r="IO81">
            <v>0</v>
          </cell>
        </row>
        <row r="82">
          <cell r="A82" t="str">
            <v>E1302</v>
          </cell>
          <cell r="B82" t="str">
            <v>Durham UA</v>
          </cell>
          <cell r="C82" t="str">
            <v>NE</v>
          </cell>
          <cell r="D82" t="str">
            <v>UA</v>
          </cell>
          <cell r="E82">
            <v>0</v>
          </cell>
          <cell r="F82">
            <v>186069</v>
          </cell>
          <cell r="G82">
            <v>83027</v>
          </cell>
          <cell r="H82">
            <v>0</v>
          </cell>
          <cell r="I82">
            <v>0</v>
          </cell>
          <cell r="J82">
            <v>0</v>
          </cell>
          <cell r="K82">
            <v>357443</v>
          </cell>
          <cell r="L82">
            <v>0</v>
          </cell>
          <cell r="M82">
            <v>0</v>
          </cell>
          <cell r="N82">
            <v>0</v>
          </cell>
          <cell r="O82">
            <v>0</v>
          </cell>
          <cell r="P82">
            <v>0</v>
          </cell>
          <cell r="Q82">
            <v>0</v>
          </cell>
          <cell r="R82">
            <v>0</v>
          </cell>
          <cell r="S82">
            <v>0</v>
          </cell>
          <cell r="T82">
            <v>0</v>
          </cell>
          <cell r="U82">
            <v>-562</v>
          </cell>
          <cell r="V82">
            <v>0</v>
          </cell>
          <cell r="W82">
            <v>0</v>
          </cell>
          <cell r="X82">
            <v>0</v>
          </cell>
          <cell r="Y82">
            <v>0</v>
          </cell>
          <cell r="Z82">
            <v>0</v>
          </cell>
          <cell r="AA82">
            <v>29092</v>
          </cell>
          <cell r="AB82">
            <v>0</v>
          </cell>
          <cell r="AC82">
            <v>27818</v>
          </cell>
          <cell r="AD82">
            <v>0</v>
          </cell>
          <cell r="AE82">
            <v>0</v>
          </cell>
          <cell r="AF82">
            <v>0</v>
          </cell>
          <cell r="AG82">
            <v>0</v>
          </cell>
          <cell r="AH82">
            <v>0</v>
          </cell>
          <cell r="AI82">
            <v>0</v>
          </cell>
          <cell r="AJ82">
            <v>67405</v>
          </cell>
          <cell r="AK82">
            <v>0</v>
          </cell>
          <cell r="AL82">
            <v>26364</v>
          </cell>
          <cell r="AM82">
            <v>0</v>
          </cell>
          <cell r="AN82">
            <v>0</v>
          </cell>
          <cell r="AO82">
            <v>0</v>
          </cell>
          <cell r="AP82">
            <v>0</v>
          </cell>
          <cell r="AQ82">
            <v>36791</v>
          </cell>
          <cell r="AR82">
            <v>0</v>
          </cell>
          <cell r="AS82">
            <v>0</v>
          </cell>
          <cell r="AT82">
            <v>0</v>
          </cell>
          <cell r="AU82">
            <v>0</v>
          </cell>
          <cell r="AV82">
            <v>0</v>
          </cell>
          <cell r="AW82">
            <v>0</v>
          </cell>
          <cell r="AX82">
            <v>0</v>
          </cell>
          <cell r="AY82">
            <v>0</v>
          </cell>
          <cell r="AZ82">
            <v>0</v>
          </cell>
          <cell r="BA82">
            <v>0</v>
          </cell>
          <cell r="BB82">
            <v>0</v>
          </cell>
          <cell r="BC82">
            <v>137993</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51610</v>
          </cell>
          <cell r="BY82">
            <v>0</v>
          </cell>
          <cell r="BZ82">
            <v>0</v>
          </cell>
          <cell r="CA82">
            <v>0</v>
          </cell>
          <cell r="CB82">
            <v>0</v>
          </cell>
          <cell r="CC82">
            <v>0</v>
          </cell>
          <cell r="CD82">
            <v>0</v>
          </cell>
          <cell r="CE82">
            <v>0</v>
          </cell>
          <cell r="CF82">
            <v>17491</v>
          </cell>
          <cell r="CG82">
            <v>0</v>
          </cell>
          <cell r="CH82">
            <v>0</v>
          </cell>
          <cell r="CI82">
            <v>0</v>
          </cell>
          <cell r="CJ82">
            <v>0</v>
          </cell>
          <cell r="CK82">
            <v>0</v>
          </cell>
          <cell r="CL82">
            <v>0</v>
          </cell>
          <cell r="CM82">
            <v>25628</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45360</v>
          </cell>
          <cell r="DQ82">
            <v>0</v>
          </cell>
          <cell r="DR82">
            <v>0</v>
          </cell>
          <cell r="DS82">
            <v>0</v>
          </cell>
          <cell r="DT82">
            <v>0</v>
          </cell>
          <cell r="DU82">
            <v>0</v>
          </cell>
          <cell r="DV82">
            <v>0</v>
          </cell>
          <cell r="DW82">
            <v>0</v>
          </cell>
          <cell r="DX82">
            <v>0</v>
          </cell>
          <cell r="DY82">
            <v>14798</v>
          </cell>
          <cell r="DZ82">
            <v>0</v>
          </cell>
          <cell r="EA82">
            <v>0</v>
          </cell>
          <cell r="EB82">
            <v>0</v>
          </cell>
          <cell r="EC82">
            <v>0</v>
          </cell>
          <cell r="ED82">
            <v>0</v>
          </cell>
          <cell r="EE82">
            <v>0</v>
          </cell>
          <cell r="EF82">
            <v>0</v>
          </cell>
          <cell r="EG82">
            <v>0</v>
          </cell>
          <cell r="EH82">
            <v>0</v>
          </cell>
          <cell r="EI82">
            <v>0</v>
          </cell>
          <cell r="EJ82">
            <v>0</v>
          </cell>
          <cell r="EK82">
            <v>0</v>
          </cell>
          <cell r="EL82">
            <v>0</v>
          </cell>
          <cell r="EM82">
            <v>21975</v>
          </cell>
          <cell r="EN82">
            <v>8085</v>
          </cell>
          <cell r="EO82">
            <v>776880</v>
          </cell>
          <cell r="EP82">
            <v>0</v>
          </cell>
          <cell r="EQ82">
            <v>188368</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987041</v>
          </cell>
          <cell r="FH82">
            <v>0</v>
          </cell>
          <cell r="FI82">
            <v>0</v>
          </cell>
          <cell r="FJ82">
            <v>0</v>
          </cell>
          <cell r="FK82">
            <v>0</v>
          </cell>
          <cell r="FL82">
            <v>0</v>
          </cell>
          <cell r="FM82">
            <v>0</v>
          </cell>
          <cell r="FN82">
            <v>17309</v>
          </cell>
          <cell r="FO82">
            <v>0</v>
          </cell>
          <cell r="FP82">
            <v>0</v>
          </cell>
          <cell r="FQ82">
            <v>-1641</v>
          </cell>
          <cell r="FR82">
            <v>0</v>
          </cell>
          <cell r="FS82">
            <v>0</v>
          </cell>
          <cell r="FT82">
            <v>0</v>
          </cell>
          <cell r="FU82">
            <v>0</v>
          </cell>
          <cell r="FV82">
            <v>0</v>
          </cell>
          <cell r="FW82">
            <v>0</v>
          </cell>
          <cell r="FX82">
            <v>0</v>
          </cell>
          <cell r="FY82">
            <v>0</v>
          </cell>
          <cell r="FZ82">
            <v>821961</v>
          </cell>
          <cell r="GA82">
            <v>0</v>
          </cell>
          <cell r="GB82">
            <v>0</v>
          </cell>
          <cell r="GC82">
            <v>418041</v>
          </cell>
          <cell r="GD82">
            <v>0</v>
          </cell>
          <cell r="GE82">
            <v>0</v>
          </cell>
          <cell r="GF82">
            <v>-837</v>
          </cell>
          <cell r="GG82">
            <v>-11111</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row>
        <row r="83">
          <cell r="A83" t="str">
            <v>E1401</v>
          </cell>
          <cell r="B83" t="str">
            <v>Brighton &amp; Hove UA</v>
          </cell>
          <cell r="C83" t="str">
            <v>SE</v>
          </cell>
          <cell r="D83" t="str">
            <v>UA</v>
          </cell>
          <cell r="E83">
            <v>0</v>
          </cell>
          <cell r="F83">
            <v>80149</v>
          </cell>
          <cell r="G83">
            <v>59493</v>
          </cell>
          <cell r="H83">
            <v>0</v>
          </cell>
          <cell r="I83">
            <v>0</v>
          </cell>
          <cell r="J83">
            <v>0</v>
          </cell>
          <cell r="K83">
            <v>179753</v>
          </cell>
          <cell r="L83">
            <v>0</v>
          </cell>
          <cell r="M83">
            <v>0</v>
          </cell>
          <cell r="N83">
            <v>0</v>
          </cell>
          <cell r="O83">
            <v>0</v>
          </cell>
          <cell r="P83">
            <v>0</v>
          </cell>
          <cell r="Q83">
            <v>0</v>
          </cell>
          <cell r="R83">
            <v>0</v>
          </cell>
          <cell r="S83">
            <v>0</v>
          </cell>
          <cell r="T83">
            <v>0</v>
          </cell>
          <cell r="U83">
            <v>-18150</v>
          </cell>
          <cell r="V83">
            <v>0</v>
          </cell>
          <cell r="W83">
            <v>0</v>
          </cell>
          <cell r="X83">
            <v>0</v>
          </cell>
          <cell r="Y83">
            <v>0</v>
          </cell>
          <cell r="Z83">
            <v>0</v>
          </cell>
          <cell r="AA83">
            <v>3427</v>
          </cell>
          <cell r="AB83">
            <v>0</v>
          </cell>
          <cell r="AC83">
            <v>27645</v>
          </cell>
          <cell r="AD83">
            <v>0</v>
          </cell>
          <cell r="AE83">
            <v>0</v>
          </cell>
          <cell r="AF83">
            <v>0</v>
          </cell>
          <cell r="AG83">
            <v>0</v>
          </cell>
          <cell r="AH83">
            <v>0</v>
          </cell>
          <cell r="AI83">
            <v>0</v>
          </cell>
          <cell r="AJ83">
            <v>55752</v>
          </cell>
          <cell r="AK83">
            <v>0</v>
          </cell>
          <cell r="AL83">
            <v>17455</v>
          </cell>
          <cell r="AM83">
            <v>0</v>
          </cell>
          <cell r="AN83">
            <v>0</v>
          </cell>
          <cell r="AO83">
            <v>0</v>
          </cell>
          <cell r="AP83">
            <v>0</v>
          </cell>
          <cell r="AQ83">
            <v>25659</v>
          </cell>
          <cell r="AR83">
            <v>0</v>
          </cell>
          <cell r="AS83">
            <v>0</v>
          </cell>
          <cell r="AT83">
            <v>0</v>
          </cell>
          <cell r="AU83">
            <v>0</v>
          </cell>
          <cell r="AV83">
            <v>0</v>
          </cell>
          <cell r="AW83">
            <v>0</v>
          </cell>
          <cell r="AX83">
            <v>0</v>
          </cell>
          <cell r="AY83">
            <v>0</v>
          </cell>
          <cell r="AZ83">
            <v>0</v>
          </cell>
          <cell r="BA83">
            <v>0</v>
          </cell>
          <cell r="BB83">
            <v>0</v>
          </cell>
          <cell r="BC83">
            <v>75164</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22161</v>
          </cell>
          <cell r="BY83">
            <v>0</v>
          </cell>
          <cell r="BZ83">
            <v>0</v>
          </cell>
          <cell r="CA83">
            <v>680</v>
          </cell>
          <cell r="CB83">
            <v>0</v>
          </cell>
          <cell r="CC83">
            <v>0</v>
          </cell>
          <cell r="CD83">
            <v>0</v>
          </cell>
          <cell r="CE83">
            <v>0</v>
          </cell>
          <cell r="CF83">
            <v>18224</v>
          </cell>
          <cell r="CG83">
            <v>0</v>
          </cell>
          <cell r="CH83">
            <v>0</v>
          </cell>
          <cell r="CI83">
            <v>0</v>
          </cell>
          <cell r="CJ83">
            <v>0</v>
          </cell>
          <cell r="CK83">
            <v>0</v>
          </cell>
          <cell r="CL83">
            <v>0</v>
          </cell>
          <cell r="CM83">
            <v>18289</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27194</v>
          </cell>
          <cell r="DQ83">
            <v>0</v>
          </cell>
          <cell r="DR83">
            <v>0</v>
          </cell>
          <cell r="DS83">
            <v>0</v>
          </cell>
          <cell r="DT83">
            <v>0</v>
          </cell>
          <cell r="DU83">
            <v>0</v>
          </cell>
          <cell r="DV83">
            <v>0</v>
          </cell>
          <cell r="DW83">
            <v>0</v>
          </cell>
          <cell r="DX83">
            <v>0</v>
          </cell>
          <cell r="DY83">
            <v>5775</v>
          </cell>
          <cell r="DZ83">
            <v>0</v>
          </cell>
          <cell r="EA83">
            <v>0</v>
          </cell>
          <cell r="EB83">
            <v>0</v>
          </cell>
          <cell r="EC83">
            <v>0</v>
          </cell>
          <cell r="ED83">
            <v>0</v>
          </cell>
          <cell r="EE83">
            <v>0</v>
          </cell>
          <cell r="EF83">
            <v>0</v>
          </cell>
          <cell r="EG83">
            <v>0</v>
          </cell>
          <cell r="EH83">
            <v>0</v>
          </cell>
          <cell r="EI83">
            <v>0</v>
          </cell>
          <cell r="EJ83">
            <v>0</v>
          </cell>
          <cell r="EK83">
            <v>0</v>
          </cell>
          <cell r="EL83">
            <v>0</v>
          </cell>
          <cell r="EM83">
            <v>14328</v>
          </cell>
          <cell r="EN83">
            <v>289</v>
          </cell>
          <cell r="EO83">
            <v>420356</v>
          </cell>
          <cell r="EP83">
            <v>0</v>
          </cell>
          <cell r="EQ83">
            <v>112734</v>
          </cell>
          <cell r="ER83">
            <v>16072</v>
          </cell>
          <cell r="ES83">
            <v>33310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577247</v>
          </cell>
          <cell r="FH83">
            <v>0</v>
          </cell>
          <cell r="FI83">
            <v>1555</v>
          </cell>
          <cell r="FJ83">
            <v>0</v>
          </cell>
          <cell r="FK83">
            <v>0</v>
          </cell>
          <cell r="FL83">
            <v>0</v>
          </cell>
          <cell r="FM83">
            <v>0</v>
          </cell>
          <cell r="FN83">
            <v>5121</v>
          </cell>
          <cell r="FO83">
            <v>0</v>
          </cell>
          <cell r="FP83">
            <v>0</v>
          </cell>
          <cell r="FQ83">
            <v>-607</v>
          </cell>
          <cell r="FR83">
            <v>0</v>
          </cell>
          <cell r="FS83">
            <v>0</v>
          </cell>
          <cell r="FT83">
            <v>0</v>
          </cell>
          <cell r="FU83">
            <v>0</v>
          </cell>
          <cell r="FV83">
            <v>0</v>
          </cell>
          <cell r="FW83">
            <v>0</v>
          </cell>
          <cell r="FX83">
            <v>0</v>
          </cell>
          <cell r="FY83">
            <v>0</v>
          </cell>
          <cell r="FZ83">
            <v>426788</v>
          </cell>
          <cell r="GA83">
            <v>0</v>
          </cell>
          <cell r="GB83">
            <v>0</v>
          </cell>
          <cell r="GC83">
            <v>221256</v>
          </cell>
          <cell r="GD83">
            <v>0</v>
          </cell>
          <cell r="GE83">
            <v>0</v>
          </cell>
          <cell r="GF83">
            <v>0</v>
          </cell>
          <cell r="GG83">
            <v>-66</v>
          </cell>
          <cell r="GH83">
            <v>-1071</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67498</v>
          </cell>
          <cell r="IB83">
            <v>0</v>
          </cell>
          <cell r="IC83">
            <v>0</v>
          </cell>
          <cell r="ID83">
            <v>0</v>
          </cell>
          <cell r="IE83">
            <v>0</v>
          </cell>
          <cell r="IF83">
            <v>0</v>
          </cell>
          <cell r="IG83">
            <v>0</v>
          </cell>
          <cell r="IH83">
            <v>0</v>
          </cell>
          <cell r="II83">
            <v>0</v>
          </cell>
          <cell r="IJ83">
            <v>0</v>
          </cell>
          <cell r="IK83">
            <v>0</v>
          </cell>
          <cell r="IL83">
            <v>0</v>
          </cell>
          <cell r="IM83">
            <v>68598</v>
          </cell>
          <cell r="IN83">
            <v>-1100</v>
          </cell>
          <cell r="IO83">
            <v>0</v>
          </cell>
        </row>
        <row r="84">
          <cell r="A84" t="str">
            <v>E1421</v>
          </cell>
          <cell r="B84" t="str">
            <v>East Sussex</v>
          </cell>
          <cell r="C84" t="str">
            <v>SE</v>
          </cell>
          <cell r="D84" t="str">
            <v>SC</v>
          </cell>
          <cell r="E84">
            <v>0</v>
          </cell>
          <cell r="F84">
            <v>135744</v>
          </cell>
          <cell r="G84">
            <v>71796</v>
          </cell>
          <cell r="H84">
            <v>0</v>
          </cell>
          <cell r="I84">
            <v>0</v>
          </cell>
          <cell r="J84">
            <v>0</v>
          </cell>
          <cell r="K84">
            <v>286266</v>
          </cell>
          <cell r="L84">
            <v>0</v>
          </cell>
          <cell r="M84">
            <v>0</v>
          </cell>
          <cell r="N84">
            <v>0</v>
          </cell>
          <cell r="O84">
            <v>0</v>
          </cell>
          <cell r="P84">
            <v>0</v>
          </cell>
          <cell r="Q84">
            <v>0</v>
          </cell>
          <cell r="R84">
            <v>0</v>
          </cell>
          <cell r="S84">
            <v>0</v>
          </cell>
          <cell r="T84">
            <v>0</v>
          </cell>
          <cell r="U84">
            <v>328</v>
          </cell>
          <cell r="V84">
            <v>0</v>
          </cell>
          <cell r="W84">
            <v>0</v>
          </cell>
          <cell r="X84">
            <v>0</v>
          </cell>
          <cell r="Y84">
            <v>0</v>
          </cell>
          <cell r="Z84">
            <v>0</v>
          </cell>
          <cell r="AA84">
            <v>28731</v>
          </cell>
          <cell r="AB84">
            <v>0</v>
          </cell>
          <cell r="AC84">
            <v>24912</v>
          </cell>
          <cell r="AD84">
            <v>0</v>
          </cell>
          <cell r="AE84">
            <v>0</v>
          </cell>
          <cell r="AF84">
            <v>0</v>
          </cell>
          <cell r="AG84">
            <v>0</v>
          </cell>
          <cell r="AH84">
            <v>0</v>
          </cell>
          <cell r="AI84">
            <v>0</v>
          </cell>
          <cell r="AJ84">
            <v>62501</v>
          </cell>
          <cell r="AK84">
            <v>0</v>
          </cell>
          <cell r="AL84">
            <v>32561</v>
          </cell>
          <cell r="AM84">
            <v>0</v>
          </cell>
          <cell r="AN84">
            <v>0</v>
          </cell>
          <cell r="AO84">
            <v>0</v>
          </cell>
          <cell r="AP84">
            <v>0</v>
          </cell>
          <cell r="AQ84">
            <v>44910</v>
          </cell>
          <cell r="AR84">
            <v>0</v>
          </cell>
          <cell r="AS84">
            <v>0</v>
          </cell>
          <cell r="AT84">
            <v>0</v>
          </cell>
          <cell r="AU84">
            <v>0</v>
          </cell>
          <cell r="AV84">
            <v>0</v>
          </cell>
          <cell r="AW84">
            <v>0</v>
          </cell>
          <cell r="AX84">
            <v>0</v>
          </cell>
          <cell r="AY84">
            <v>0</v>
          </cell>
          <cell r="AZ84">
            <v>0</v>
          </cell>
          <cell r="BA84">
            <v>0</v>
          </cell>
          <cell r="BB84">
            <v>0</v>
          </cell>
          <cell r="BC84">
            <v>168751</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27567</v>
          </cell>
          <cell r="BY84">
            <v>0</v>
          </cell>
          <cell r="BZ84">
            <v>0</v>
          </cell>
          <cell r="CA84">
            <v>0</v>
          </cell>
          <cell r="CB84">
            <v>0</v>
          </cell>
          <cell r="CC84">
            <v>0</v>
          </cell>
          <cell r="CD84">
            <v>0</v>
          </cell>
          <cell r="CE84">
            <v>0</v>
          </cell>
          <cell r="CF84">
            <v>7443</v>
          </cell>
          <cell r="CG84">
            <v>0</v>
          </cell>
          <cell r="CH84">
            <v>0</v>
          </cell>
          <cell r="CI84">
            <v>0</v>
          </cell>
          <cell r="CJ84">
            <v>0</v>
          </cell>
          <cell r="CK84">
            <v>0</v>
          </cell>
          <cell r="CL84">
            <v>0</v>
          </cell>
          <cell r="CM84">
            <v>8060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32736</v>
          </cell>
          <cell r="DQ84">
            <v>0</v>
          </cell>
          <cell r="DR84">
            <v>0</v>
          </cell>
          <cell r="DS84">
            <v>0</v>
          </cell>
          <cell r="DT84">
            <v>0</v>
          </cell>
          <cell r="DU84">
            <v>0</v>
          </cell>
          <cell r="DV84">
            <v>0</v>
          </cell>
          <cell r="DW84">
            <v>0</v>
          </cell>
          <cell r="DX84">
            <v>0</v>
          </cell>
          <cell r="DY84">
            <v>1852</v>
          </cell>
          <cell r="DZ84">
            <v>0</v>
          </cell>
          <cell r="EA84">
            <v>0</v>
          </cell>
          <cell r="EB84">
            <v>0</v>
          </cell>
          <cell r="EC84">
            <v>0</v>
          </cell>
          <cell r="ED84">
            <v>0</v>
          </cell>
          <cell r="EE84">
            <v>0</v>
          </cell>
          <cell r="EF84">
            <v>0</v>
          </cell>
          <cell r="EG84">
            <v>0</v>
          </cell>
          <cell r="EH84">
            <v>0</v>
          </cell>
          <cell r="EI84">
            <v>0</v>
          </cell>
          <cell r="EJ84">
            <v>0</v>
          </cell>
          <cell r="EK84">
            <v>0</v>
          </cell>
          <cell r="EL84">
            <v>0</v>
          </cell>
          <cell r="EM84">
            <v>8965</v>
          </cell>
          <cell r="EN84">
            <v>0</v>
          </cell>
          <cell r="EO84">
            <v>632872</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633172</v>
          </cell>
          <cell r="FH84">
            <v>0</v>
          </cell>
          <cell r="FI84">
            <v>15897</v>
          </cell>
          <cell r="FJ84">
            <v>0</v>
          </cell>
          <cell r="FK84">
            <v>0</v>
          </cell>
          <cell r="FL84">
            <v>0</v>
          </cell>
          <cell r="FM84">
            <v>0</v>
          </cell>
          <cell r="FN84">
            <v>21439</v>
          </cell>
          <cell r="FO84">
            <v>0</v>
          </cell>
          <cell r="FP84">
            <v>0</v>
          </cell>
          <cell r="FQ84">
            <v>-2430</v>
          </cell>
          <cell r="FR84">
            <v>0</v>
          </cell>
          <cell r="FS84">
            <v>0</v>
          </cell>
          <cell r="FT84">
            <v>0</v>
          </cell>
          <cell r="FU84">
            <v>0</v>
          </cell>
          <cell r="FV84">
            <v>0</v>
          </cell>
          <cell r="FW84">
            <v>0</v>
          </cell>
          <cell r="FX84">
            <v>0</v>
          </cell>
          <cell r="FY84">
            <v>0</v>
          </cell>
          <cell r="FZ84">
            <v>673799</v>
          </cell>
          <cell r="GA84">
            <v>0</v>
          </cell>
          <cell r="GB84">
            <v>0</v>
          </cell>
          <cell r="GC84">
            <v>368094</v>
          </cell>
          <cell r="GD84">
            <v>0</v>
          </cell>
          <cell r="GE84">
            <v>0</v>
          </cell>
          <cell r="GF84">
            <v>0</v>
          </cell>
          <cell r="GG84">
            <v>-441</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row>
        <row r="85">
          <cell r="A85" t="str">
            <v>E1432</v>
          </cell>
          <cell r="B85" t="str">
            <v>Eastbourne</v>
          </cell>
          <cell r="C85" t="str">
            <v>SE</v>
          </cell>
          <cell r="D85" t="str">
            <v>SD</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-224</v>
          </cell>
          <cell r="V85">
            <v>0</v>
          </cell>
          <cell r="W85">
            <v>0</v>
          </cell>
          <cell r="X85">
            <v>0</v>
          </cell>
          <cell r="Y85">
            <v>0</v>
          </cell>
          <cell r="Z85">
            <v>0</v>
          </cell>
          <cell r="AA85">
            <v>-151</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248</v>
          </cell>
          <cell r="CB85">
            <v>0</v>
          </cell>
          <cell r="CC85">
            <v>0</v>
          </cell>
          <cell r="CD85">
            <v>0</v>
          </cell>
          <cell r="CE85">
            <v>0</v>
          </cell>
          <cell r="CF85">
            <v>1788</v>
          </cell>
          <cell r="CG85">
            <v>0</v>
          </cell>
          <cell r="CH85">
            <v>0</v>
          </cell>
          <cell r="CI85">
            <v>0</v>
          </cell>
          <cell r="CJ85">
            <v>0</v>
          </cell>
          <cell r="CK85">
            <v>0</v>
          </cell>
          <cell r="CL85">
            <v>0</v>
          </cell>
          <cell r="CM85">
            <v>5433</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3780</v>
          </cell>
          <cell r="DQ85">
            <v>0</v>
          </cell>
          <cell r="DR85">
            <v>0</v>
          </cell>
          <cell r="DS85">
            <v>0</v>
          </cell>
          <cell r="DT85">
            <v>0</v>
          </cell>
          <cell r="DU85">
            <v>0</v>
          </cell>
          <cell r="DV85">
            <v>0</v>
          </cell>
          <cell r="DW85">
            <v>0</v>
          </cell>
          <cell r="DX85">
            <v>0</v>
          </cell>
          <cell r="DY85">
            <v>1585</v>
          </cell>
          <cell r="DZ85">
            <v>0</v>
          </cell>
          <cell r="EA85">
            <v>0</v>
          </cell>
          <cell r="EB85">
            <v>0</v>
          </cell>
          <cell r="EC85">
            <v>0</v>
          </cell>
          <cell r="ED85">
            <v>0</v>
          </cell>
          <cell r="EE85">
            <v>0</v>
          </cell>
          <cell r="EF85">
            <v>0</v>
          </cell>
          <cell r="EG85">
            <v>0</v>
          </cell>
          <cell r="EH85">
            <v>0</v>
          </cell>
          <cell r="EI85">
            <v>0</v>
          </cell>
          <cell r="EJ85">
            <v>0</v>
          </cell>
          <cell r="EK85">
            <v>0</v>
          </cell>
          <cell r="EL85">
            <v>0</v>
          </cell>
          <cell r="EM85">
            <v>3336</v>
          </cell>
          <cell r="EN85">
            <v>6</v>
          </cell>
          <cell r="EO85">
            <v>15777</v>
          </cell>
          <cell r="EP85">
            <v>0</v>
          </cell>
          <cell r="EQ85">
            <v>39680</v>
          </cell>
          <cell r="ER85">
            <v>0</v>
          </cell>
          <cell r="ES85">
            <v>8249</v>
          </cell>
          <cell r="ET85">
            <v>0</v>
          </cell>
          <cell r="EU85">
            <v>0</v>
          </cell>
          <cell r="EV85">
            <v>0</v>
          </cell>
          <cell r="EW85">
            <v>0</v>
          </cell>
          <cell r="EX85">
            <v>0</v>
          </cell>
          <cell r="EY85">
            <v>0</v>
          </cell>
          <cell r="EZ85">
            <v>0</v>
          </cell>
          <cell r="FA85">
            <v>0</v>
          </cell>
          <cell r="FB85">
            <v>0</v>
          </cell>
          <cell r="FC85">
            <v>0</v>
          </cell>
          <cell r="FD85">
            <v>0</v>
          </cell>
          <cell r="FE85">
            <v>0</v>
          </cell>
          <cell r="FF85">
            <v>0</v>
          </cell>
          <cell r="FG85">
            <v>63346</v>
          </cell>
          <cell r="FH85">
            <v>0</v>
          </cell>
          <cell r="FI85">
            <v>2071</v>
          </cell>
          <cell r="FJ85">
            <v>0</v>
          </cell>
          <cell r="FK85">
            <v>0</v>
          </cell>
          <cell r="FL85">
            <v>0</v>
          </cell>
          <cell r="FM85">
            <v>0</v>
          </cell>
          <cell r="FN85">
            <v>2505</v>
          </cell>
          <cell r="FO85">
            <v>0</v>
          </cell>
          <cell r="FP85">
            <v>0</v>
          </cell>
          <cell r="FQ85">
            <v>-50</v>
          </cell>
          <cell r="FR85">
            <v>0</v>
          </cell>
          <cell r="FS85">
            <v>0</v>
          </cell>
          <cell r="FT85">
            <v>0</v>
          </cell>
          <cell r="FU85">
            <v>0</v>
          </cell>
          <cell r="FV85">
            <v>0</v>
          </cell>
          <cell r="FW85">
            <v>0</v>
          </cell>
          <cell r="FX85">
            <v>0</v>
          </cell>
          <cell r="FY85">
            <v>0</v>
          </cell>
          <cell r="FZ85">
            <v>18106</v>
          </cell>
          <cell r="GA85">
            <v>0</v>
          </cell>
          <cell r="GB85">
            <v>0</v>
          </cell>
          <cell r="GC85">
            <v>16199</v>
          </cell>
          <cell r="GD85">
            <v>0</v>
          </cell>
          <cell r="GE85">
            <v>0</v>
          </cell>
          <cell r="GF85">
            <v>0</v>
          </cell>
          <cell r="GG85">
            <v>-1500</v>
          </cell>
          <cell r="GH85">
            <v>-890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15824</v>
          </cell>
          <cell r="IB85">
            <v>0</v>
          </cell>
          <cell r="IC85">
            <v>0</v>
          </cell>
          <cell r="ID85">
            <v>0</v>
          </cell>
          <cell r="IE85">
            <v>0</v>
          </cell>
          <cell r="IF85">
            <v>0</v>
          </cell>
          <cell r="IG85">
            <v>0</v>
          </cell>
          <cell r="IH85">
            <v>0</v>
          </cell>
          <cell r="II85">
            <v>0</v>
          </cell>
          <cell r="IJ85">
            <v>0</v>
          </cell>
          <cell r="IK85">
            <v>0</v>
          </cell>
          <cell r="IL85">
            <v>0</v>
          </cell>
          <cell r="IM85">
            <v>14745</v>
          </cell>
          <cell r="IN85">
            <v>1079</v>
          </cell>
          <cell r="IO85">
            <v>0</v>
          </cell>
        </row>
        <row r="86">
          <cell r="A86" t="str">
            <v>E1433</v>
          </cell>
          <cell r="B86" t="str">
            <v>Hastings</v>
          </cell>
          <cell r="C86" t="str">
            <v>SE</v>
          </cell>
          <cell r="D86" t="str">
            <v>SD</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-487</v>
          </cell>
          <cell r="V86">
            <v>0</v>
          </cell>
          <cell r="W86">
            <v>0</v>
          </cell>
          <cell r="X86">
            <v>0</v>
          </cell>
          <cell r="Y86">
            <v>0</v>
          </cell>
          <cell r="Z86">
            <v>0</v>
          </cell>
          <cell r="AA86">
            <v>-351</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2658</v>
          </cell>
          <cell r="CG86">
            <v>0</v>
          </cell>
          <cell r="CH86">
            <v>0</v>
          </cell>
          <cell r="CI86">
            <v>0</v>
          </cell>
          <cell r="CJ86">
            <v>0</v>
          </cell>
          <cell r="CK86">
            <v>0</v>
          </cell>
          <cell r="CL86">
            <v>0</v>
          </cell>
          <cell r="CM86">
            <v>4560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4358</v>
          </cell>
          <cell r="DQ86">
            <v>0</v>
          </cell>
          <cell r="DR86">
            <v>0</v>
          </cell>
          <cell r="DS86">
            <v>0</v>
          </cell>
          <cell r="DT86">
            <v>0</v>
          </cell>
          <cell r="DU86">
            <v>0</v>
          </cell>
          <cell r="DV86">
            <v>0</v>
          </cell>
          <cell r="DW86">
            <v>0</v>
          </cell>
          <cell r="DX86">
            <v>0</v>
          </cell>
          <cell r="DY86">
            <v>222</v>
          </cell>
          <cell r="DZ86">
            <v>0</v>
          </cell>
          <cell r="EA86">
            <v>0</v>
          </cell>
          <cell r="EB86">
            <v>0</v>
          </cell>
          <cell r="EC86">
            <v>0</v>
          </cell>
          <cell r="ED86">
            <v>0</v>
          </cell>
          <cell r="EE86">
            <v>0</v>
          </cell>
          <cell r="EF86">
            <v>0</v>
          </cell>
          <cell r="EG86">
            <v>0</v>
          </cell>
          <cell r="EH86">
            <v>0</v>
          </cell>
          <cell r="EI86">
            <v>0</v>
          </cell>
          <cell r="EJ86">
            <v>0</v>
          </cell>
          <cell r="EK86">
            <v>0</v>
          </cell>
          <cell r="EL86">
            <v>0</v>
          </cell>
          <cell r="EM86">
            <v>4902</v>
          </cell>
          <cell r="EN86">
            <v>27</v>
          </cell>
          <cell r="EO86">
            <v>16376</v>
          </cell>
          <cell r="EP86">
            <v>0</v>
          </cell>
          <cell r="EQ86">
            <v>52287</v>
          </cell>
          <cell r="ER86">
            <v>141</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68804</v>
          </cell>
          <cell r="FH86">
            <v>0</v>
          </cell>
          <cell r="FI86">
            <v>0</v>
          </cell>
          <cell r="FJ86">
            <v>0</v>
          </cell>
          <cell r="FK86">
            <v>0</v>
          </cell>
          <cell r="FL86">
            <v>0</v>
          </cell>
          <cell r="FM86">
            <v>0</v>
          </cell>
          <cell r="FN86">
            <v>542</v>
          </cell>
          <cell r="FO86">
            <v>0</v>
          </cell>
          <cell r="FP86">
            <v>0</v>
          </cell>
          <cell r="FQ86">
            <v>-372</v>
          </cell>
          <cell r="FR86">
            <v>0</v>
          </cell>
          <cell r="FS86">
            <v>0</v>
          </cell>
          <cell r="FT86">
            <v>0</v>
          </cell>
          <cell r="FU86">
            <v>0</v>
          </cell>
          <cell r="FV86">
            <v>0</v>
          </cell>
          <cell r="FW86">
            <v>0</v>
          </cell>
          <cell r="FX86">
            <v>0</v>
          </cell>
          <cell r="FY86">
            <v>0</v>
          </cell>
          <cell r="FZ86">
            <v>16886</v>
          </cell>
          <cell r="GA86">
            <v>0</v>
          </cell>
          <cell r="GB86">
            <v>0</v>
          </cell>
          <cell r="GC86">
            <v>13932</v>
          </cell>
          <cell r="GD86">
            <v>0</v>
          </cell>
          <cell r="GE86">
            <v>0</v>
          </cell>
          <cell r="GF86">
            <v>0</v>
          </cell>
          <cell r="GG86">
            <v>-1425</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row>
        <row r="87">
          <cell r="A87" t="str">
            <v>E1435</v>
          </cell>
          <cell r="B87" t="str">
            <v>Lewes</v>
          </cell>
          <cell r="C87" t="str">
            <v>SE</v>
          </cell>
          <cell r="D87" t="str">
            <v>SD</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-284</v>
          </cell>
          <cell r="V87">
            <v>0</v>
          </cell>
          <cell r="W87">
            <v>0</v>
          </cell>
          <cell r="X87">
            <v>0</v>
          </cell>
          <cell r="Y87">
            <v>0</v>
          </cell>
          <cell r="Z87">
            <v>0</v>
          </cell>
          <cell r="AA87">
            <v>-257</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180</v>
          </cell>
          <cell r="CB87">
            <v>0</v>
          </cell>
          <cell r="CC87">
            <v>0</v>
          </cell>
          <cell r="CD87">
            <v>0</v>
          </cell>
          <cell r="CE87">
            <v>0</v>
          </cell>
          <cell r="CF87">
            <v>1692</v>
          </cell>
          <cell r="CG87">
            <v>0</v>
          </cell>
          <cell r="CH87">
            <v>0</v>
          </cell>
          <cell r="CI87">
            <v>0</v>
          </cell>
          <cell r="CJ87">
            <v>0</v>
          </cell>
          <cell r="CK87">
            <v>0</v>
          </cell>
          <cell r="CL87">
            <v>0</v>
          </cell>
          <cell r="CM87">
            <v>2051</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4322</v>
          </cell>
          <cell r="DQ87">
            <v>0</v>
          </cell>
          <cell r="DR87">
            <v>0</v>
          </cell>
          <cell r="DS87">
            <v>0</v>
          </cell>
          <cell r="DT87">
            <v>0</v>
          </cell>
          <cell r="DU87">
            <v>0</v>
          </cell>
          <cell r="DV87">
            <v>0</v>
          </cell>
          <cell r="DW87">
            <v>0</v>
          </cell>
          <cell r="DX87">
            <v>0</v>
          </cell>
          <cell r="DY87">
            <v>1706</v>
          </cell>
          <cell r="DZ87">
            <v>0</v>
          </cell>
          <cell r="EA87">
            <v>0</v>
          </cell>
          <cell r="EB87">
            <v>0</v>
          </cell>
          <cell r="EC87">
            <v>0</v>
          </cell>
          <cell r="ED87">
            <v>0</v>
          </cell>
          <cell r="EE87">
            <v>0</v>
          </cell>
          <cell r="EF87">
            <v>0</v>
          </cell>
          <cell r="EG87">
            <v>0</v>
          </cell>
          <cell r="EH87">
            <v>0</v>
          </cell>
          <cell r="EI87">
            <v>0</v>
          </cell>
          <cell r="EJ87">
            <v>0</v>
          </cell>
          <cell r="EK87">
            <v>0</v>
          </cell>
          <cell r="EL87">
            <v>0</v>
          </cell>
          <cell r="EM87">
            <v>3760</v>
          </cell>
          <cell r="EN87">
            <v>447</v>
          </cell>
          <cell r="EO87">
            <v>13721</v>
          </cell>
          <cell r="EP87">
            <v>0</v>
          </cell>
          <cell r="EQ87">
            <v>26948</v>
          </cell>
          <cell r="ER87">
            <v>231</v>
          </cell>
          <cell r="ES87">
            <v>9235</v>
          </cell>
          <cell r="ET87">
            <v>0</v>
          </cell>
          <cell r="EU87">
            <v>0</v>
          </cell>
          <cell r="EV87">
            <v>0</v>
          </cell>
          <cell r="EW87">
            <v>0</v>
          </cell>
          <cell r="EX87">
            <v>0</v>
          </cell>
          <cell r="EY87">
            <v>0</v>
          </cell>
          <cell r="EZ87">
            <v>0</v>
          </cell>
          <cell r="FA87">
            <v>0</v>
          </cell>
          <cell r="FB87">
            <v>0</v>
          </cell>
          <cell r="FC87">
            <v>0</v>
          </cell>
          <cell r="FD87">
            <v>0</v>
          </cell>
          <cell r="FE87">
            <v>0</v>
          </cell>
          <cell r="FF87">
            <v>0</v>
          </cell>
          <cell r="FG87">
            <v>52229</v>
          </cell>
          <cell r="FH87">
            <v>0</v>
          </cell>
          <cell r="FI87">
            <v>2884</v>
          </cell>
          <cell r="FJ87">
            <v>0</v>
          </cell>
          <cell r="FK87">
            <v>0</v>
          </cell>
          <cell r="FL87">
            <v>0</v>
          </cell>
          <cell r="FM87">
            <v>0</v>
          </cell>
          <cell r="FN87">
            <v>29</v>
          </cell>
          <cell r="FO87">
            <v>0</v>
          </cell>
          <cell r="FP87">
            <v>0</v>
          </cell>
          <cell r="FQ87">
            <v>-81</v>
          </cell>
          <cell r="FR87">
            <v>0</v>
          </cell>
          <cell r="FS87">
            <v>0</v>
          </cell>
          <cell r="FT87">
            <v>0</v>
          </cell>
          <cell r="FU87">
            <v>0</v>
          </cell>
          <cell r="FV87">
            <v>0</v>
          </cell>
          <cell r="FW87">
            <v>0</v>
          </cell>
          <cell r="FX87">
            <v>0</v>
          </cell>
          <cell r="FY87">
            <v>0</v>
          </cell>
          <cell r="FZ87">
            <v>18251</v>
          </cell>
          <cell r="GA87">
            <v>0</v>
          </cell>
          <cell r="GB87">
            <v>0</v>
          </cell>
          <cell r="GC87">
            <v>16292</v>
          </cell>
          <cell r="GD87">
            <v>0</v>
          </cell>
          <cell r="GE87">
            <v>0</v>
          </cell>
          <cell r="GF87">
            <v>0</v>
          </cell>
          <cell r="GG87">
            <v>-1214</v>
          </cell>
          <cell r="GH87">
            <v>-398</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16939</v>
          </cell>
          <cell r="IB87">
            <v>0</v>
          </cell>
          <cell r="IC87">
            <v>0</v>
          </cell>
          <cell r="ID87">
            <v>0</v>
          </cell>
          <cell r="IE87">
            <v>0</v>
          </cell>
          <cell r="IF87">
            <v>0</v>
          </cell>
          <cell r="IG87">
            <v>0</v>
          </cell>
          <cell r="IH87">
            <v>0</v>
          </cell>
          <cell r="II87">
            <v>0</v>
          </cell>
          <cell r="IJ87">
            <v>0</v>
          </cell>
          <cell r="IK87">
            <v>0</v>
          </cell>
          <cell r="IL87">
            <v>0</v>
          </cell>
          <cell r="IM87">
            <v>17430</v>
          </cell>
          <cell r="IN87">
            <v>-491</v>
          </cell>
          <cell r="IO87">
            <v>0</v>
          </cell>
        </row>
        <row r="88">
          <cell r="A88" t="str">
            <v>E1436</v>
          </cell>
          <cell r="B88" t="str">
            <v>Rother</v>
          </cell>
          <cell r="C88" t="str">
            <v>SE</v>
          </cell>
          <cell r="D88" t="str">
            <v>SD</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-715</v>
          </cell>
          <cell r="V88">
            <v>0</v>
          </cell>
          <cell r="W88">
            <v>0</v>
          </cell>
          <cell r="X88">
            <v>0</v>
          </cell>
          <cell r="Y88">
            <v>0</v>
          </cell>
          <cell r="Z88">
            <v>0</v>
          </cell>
          <cell r="AA88">
            <v>-665</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73</v>
          </cell>
          <cell r="CB88">
            <v>0</v>
          </cell>
          <cell r="CC88">
            <v>0</v>
          </cell>
          <cell r="CD88">
            <v>0</v>
          </cell>
          <cell r="CE88">
            <v>0</v>
          </cell>
          <cell r="CF88">
            <v>1735</v>
          </cell>
          <cell r="CG88">
            <v>0</v>
          </cell>
          <cell r="CH88">
            <v>0</v>
          </cell>
          <cell r="CI88">
            <v>0</v>
          </cell>
          <cell r="CJ88">
            <v>0</v>
          </cell>
          <cell r="CK88">
            <v>0</v>
          </cell>
          <cell r="CL88">
            <v>0</v>
          </cell>
          <cell r="CM88">
            <v>2700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4071</v>
          </cell>
          <cell r="DQ88">
            <v>0</v>
          </cell>
          <cell r="DR88">
            <v>0</v>
          </cell>
          <cell r="DS88">
            <v>0</v>
          </cell>
          <cell r="DT88">
            <v>0</v>
          </cell>
          <cell r="DU88">
            <v>0</v>
          </cell>
          <cell r="DV88">
            <v>0</v>
          </cell>
          <cell r="DW88">
            <v>0</v>
          </cell>
          <cell r="DX88">
            <v>0</v>
          </cell>
          <cell r="DY88">
            <v>1657</v>
          </cell>
          <cell r="DZ88">
            <v>0</v>
          </cell>
          <cell r="EA88">
            <v>0</v>
          </cell>
          <cell r="EB88">
            <v>0</v>
          </cell>
          <cell r="EC88">
            <v>0</v>
          </cell>
          <cell r="ED88">
            <v>0</v>
          </cell>
          <cell r="EE88">
            <v>0</v>
          </cell>
          <cell r="EF88">
            <v>0</v>
          </cell>
          <cell r="EG88">
            <v>0</v>
          </cell>
          <cell r="EH88">
            <v>0</v>
          </cell>
          <cell r="EI88">
            <v>0</v>
          </cell>
          <cell r="EJ88">
            <v>0</v>
          </cell>
          <cell r="EK88">
            <v>0</v>
          </cell>
          <cell r="EL88">
            <v>0</v>
          </cell>
          <cell r="EM88">
            <v>3089</v>
          </cell>
          <cell r="EN88">
            <v>825</v>
          </cell>
          <cell r="EO88">
            <v>13412</v>
          </cell>
          <cell r="EP88">
            <v>0</v>
          </cell>
          <cell r="EQ88">
            <v>29227</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43487</v>
          </cell>
          <cell r="FH88">
            <v>0</v>
          </cell>
          <cell r="FI88">
            <v>0</v>
          </cell>
          <cell r="FJ88">
            <v>0</v>
          </cell>
          <cell r="FK88">
            <v>0</v>
          </cell>
          <cell r="FL88">
            <v>0</v>
          </cell>
          <cell r="FM88">
            <v>0</v>
          </cell>
          <cell r="FN88">
            <v>0</v>
          </cell>
          <cell r="FO88">
            <v>0</v>
          </cell>
          <cell r="FP88">
            <v>0</v>
          </cell>
          <cell r="FQ88">
            <v>-100</v>
          </cell>
          <cell r="FR88">
            <v>0</v>
          </cell>
          <cell r="FS88">
            <v>0</v>
          </cell>
          <cell r="FT88">
            <v>0</v>
          </cell>
          <cell r="FU88">
            <v>0</v>
          </cell>
          <cell r="FV88">
            <v>0</v>
          </cell>
          <cell r="FW88">
            <v>0</v>
          </cell>
          <cell r="FX88">
            <v>0</v>
          </cell>
          <cell r="FY88">
            <v>0</v>
          </cell>
          <cell r="FZ88">
            <v>13707</v>
          </cell>
          <cell r="GA88">
            <v>0</v>
          </cell>
          <cell r="GB88">
            <v>0</v>
          </cell>
          <cell r="GC88">
            <v>12116</v>
          </cell>
          <cell r="GD88">
            <v>0</v>
          </cell>
          <cell r="GE88">
            <v>0</v>
          </cell>
          <cell r="GF88">
            <v>0</v>
          </cell>
          <cell r="GG88">
            <v>602</v>
          </cell>
          <cell r="GH88">
            <v>-65</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row>
        <row r="89">
          <cell r="A89" t="str">
            <v>E1437</v>
          </cell>
          <cell r="B89" t="str">
            <v>Wealden</v>
          </cell>
          <cell r="C89" t="str">
            <v>SE</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402</v>
          </cell>
          <cell r="V89">
            <v>0</v>
          </cell>
          <cell r="W89">
            <v>0</v>
          </cell>
          <cell r="X89">
            <v>0</v>
          </cell>
          <cell r="Y89">
            <v>0</v>
          </cell>
          <cell r="Z89">
            <v>0</v>
          </cell>
          <cell r="AA89">
            <v>402</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9</v>
          </cell>
          <cell r="CB89">
            <v>0</v>
          </cell>
          <cell r="CC89">
            <v>0</v>
          </cell>
          <cell r="CD89">
            <v>0</v>
          </cell>
          <cell r="CE89">
            <v>0</v>
          </cell>
          <cell r="CF89">
            <v>2287</v>
          </cell>
          <cell r="CG89">
            <v>0</v>
          </cell>
          <cell r="CH89">
            <v>0</v>
          </cell>
          <cell r="CI89">
            <v>0</v>
          </cell>
          <cell r="CJ89">
            <v>0</v>
          </cell>
          <cell r="CK89">
            <v>0</v>
          </cell>
          <cell r="CL89">
            <v>0</v>
          </cell>
          <cell r="CM89">
            <v>941</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4385</v>
          </cell>
          <cell r="DQ89">
            <v>0</v>
          </cell>
          <cell r="DR89">
            <v>0</v>
          </cell>
          <cell r="DS89">
            <v>0</v>
          </cell>
          <cell r="DT89">
            <v>0</v>
          </cell>
          <cell r="DU89">
            <v>0</v>
          </cell>
          <cell r="DV89">
            <v>0</v>
          </cell>
          <cell r="DW89">
            <v>0</v>
          </cell>
          <cell r="DX89">
            <v>0</v>
          </cell>
          <cell r="DY89">
            <v>3626</v>
          </cell>
          <cell r="DZ89">
            <v>0</v>
          </cell>
          <cell r="EA89">
            <v>0</v>
          </cell>
          <cell r="EB89">
            <v>0</v>
          </cell>
          <cell r="EC89">
            <v>0</v>
          </cell>
          <cell r="ED89">
            <v>0</v>
          </cell>
          <cell r="EE89">
            <v>0</v>
          </cell>
          <cell r="EF89">
            <v>0</v>
          </cell>
          <cell r="EG89">
            <v>0</v>
          </cell>
          <cell r="EH89">
            <v>0</v>
          </cell>
          <cell r="EI89">
            <v>0</v>
          </cell>
          <cell r="EJ89">
            <v>0</v>
          </cell>
          <cell r="EK89">
            <v>0</v>
          </cell>
          <cell r="EL89">
            <v>0</v>
          </cell>
          <cell r="EM89">
            <v>5610</v>
          </cell>
          <cell r="EN89">
            <v>0</v>
          </cell>
          <cell r="EO89">
            <v>17251</v>
          </cell>
          <cell r="EP89">
            <v>0</v>
          </cell>
          <cell r="EQ89">
            <v>20105</v>
          </cell>
          <cell r="ER89">
            <v>74</v>
          </cell>
          <cell r="ES89">
            <v>6926</v>
          </cell>
          <cell r="ET89">
            <v>0</v>
          </cell>
          <cell r="EU89">
            <v>0</v>
          </cell>
          <cell r="EV89">
            <v>0</v>
          </cell>
          <cell r="EW89">
            <v>0</v>
          </cell>
          <cell r="EX89">
            <v>0</v>
          </cell>
          <cell r="EY89">
            <v>0</v>
          </cell>
          <cell r="EZ89">
            <v>0</v>
          </cell>
          <cell r="FA89">
            <v>0</v>
          </cell>
          <cell r="FB89">
            <v>0</v>
          </cell>
          <cell r="FC89">
            <v>0</v>
          </cell>
          <cell r="FD89">
            <v>0</v>
          </cell>
          <cell r="FE89">
            <v>0</v>
          </cell>
          <cell r="FF89">
            <v>0</v>
          </cell>
          <cell r="FG89">
            <v>49898</v>
          </cell>
          <cell r="FH89">
            <v>0</v>
          </cell>
          <cell r="FI89">
            <v>4330</v>
          </cell>
          <cell r="FJ89">
            <v>0</v>
          </cell>
          <cell r="FK89">
            <v>0</v>
          </cell>
          <cell r="FL89">
            <v>0</v>
          </cell>
          <cell r="FM89">
            <v>0</v>
          </cell>
          <cell r="FN89">
            <v>12</v>
          </cell>
          <cell r="FO89">
            <v>0</v>
          </cell>
          <cell r="FP89">
            <v>0</v>
          </cell>
          <cell r="FQ89">
            <v>-30</v>
          </cell>
          <cell r="FR89">
            <v>0</v>
          </cell>
          <cell r="FS89">
            <v>0</v>
          </cell>
          <cell r="FT89">
            <v>0</v>
          </cell>
          <cell r="FU89">
            <v>0</v>
          </cell>
          <cell r="FV89">
            <v>0</v>
          </cell>
          <cell r="FW89">
            <v>0</v>
          </cell>
          <cell r="FX89">
            <v>0</v>
          </cell>
          <cell r="FY89">
            <v>0</v>
          </cell>
          <cell r="FZ89">
            <v>27460</v>
          </cell>
          <cell r="GA89">
            <v>0</v>
          </cell>
          <cell r="GB89">
            <v>0</v>
          </cell>
          <cell r="GC89">
            <v>22542</v>
          </cell>
          <cell r="GD89">
            <v>0</v>
          </cell>
          <cell r="GE89">
            <v>0</v>
          </cell>
          <cell r="GF89">
            <v>0</v>
          </cell>
          <cell r="GG89">
            <v>-190</v>
          </cell>
          <cell r="GH89">
            <v>-111</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14957</v>
          </cell>
          <cell r="IB89">
            <v>0</v>
          </cell>
          <cell r="IC89">
            <v>0</v>
          </cell>
          <cell r="ID89">
            <v>0</v>
          </cell>
          <cell r="IE89">
            <v>0</v>
          </cell>
          <cell r="IF89">
            <v>0</v>
          </cell>
          <cell r="IG89">
            <v>0</v>
          </cell>
          <cell r="IH89">
            <v>0</v>
          </cell>
          <cell r="II89">
            <v>0</v>
          </cell>
          <cell r="IJ89">
            <v>0</v>
          </cell>
          <cell r="IK89">
            <v>0</v>
          </cell>
          <cell r="IL89">
            <v>0</v>
          </cell>
          <cell r="IM89">
            <v>14957</v>
          </cell>
          <cell r="IN89">
            <v>0</v>
          </cell>
          <cell r="IO89">
            <v>0</v>
          </cell>
        </row>
        <row r="90">
          <cell r="A90" t="str">
            <v>E1501</v>
          </cell>
          <cell r="B90" t="str">
            <v>Southend-on-Sea UA</v>
          </cell>
          <cell r="C90" t="str">
            <v>EE</v>
          </cell>
          <cell r="D90" t="str">
            <v>UA</v>
          </cell>
          <cell r="E90">
            <v>0</v>
          </cell>
          <cell r="F90">
            <v>51776</v>
          </cell>
          <cell r="G90">
            <v>17959</v>
          </cell>
          <cell r="H90">
            <v>0</v>
          </cell>
          <cell r="I90">
            <v>0</v>
          </cell>
          <cell r="J90">
            <v>0</v>
          </cell>
          <cell r="K90">
            <v>105059</v>
          </cell>
          <cell r="L90">
            <v>0</v>
          </cell>
          <cell r="M90">
            <v>0</v>
          </cell>
          <cell r="N90">
            <v>0</v>
          </cell>
          <cell r="O90">
            <v>0</v>
          </cell>
          <cell r="P90">
            <v>0</v>
          </cell>
          <cell r="Q90">
            <v>0</v>
          </cell>
          <cell r="R90">
            <v>0</v>
          </cell>
          <cell r="S90">
            <v>0</v>
          </cell>
          <cell r="T90">
            <v>0</v>
          </cell>
          <cell r="U90">
            <v>-4010</v>
          </cell>
          <cell r="V90">
            <v>0</v>
          </cell>
          <cell r="W90">
            <v>0</v>
          </cell>
          <cell r="X90">
            <v>0</v>
          </cell>
          <cell r="Y90">
            <v>0</v>
          </cell>
          <cell r="Z90">
            <v>0</v>
          </cell>
          <cell r="AA90">
            <v>5822</v>
          </cell>
          <cell r="AB90">
            <v>0</v>
          </cell>
          <cell r="AC90">
            <v>11841</v>
          </cell>
          <cell r="AD90">
            <v>0</v>
          </cell>
          <cell r="AE90">
            <v>0</v>
          </cell>
          <cell r="AF90">
            <v>0</v>
          </cell>
          <cell r="AG90">
            <v>0</v>
          </cell>
          <cell r="AH90">
            <v>0</v>
          </cell>
          <cell r="AI90">
            <v>0</v>
          </cell>
          <cell r="AJ90">
            <v>22901</v>
          </cell>
          <cell r="AK90">
            <v>0</v>
          </cell>
          <cell r="AL90">
            <v>11219</v>
          </cell>
          <cell r="AM90">
            <v>0</v>
          </cell>
          <cell r="AN90">
            <v>0</v>
          </cell>
          <cell r="AO90">
            <v>0</v>
          </cell>
          <cell r="AP90">
            <v>0</v>
          </cell>
          <cell r="AQ90">
            <v>12143</v>
          </cell>
          <cell r="AR90">
            <v>0</v>
          </cell>
          <cell r="AS90">
            <v>0</v>
          </cell>
          <cell r="AT90">
            <v>0</v>
          </cell>
          <cell r="AU90">
            <v>0</v>
          </cell>
          <cell r="AV90">
            <v>0</v>
          </cell>
          <cell r="AW90">
            <v>0</v>
          </cell>
          <cell r="AX90">
            <v>0</v>
          </cell>
          <cell r="AY90">
            <v>0</v>
          </cell>
          <cell r="AZ90">
            <v>0</v>
          </cell>
          <cell r="BA90">
            <v>0</v>
          </cell>
          <cell r="BB90">
            <v>0</v>
          </cell>
          <cell r="BC90">
            <v>41091</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9662</v>
          </cell>
          <cell r="BY90">
            <v>0</v>
          </cell>
          <cell r="BZ90">
            <v>0</v>
          </cell>
          <cell r="CA90">
            <v>582</v>
          </cell>
          <cell r="CB90">
            <v>0</v>
          </cell>
          <cell r="CC90">
            <v>0</v>
          </cell>
          <cell r="CD90">
            <v>0</v>
          </cell>
          <cell r="CE90">
            <v>0</v>
          </cell>
          <cell r="CF90">
            <v>8258</v>
          </cell>
          <cell r="CG90">
            <v>0</v>
          </cell>
          <cell r="CH90">
            <v>0</v>
          </cell>
          <cell r="CI90">
            <v>0</v>
          </cell>
          <cell r="CJ90">
            <v>0</v>
          </cell>
          <cell r="CK90">
            <v>0</v>
          </cell>
          <cell r="CL90">
            <v>0</v>
          </cell>
          <cell r="CM90">
            <v>10091</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15952</v>
          </cell>
          <cell r="DQ90">
            <v>0</v>
          </cell>
          <cell r="DR90">
            <v>0</v>
          </cell>
          <cell r="DS90">
            <v>0</v>
          </cell>
          <cell r="DT90">
            <v>0</v>
          </cell>
          <cell r="DU90">
            <v>0</v>
          </cell>
          <cell r="DV90">
            <v>0</v>
          </cell>
          <cell r="DW90">
            <v>0</v>
          </cell>
          <cell r="DX90">
            <v>0</v>
          </cell>
          <cell r="DY90">
            <v>1615</v>
          </cell>
          <cell r="DZ90">
            <v>0</v>
          </cell>
          <cell r="EA90">
            <v>0</v>
          </cell>
          <cell r="EB90">
            <v>0</v>
          </cell>
          <cell r="EC90">
            <v>0</v>
          </cell>
          <cell r="ED90">
            <v>0</v>
          </cell>
          <cell r="EE90">
            <v>0</v>
          </cell>
          <cell r="EF90">
            <v>0</v>
          </cell>
          <cell r="EG90">
            <v>0</v>
          </cell>
          <cell r="EH90">
            <v>0</v>
          </cell>
          <cell r="EI90">
            <v>0</v>
          </cell>
          <cell r="EJ90">
            <v>0</v>
          </cell>
          <cell r="EK90">
            <v>0</v>
          </cell>
          <cell r="EL90">
            <v>0</v>
          </cell>
          <cell r="EM90">
            <v>2588</v>
          </cell>
          <cell r="EN90">
            <v>3004</v>
          </cell>
          <cell r="EO90">
            <v>226043</v>
          </cell>
          <cell r="EP90">
            <v>0</v>
          </cell>
          <cell r="EQ90">
            <v>75972</v>
          </cell>
          <cell r="ER90">
            <v>0</v>
          </cell>
          <cell r="ES90">
            <v>18865</v>
          </cell>
          <cell r="ET90">
            <v>0</v>
          </cell>
          <cell r="EU90">
            <v>0</v>
          </cell>
          <cell r="EV90">
            <v>0</v>
          </cell>
          <cell r="EW90">
            <v>0</v>
          </cell>
          <cell r="EX90">
            <v>0</v>
          </cell>
          <cell r="EY90">
            <v>0</v>
          </cell>
          <cell r="EZ90">
            <v>0</v>
          </cell>
          <cell r="FA90">
            <v>0</v>
          </cell>
          <cell r="FB90">
            <v>0</v>
          </cell>
          <cell r="FC90">
            <v>0</v>
          </cell>
          <cell r="FD90">
            <v>0</v>
          </cell>
          <cell r="FE90">
            <v>0</v>
          </cell>
          <cell r="FF90">
            <v>0</v>
          </cell>
          <cell r="FG90">
            <v>320425</v>
          </cell>
          <cell r="FH90">
            <v>0</v>
          </cell>
          <cell r="FI90">
            <v>3090</v>
          </cell>
          <cell r="FJ90">
            <v>0</v>
          </cell>
          <cell r="FK90">
            <v>0</v>
          </cell>
          <cell r="FL90">
            <v>0</v>
          </cell>
          <cell r="FM90">
            <v>0</v>
          </cell>
          <cell r="FN90">
            <v>11380</v>
          </cell>
          <cell r="FO90">
            <v>0</v>
          </cell>
          <cell r="FP90">
            <v>0</v>
          </cell>
          <cell r="FQ90">
            <v>-576</v>
          </cell>
          <cell r="FR90">
            <v>0</v>
          </cell>
          <cell r="FS90">
            <v>0</v>
          </cell>
          <cell r="FT90">
            <v>0</v>
          </cell>
          <cell r="FU90">
            <v>0</v>
          </cell>
          <cell r="FV90">
            <v>0</v>
          </cell>
          <cell r="FW90">
            <v>0</v>
          </cell>
          <cell r="FX90">
            <v>0</v>
          </cell>
          <cell r="FY90">
            <v>0</v>
          </cell>
          <cell r="FZ90">
            <v>237612</v>
          </cell>
          <cell r="GA90">
            <v>0</v>
          </cell>
          <cell r="GB90">
            <v>0</v>
          </cell>
          <cell r="GC90">
            <v>128919</v>
          </cell>
          <cell r="GD90">
            <v>0</v>
          </cell>
          <cell r="GE90">
            <v>2</v>
          </cell>
          <cell r="GF90">
            <v>0</v>
          </cell>
          <cell r="GG90">
            <v>-1889</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30983</v>
          </cell>
          <cell r="IB90">
            <v>0</v>
          </cell>
          <cell r="IC90">
            <v>0</v>
          </cell>
          <cell r="ID90">
            <v>0</v>
          </cell>
          <cell r="IE90">
            <v>0</v>
          </cell>
          <cell r="IF90">
            <v>0</v>
          </cell>
          <cell r="IG90">
            <v>0</v>
          </cell>
          <cell r="IH90">
            <v>0</v>
          </cell>
          <cell r="II90">
            <v>0</v>
          </cell>
          <cell r="IJ90">
            <v>0</v>
          </cell>
          <cell r="IK90">
            <v>0</v>
          </cell>
          <cell r="IL90">
            <v>0</v>
          </cell>
          <cell r="IM90">
            <v>28262</v>
          </cell>
          <cell r="IN90">
            <v>2721</v>
          </cell>
          <cell r="IO90">
            <v>0</v>
          </cell>
        </row>
        <row r="91">
          <cell r="A91" t="str">
            <v>E1502</v>
          </cell>
          <cell r="B91" t="str">
            <v>Thurrock UA</v>
          </cell>
          <cell r="C91" t="str">
            <v>EE</v>
          </cell>
          <cell r="D91" t="str">
            <v>UA</v>
          </cell>
          <cell r="E91">
            <v>0</v>
          </cell>
          <cell r="F91">
            <v>23281</v>
          </cell>
          <cell r="G91">
            <v>2838</v>
          </cell>
          <cell r="H91">
            <v>0</v>
          </cell>
          <cell r="I91">
            <v>0</v>
          </cell>
          <cell r="J91">
            <v>0</v>
          </cell>
          <cell r="K91">
            <v>60377</v>
          </cell>
          <cell r="L91">
            <v>0</v>
          </cell>
          <cell r="M91">
            <v>0</v>
          </cell>
          <cell r="N91">
            <v>0</v>
          </cell>
          <cell r="O91">
            <v>0</v>
          </cell>
          <cell r="P91">
            <v>0</v>
          </cell>
          <cell r="Q91">
            <v>0</v>
          </cell>
          <cell r="R91">
            <v>0</v>
          </cell>
          <cell r="S91">
            <v>0</v>
          </cell>
          <cell r="T91">
            <v>0</v>
          </cell>
          <cell r="U91">
            <v>-367</v>
          </cell>
          <cell r="V91">
            <v>0</v>
          </cell>
          <cell r="W91">
            <v>0</v>
          </cell>
          <cell r="X91">
            <v>0</v>
          </cell>
          <cell r="Y91">
            <v>0</v>
          </cell>
          <cell r="Z91">
            <v>0</v>
          </cell>
          <cell r="AA91">
            <v>6440</v>
          </cell>
          <cell r="AB91">
            <v>0</v>
          </cell>
          <cell r="AC91">
            <v>18496</v>
          </cell>
          <cell r="AD91">
            <v>0</v>
          </cell>
          <cell r="AE91">
            <v>0</v>
          </cell>
          <cell r="AF91">
            <v>0</v>
          </cell>
          <cell r="AG91">
            <v>0</v>
          </cell>
          <cell r="AH91">
            <v>0</v>
          </cell>
          <cell r="AI91">
            <v>0</v>
          </cell>
          <cell r="AJ91">
            <v>26069</v>
          </cell>
          <cell r="AK91">
            <v>0</v>
          </cell>
          <cell r="AL91">
            <v>3177</v>
          </cell>
          <cell r="AM91">
            <v>0</v>
          </cell>
          <cell r="AN91">
            <v>0</v>
          </cell>
          <cell r="AO91">
            <v>0</v>
          </cell>
          <cell r="AP91">
            <v>0</v>
          </cell>
          <cell r="AQ91">
            <v>9453</v>
          </cell>
          <cell r="AR91">
            <v>0</v>
          </cell>
          <cell r="AS91">
            <v>0</v>
          </cell>
          <cell r="AT91">
            <v>0</v>
          </cell>
          <cell r="AU91">
            <v>0</v>
          </cell>
          <cell r="AV91">
            <v>0</v>
          </cell>
          <cell r="AW91">
            <v>0</v>
          </cell>
          <cell r="AX91">
            <v>0</v>
          </cell>
          <cell r="AY91">
            <v>0</v>
          </cell>
          <cell r="AZ91">
            <v>0</v>
          </cell>
          <cell r="BA91">
            <v>0</v>
          </cell>
          <cell r="BB91">
            <v>0</v>
          </cell>
          <cell r="BC91">
            <v>32020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10601</v>
          </cell>
          <cell r="BY91">
            <v>0</v>
          </cell>
          <cell r="BZ91">
            <v>0</v>
          </cell>
          <cell r="CA91">
            <v>0</v>
          </cell>
          <cell r="CB91">
            <v>0</v>
          </cell>
          <cell r="CC91">
            <v>0</v>
          </cell>
          <cell r="CD91">
            <v>0</v>
          </cell>
          <cell r="CE91">
            <v>0</v>
          </cell>
          <cell r="CF91">
            <v>6155</v>
          </cell>
          <cell r="CG91">
            <v>0</v>
          </cell>
          <cell r="CH91">
            <v>0</v>
          </cell>
          <cell r="CI91">
            <v>0</v>
          </cell>
          <cell r="CJ91">
            <v>0</v>
          </cell>
          <cell r="CK91">
            <v>0</v>
          </cell>
          <cell r="CL91">
            <v>0</v>
          </cell>
          <cell r="CM91">
            <v>5056</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15125</v>
          </cell>
          <cell r="DQ91">
            <v>0</v>
          </cell>
          <cell r="DR91">
            <v>0</v>
          </cell>
          <cell r="DS91">
            <v>0</v>
          </cell>
          <cell r="DT91">
            <v>0</v>
          </cell>
          <cell r="DU91">
            <v>0</v>
          </cell>
          <cell r="DV91">
            <v>0</v>
          </cell>
          <cell r="DW91">
            <v>0</v>
          </cell>
          <cell r="DX91">
            <v>0</v>
          </cell>
          <cell r="DY91">
            <v>2608</v>
          </cell>
          <cell r="DZ91">
            <v>0</v>
          </cell>
          <cell r="EA91">
            <v>0</v>
          </cell>
          <cell r="EB91">
            <v>0</v>
          </cell>
          <cell r="EC91">
            <v>0</v>
          </cell>
          <cell r="ED91">
            <v>0</v>
          </cell>
          <cell r="EE91">
            <v>0</v>
          </cell>
          <cell r="EF91">
            <v>0</v>
          </cell>
          <cell r="EG91">
            <v>0</v>
          </cell>
          <cell r="EH91">
            <v>0</v>
          </cell>
          <cell r="EI91">
            <v>0</v>
          </cell>
          <cell r="EJ91">
            <v>0</v>
          </cell>
          <cell r="EK91">
            <v>0</v>
          </cell>
          <cell r="EL91">
            <v>0</v>
          </cell>
          <cell r="EM91">
            <v>7706</v>
          </cell>
          <cell r="EN91">
            <v>-108</v>
          </cell>
          <cell r="EO91">
            <v>172049</v>
          </cell>
          <cell r="EP91">
            <v>0</v>
          </cell>
          <cell r="EQ91">
            <v>35652</v>
          </cell>
          <cell r="ER91">
            <v>0</v>
          </cell>
          <cell r="ES91">
            <v>26118</v>
          </cell>
          <cell r="ET91">
            <v>0</v>
          </cell>
          <cell r="EU91">
            <v>0</v>
          </cell>
          <cell r="EV91">
            <v>0</v>
          </cell>
          <cell r="EW91">
            <v>0</v>
          </cell>
          <cell r="EX91">
            <v>0</v>
          </cell>
          <cell r="EY91">
            <v>0</v>
          </cell>
          <cell r="EZ91">
            <v>0</v>
          </cell>
          <cell r="FA91">
            <v>0</v>
          </cell>
          <cell r="FB91">
            <v>0</v>
          </cell>
          <cell r="FC91">
            <v>0</v>
          </cell>
          <cell r="FD91">
            <v>0</v>
          </cell>
          <cell r="FE91">
            <v>0</v>
          </cell>
          <cell r="FF91">
            <v>0</v>
          </cell>
          <cell r="FG91">
            <v>233549</v>
          </cell>
          <cell r="FH91">
            <v>0</v>
          </cell>
          <cell r="FI91">
            <v>0</v>
          </cell>
          <cell r="FJ91">
            <v>0</v>
          </cell>
          <cell r="FK91">
            <v>0</v>
          </cell>
          <cell r="FL91">
            <v>0</v>
          </cell>
          <cell r="FM91">
            <v>0</v>
          </cell>
          <cell r="FN91">
            <v>2980</v>
          </cell>
          <cell r="FO91">
            <v>0</v>
          </cell>
          <cell r="FP91">
            <v>0</v>
          </cell>
          <cell r="FQ91">
            <v>0</v>
          </cell>
          <cell r="FR91">
            <v>0</v>
          </cell>
          <cell r="FS91">
            <v>0</v>
          </cell>
          <cell r="FT91">
            <v>0</v>
          </cell>
          <cell r="FU91">
            <v>0</v>
          </cell>
          <cell r="FV91">
            <v>0</v>
          </cell>
          <cell r="FW91">
            <v>0</v>
          </cell>
          <cell r="FX91">
            <v>0</v>
          </cell>
          <cell r="FY91">
            <v>0</v>
          </cell>
          <cell r="FZ91">
            <v>180620</v>
          </cell>
          <cell r="GA91">
            <v>0</v>
          </cell>
          <cell r="GB91">
            <v>0</v>
          </cell>
          <cell r="GC91">
            <v>107242</v>
          </cell>
          <cell r="GD91">
            <v>0</v>
          </cell>
          <cell r="GE91">
            <v>0</v>
          </cell>
          <cell r="GF91">
            <v>0</v>
          </cell>
          <cell r="GG91">
            <v>71</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54875</v>
          </cell>
          <cell r="IB91">
            <v>0</v>
          </cell>
          <cell r="IC91">
            <v>0</v>
          </cell>
          <cell r="ID91">
            <v>0</v>
          </cell>
          <cell r="IE91">
            <v>0</v>
          </cell>
          <cell r="IF91">
            <v>0</v>
          </cell>
          <cell r="IG91">
            <v>0</v>
          </cell>
          <cell r="IH91">
            <v>0</v>
          </cell>
          <cell r="II91">
            <v>0</v>
          </cell>
          <cell r="IJ91">
            <v>0</v>
          </cell>
          <cell r="IK91">
            <v>0</v>
          </cell>
          <cell r="IL91">
            <v>0</v>
          </cell>
          <cell r="IM91">
            <v>54875</v>
          </cell>
          <cell r="IN91">
            <v>0</v>
          </cell>
          <cell r="IO91">
            <v>0</v>
          </cell>
        </row>
        <row r="92">
          <cell r="A92" t="str">
            <v>E1521</v>
          </cell>
          <cell r="B92" t="str">
            <v>Essex</v>
          </cell>
          <cell r="C92" t="str">
            <v>EE</v>
          </cell>
          <cell r="D92" t="str">
            <v>SC</v>
          </cell>
          <cell r="E92">
            <v>0</v>
          </cell>
          <cell r="F92">
            <v>372233</v>
          </cell>
          <cell r="G92">
            <v>113234</v>
          </cell>
          <cell r="H92">
            <v>0</v>
          </cell>
          <cell r="I92">
            <v>0</v>
          </cell>
          <cell r="J92">
            <v>0</v>
          </cell>
          <cell r="K92">
            <v>670903</v>
          </cell>
          <cell r="L92">
            <v>0</v>
          </cell>
          <cell r="M92">
            <v>0</v>
          </cell>
          <cell r="N92">
            <v>0</v>
          </cell>
          <cell r="O92">
            <v>0</v>
          </cell>
          <cell r="P92">
            <v>0</v>
          </cell>
          <cell r="Q92">
            <v>0</v>
          </cell>
          <cell r="R92">
            <v>0</v>
          </cell>
          <cell r="S92">
            <v>0</v>
          </cell>
          <cell r="T92">
            <v>0</v>
          </cell>
          <cell r="U92">
            <v>366</v>
          </cell>
          <cell r="V92">
            <v>0</v>
          </cell>
          <cell r="W92">
            <v>0</v>
          </cell>
          <cell r="X92">
            <v>0</v>
          </cell>
          <cell r="Y92">
            <v>0</v>
          </cell>
          <cell r="Z92">
            <v>0</v>
          </cell>
          <cell r="AA92">
            <v>94441</v>
          </cell>
          <cell r="AB92">
            <v>0</v>
          </cell>
          <cell r="AC92">
            <v>60579</v>
          </cell>
          <cell r="AD92">
            <v>0</v>
          </cell>
          <cell r="AE92">
            <v>0</v>
          </cell>
          <cell r="AF92">
            <v>0</v>
          </cell>
          <cell r="AG92">
            <v>0</v>
          </cell>
          <cell r="AH92">
            <v>0</v>
          </cell>
          <cell r="AI92">
            <v>0</v>
          </cell>
          <cell r="AJ92">
            <v>134156</v>
          </cell>
          <cell r="AK92">
            <v>0</v>
          </cell>
          <cell r="AL92">
            <v>107360</v>
          </cell>
          <cell r="AM92">
            <v>0</v>
          </cell>
          <cell r="AN92">
            <v>0</v>
          </cell>
          <cell r="AO92">
            <v>0</v>
          </cell>
          <cell r="AP92">
            <v>0</v>
          </cell>
          <cell r="AQ92">
            <v>166062</v>
          </cell>
          <cell r="AR92">
            <v>0</v>
          </cell>
          <cell r="AS92">
            <v>0</v>
          </cell>
          <cell r="AT92">
            <v>0</v>
          </cell>
          <cell r="AU92">
            <v>0</v>
          </cell>
          <cell r="AV92">
            <v>0</v>
          </cell>
          <cell r="AW92">
            <v>0</v>
          </cell>
          <cell r="AX92">
            <v>0</v>
          </cell>
          <cell r="AY92">
            <v>0</v>
          </cell>
          <cell r="AZ92">
            <v>0</v>
          </cell>
          <cell r="BA92">
            <v>0</v>
          </cell>
          <cell r="BB92">
            <v>0</v>
          </cell>
          <cell r="BC92">
            <v>423541</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66695</v>
          </cell>
          <cell r="BY92">
            <v>0</v>
          </cell>
          <cell r="BZ92">
            <v>0</v>
          </cell>
          <cell r="CA92">
            <v>0</v>
          </cell>
          <cell r="CB92">
            <v>0</v>
          </cell>
          <cell r="CC92">
            <v>0</v>
          </cell>
          <cell r="CD92">
            <v>0</v>
          </cell>
          <cell r="CE92">
            <v>0</v>
          </cell>
          <cell r="CF92">
            <v>401</v>
          </cell>
          <cell r="CG92">
            <v>0</v>
          </cell>
          <cell r="CH92">
            <v>0</v>
          </cell>
          <cell r="CI92">
            <v>0</v>
          </cell>
          <cell r="CJ92">
            <v>0</v>
          </cell>
          <cell r="CK92">
            <v>0</v>
          </cell>
          <cell r="CL92">
            <v>0</v>
          </cell>
          <cell r="CM92">
            <v>21518</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81692</v>
          </cell>
          <cell r="DQ92">
            <v>0</v>
          </cell>
          <cell r="DR92">
            <v>0</v>
          </cell>
          <cell r="DS92">
            <v>0</v>
          </cell>
          <cell r="DT92">
            <v>0</v>
          </cell>
          <cell r="DU92">
            <v>0</v>
          </cell>
          <cell r="DV92">
            <v>0</v>
          </cell>
          <cell r="DW92">
            <v>0</v>
          </cell>
          <cell r="DX92">
            <v>0</v>
          </cell>
          <cell r="DY92">
            <v>9467</v>
          </cell>
          <cell r="DZ92">
            <v>0</v>
          </cell>
          <cell r="EA92">
            <v>0</v>
          </cell>
          <cell r="EB92">
            <v>0</v>
          </cell>
          <cell r="EC92">
            <v>0</v>
          </cell>
          <cell r="ED92">
            <v>0</v>
          </cell>
          <cell r="EE92">
            <v>0</v>
          </cell>
          <cell r="EF92">
            <v>0</v>
          </cell>
          <cell r="EG92">
            <v>0</v>
          </cell>
          <cell r="EH92">
            <v>0</v>
          </cell>
          <cell r="EI92">
            <v>0</v>
          </cell>
          <cell r="EJ92">
            <v>0</v>
          </cell>
          <cell r="EK92">
            <v>0</v>
          </cell>
          <cell r="EL92">
            <v>0</v>
          </cell>
          <cell r="EM92">
            <v>35177</v>
          </cell>
          <cell r="EN92">
            <v>8000</v>
          </cell>
          <cell r="EO92">
            <v>1545991</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1542560</v>
          </cell>
          <cell r="FH92">
            <v>0</v>
          </cell>
          <cell r="FI92">
            <v>128</v>
          </cell>
          <cell r="FJ92">
            <v>0</v>
          </cell>
          <cell r="FK92">
            <v>0</v>
          </cell>
          <cell r="FL92">
            <v>0</v>
          </cell>
          <cell r="FM92">
            <v>0</v>
          </cell>
          <cell r="FN92">
            <v>16318</v>
          </cell>
          <cell r="FO92">
            <v>0</v>
          </cell>
          <cell r="FP92">
            <v>0</v>
          </cell>
          <cell r="FQ92">
            <v>-2322</v>
          </cell>
          <cell r="FR92">
            <v>0</v>
          </cell>
          <cell r="FS92">
            <v>0</v>
          </cell>
          <cell r="FT92">
            <v>0</v>
          </cell>
          <cell r="FU92">
            <v>0</v>
          </cell>
          <cell r="FV92">
            <v>0</v>
          </cell>
          <cell r="FW92">
            <v>0</v>
          </cell>
          <cell r="FX92">
            <v>0</v>
          </cell>
          <cell r="FY92">
            <v>0</v>
          </cell>
          <cell r="FZ92">
            <v>1572084</v>
          </cell>
          <cell r="GA92">
            <v>0</v>
          </cell>
          <cell r="GB92">
            <v>0</v>
          </cell>
          <cell r="GC92">
            <v>867210</v>
          </cell>
          <cell r="GD92">
            <v>0</v>
          </cell>
          <cell r="GE92">
            <v>0</v>
          </cell>
          <cell r="GF92">
            <v>-5796</v>
          </cell>
          <cell r="GG92">
            <v>16460</v>
          </cell>
          <cell r="GH92">
            <v>-3462</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row>
        <row r="93">
          <cell r="A93" t="str">
            <v>E1531</v>
          </cell>
          <cell r="B93" t="str">
            <v>Basildon</v>
          </cell>
          <cell r="C93" t="str">
            <v>EE</v>
          </cell>
          <cell r="D93" t="str">
            <v>SD</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-30</v>
          </cell>
          <cell r="V93">
            <v>0</v>
          </cell>
          <cell r="W93">
            <v>0</v>
          </cell>
          <cell r="X93">
            <v>0</v>
          </cell>
          <cell r="Y93">
            <v>0</v>
          </cell>
          <cell r="Z93">
            <v>0</v>
          </cell>
          <cell r="AA93">
            <v>777</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148</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3071</v>
          </cell>
          <cell r="CG93">
            <v>0</v>
          </cell>
          <cell r="CH93">
            <v>0</v>
          </cell>
          <cell r="CI93">
            <v>0</v>
          </cell>
          <cell r="CJ93">
            <v>0</v>
          </cell>
          <cell r="CK93">
            <v>0</v>
          </cell>
          <cell r="CL93">
            <v>0</v>
          </cell>
          <cell r="CM93">
            <v>6020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6964</v>
          </cell>
          <cell r="DQ93">
            <v>0</v>
          </cell>
          <cell r="DR93">
            <v>0</v>
          </cell>
          <cell r="DS93">
            <v>0</v>
          </cell>
          <cell r="DT93">
            <v>0</v>
          </cell>
          <cell r="DU93">
            <v>0</v>
          </cell>
          <cell r="DV93">
            <v>0</v>
          </cell>
          <cell r="DW93">
            <v>0</v>
          </cell>
          <cell r="DX93">
            <v>0</v>
          </cell>
          <cell r="DY93">
            <v>3247</v>
          </cell>
          <cell r="DZ93">
            <v>0</v>
          </cell>
          <cell r="EA93">
            <v>0</v>
          </cell>
          <cell r="EB93">
            <v>0</v>
          </cell>
          <cell r="EC93">
            <v>0</v>
          </cell>
          <cell r="ED93">
            <v>0</v>
          </cell>
          <cell r="EE93">
            <v>0</v>
          </cell>
          <cell r="EF93">
            <v>0</v>
          </cell>
          <cell r="EG93">
            <v>0</v>
          </cell>
          <cell r="EH93">
            <v>0</v>
          </cell>
          <cell r="EI93">
            <v>0</v>
          </cell>
          <cell r="EJ93">
            <v>0</v>
          </cell>
          <cell r="EK93">
            <v>0</v>
          </cell>
          <cell r="EL93">
            <v>0</v>
          </cell>
          <cell r="EM93">
            <v>9960</v>
          </cell>
          <cell r="EN93">
            <v>0</v>
          </cell>
          <cell r="EO93">
            <v>30187</v>
          </cell>
          <cell r="EP93">
            <v>0</v>
          </cell>
          <cell r="EQ93">
            <v>37031</v>
          </cell>
          <cell r="ER93">
            <v>119</v>
          </cell>
          <cell r="ES93">
            <v>26833</v>
          </cell>
          <cell r="ET93">
            <v>0</v>
          </cell>
          <cell r="EU93">
            <v>0</v>
          </cell>
          <cell r="EV93">
            <v>0</v>
          </cell>
          <cell r="EW93">
            <v>0</v>
          </cell>
          <cell r="EX93">
            <v>0</v>
          </cell>
          <cell r="EY93">
            <v>0</v>
          </cell>
          <cell r="EZ93">
            <v>0</v>
          </cell>
          <cell r="FA93">
            <v>0</v>
          </cell>
          <cell r="FB93">
            <v>0</v>
          </cell>
          <cell r="FC93">
            <v>0</v>
          </cell>
          <cell r="FD93">
            <v>0</v>
          </cell>
          <cell r="FE93">
            <v>0</v>
          </cell>
          <cell r="FF93">
            <v>0</v>
          </cell>
          <cell r="FG93">
            <v>92061</v>
          </cell>
          <cell r="FH93">
            <v>0</v>
          </cell>
          <cell r="FI93">
            <v>737</v>
          </cell>
          <cell r="FJ93">
            <v>0</v>
          </cell>
          <cell r="FK93">
            <v>0</v>
          </cell>
          <cell r="FL93">
            <v>0</v>
          </cell>
          <cell r="FM93">
            <v>0</v>
          </cell>
          <cell r="FN93">
            <v>10570</v>
          </cell>
          <cell r="FO93">
            <v>0</v>
          </cell>
          <cell r="FP93">
            <v>0</v>
          </cell>
          <cell r="FQ93">
            <v>-1</v>
          </cell>
          <cell r="FR93">
            <v>0</v>
          </cell>
          <cell r="FS93">
            <v>0</v>
          </cell>
          <cell r="FT93">
            <v>0</v>
          </cell>
          <cell r="FU93">
            <v>0</v>
          </cell>
          <cell r="FV93">
            <v>0</v>
          </cell>
          <cell r="FW93">
            <v>0</v>
          </cell>
          <cell r="FX93">
            <v>0</v>
          </cell>
          <cell r="FY93">
            <v>0</v>
          </cell>
          <cell r="FZ93">
            <v>29827</v>
          </cell>
          <cell r="GA93">
            <v>0</v>
          </cell>
          <cell r="GB93">
            <v>0</v>
          </cell>
          <cell r="GC93">
            <v>25675</v>
          </cell>
          <cell r="GD93">
            <v>0</v>
          </cell>
          <cell r="GE93">
            <v>0</v>
          </cell>
          <cell r="GF93">
            <v>0</v>
          </cell>
          <cell r="GG93">
            <v>1938</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55003</v>
          </cell>
          <cell r="IB93">
            <v>0</v>
          </cell>
          <cell r="IC93">
            <v>0</v>
          </cell>
          <cell r="ID93">
            <v>0</v>
          </cell>
          <cell r="IE93">
            <v>0</v>
          </cell>
          <cell r="IF93">
            <v>0</v>
          </cell>
          <cell r="IG93">
            <v>0</v>
          </cell>
          <cell r="IH93">
            <v>0</v>
          </cell>
          <cell r="II93">
            <v>0</v>
          </cell>
          <cell r="IJ93">
            <v>0</v>
          </cell>
          <cell r="IK93">
            <v>0</v>
          </cell>
          <cell r="IL93">
            <v>0</v>
          </cell>
          <cell r="IM93">
            <v>57317</v>
          </cell>
          <cell r="IN93">
            <v>-2314</v>
          </cell>
          <cell r="IO93">
            <v>0</v>
          </cell>
        </row>
        <row r="94">
          <cell r="A94" t="str">
            <v>E1532</v>
          </cell>
          <cell r="B94" t="str">
            <v>Braintree</v>
          </cell>
          <cell r="C94" t="str">
            <v>EE</v>
          </cell>
          <cell r="D94" t="str">
            <v>SD</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-589</v>
          </cell>
          <cell r="V94">
            <v>0</v>
          </cell>
          <cell r="W94">
            <v>0</v>
          </cell>
          <cell r="X94">
            <v>0</v>
          </cell>
          <cell r="Y94">
            <v>0</v>
          </cell>
          <cell r="Z94">
            <v>0</v>
          </cell>
          <cell r="AA94">
            <v>-438</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27</v>
          </cell>
          <cell r="CB94">
            <v>0</v>
          </cell>
          <cell r="CC94">
            <v>0</v>
          </cell>
          <cell r="CD94">
            <v>0</v>
          </cell>
          <cell r="CE94">
            <v>0</v>
          </cell>
          <cell r="CF94">
            <v>1927</v>
          </cell>
          <cell r="CG94">
            <v>0</v>
          </cell>
          <cell r="CH94">
            <v>0</v>
          </cell>
          <cell r="CI94">
            <v>0</v>
          </cell>
          <cell r="CJ94">
            <v>0</v>
          </cell>
          <cell r="CK94">
            <v>0</v>
          </cell>
          <cell r="CL94">
            <v>0</v>
          </cell>
          <cell r="CM94">
            <v>1791</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5194</v>
          </cell>
          <cell r="DQ94">
            <v>0</v>
          </cell>
          <cell r="DR94">
            <v>0</v>
          </cell>
          <cell r="DS94">
            <v>0</v>
          </cell>
          <cell r="DT94">
            <v>0</v>
          </cell>
          <cell r="DU94">
            <v>0</v>
          </cell>
          <cell r="DV94">
            <v>0</v>
          </cell>
          <cell r="DW94">
            <v>0</v>
          </cell>
          <cell r="DX94">
            <v>0</v>
          </cell>
          <cell r="DY94">
            <v>1582</v>
          </cell>
          <cell r="DZ94">
            <v>0</v>
          </cell>
          <cell r="EA94">
            <v>0</v>
          </cell>
          <cell r="EB94">
            <v>0</v>
          </cell>
          <cell r="EC94">
            <v>0</v>
          </cell>
          <cell r="ED94">
            <v>0</v>
          </cell>
          <cell r="EE94">
            <v>0</v>
          </cell>
          <cell r="EF94">
            <v>0</v>
          </cell>
          <cell r="EG94">
            <v>0</v>
          </cell>
          <cell r="EH94">
            <v>0</v>
          </cell>
          <cell r="EI94">
            <v>0</v>
          </cell>
          <cell r="EJ94">
            <v>0</v>
          </cell>
          <cell r="EK94">
            <v>0</v>
          </cell>
          <cell r="EL94">
            <v>0</v>
          </cell>
          <cell r="EM94">
            <v>7142</v>
          </cell>
          <cell r="EN94">
            <v>-74</v>
          </cell>
          <cell r="EO94">
            <v>17124</v>
          </cell>
          <cell r="EP94">
            <v>0</v>
          </cell>
          <cell r="EQ94">
            <v>44513</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61408</v>
          </cell>
          <cell r="FH94">
            <v>0</v>
          </cell>
          <cell r="FI94">
            <v>145</v>
          </cell>
          <cell r="FJ94">
            <v>0</v>
          </cell>
          <cell r="FK94">
            <v>0</v>
          </cell>
          <cell r="FL94">
            <v>0</v>
          </cell>
          <cell r="FM94">
            <v>0</v>
          </cell>
          <cell r="FN94">
            <v>282</v>
          </cell>
          <cell r="FO94">
            <v>0</v>
          </cell>
          <cell r="FP94">
            <v>0</v>
          </cell>
          <cell r="FQ94">
            <v>-549</v>
          </cell>
          <cell r="FR94">
            <v>0</v>
          </cell>
          <cell r="FS94">
            <v>0</v>
          </cell>
          <cell r="FT94">
            <v>0</v>
          </cell>
          <cell r="FU94">
            <v>0</v>
          </cell>
          <cell r="FV94">
            <v>0</v>
          </cell>
          <cell r="FW94">
            <v>0</v>
          </cell>
          <cell r="FX94">
            <v>0</v>
          </cell>
          <cell r="FY94">
            <v>0</v>
          </cell>
          <cell r="FZ94">
            <v>16985</v>
          </cell>
          <cell r="GA94">
            <v>0</v>
          </cell>
          <cell r="GB94">
            <v>0</v>
          </cell>
          <cell r="GC94">
            <v>14024</v>
          </cell>
          <cell r="GD94">
            <v>0</v>
          </cell>
          <cell r="GE94">
            <v>0</v>
          </cell>
          <cell r="GF94">
            <v>0</v>
          </cell>
          <cell r="GG94">
            <v>3308</v>
          </cell>
          <cell r="GH94">
            <v>-894</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row>
        <row r="95">
          <cell r="A95" t="str">
            <v>E1533</v>
          </cell>
          <cell r="B95" t="str">
            <v>Brentwood</v>
          </cell>
          <cell r="C95" t="str">
            <v>EE</v>
          </cell>
          <cell r="D95" t="str">
            <v>SD</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-584</v>
          </cell>
          <cell r="V95">
            <v>0</v>
          </cell>
          <cell r="W95">
            <v>0</v>
          </cell>
          <cell r="X95">
            <v>0</v>
          </cell>
          <cell r="Y95">
            <v>0</v>
          </cell>
          <cell r="Z95">
            <v>0</v>
          </cell>
          <cell r="AA95">
            <v>-583</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770</v>
          </cell>
          <cell r="CG95">
            <v>0</v>
          </cell>
          <cell r="CH95">
            <v>0</v>
          </cell>
          <cell r="CI95">
            <v>0</v>
          </cell>
          <cell r="CJ95">
            <v>0</v>
          </cell>
          <cell r="CK95">
            <v>0</v>
          </cell>
          <cell r="CL95">
            <v>0</v>
          </cell>
          <cell r="CM95">
            <v>1624</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3620</v>
          </cell>
          <cell r="DQ95">
            <v>0</v>
          </cell>
          <cell r="DR95">
            <v>0</v>
          </cell>
          <cell r="DS95">
            <v>0</v>
          </cell>
          <cell r="DT95">
            <v>0</v>
          </cell>
          <cell r="DU95">
            <v>0</v>
          </cell>
          <cell r="DV95">
            <v>0</v>
          </cell>
          <cell r="DW95">
            <v>0</v>
          </cell>
          <cell r="DX95">
            <v>0</v>
          </cell>
          <cell r="DY95">
            <v>1873</v>
          </cell>
          <cell r="DZ95">
            <v>0</v>
          </cell>
          <cell r="EA95">
            <v>0</v>
          </cell>
          <cell r="EB95">
            <v>0</v>
          </cell>
          <cell r="EC95">
            <v>0</v>
          </cell>
          <cell r="ED95">
            <v>0</v>
          </cell>
          <cell r="EE95">
            <v>0</v>
          </cell>
          <cell r="EF95">
            <v>0</v>
          </cell>
          <cell r="EG95">
            <v>0</v>
          </cell>
          <cell r="EH95">
            <v>0</v>
          </cell>
          <cell r="EI95">
            <v>0</v>
          </cell>
          <cell r="EJ95">
            <v>0</v>
          </cell>
          <cell r="EK95">
            <v>0</v>
          </cell>
          <cell r="EL95">
            <v>0</v>
          </cell>
          <cell r="EM95">
            <v>3131</v>
          </cell>
          <cell r="EN95">
            <v>0</v>
          </cell>
          <cell r="EO95">
            <v>10435</v>
          </cell>
          <cell r="EP95">
            <v>0</v>
          </cell>
          <cell r="EQ95">
            <v>9039</v>
          </cell>
          <cell r="ER95">
            <v>159</v>
          </cell>
          <cell r="ES95">
            <v>6098</v>
          </cell>
          <cell r="ET95">
            <v>0</v>
          </cell>
          <cell r="EU95">
            <v>0</v>
          </cell>
          <cell r="EV95">
            <v>0</v>
          </cell>
          <cell r="EW95">
            <v>0</v>
          </cell>
          <cell r="EX95">
            <v>0</v>
          </cell>
          <cell r="EY95">
            <v>0</v>
          </cell>
          <cell r="EZ95">
            <v>0</v>
          </cell>
          <cell r="FA95">
            <v>0</v>
          </cell>
          <cell r="FB95">
            <v>0</v>
          </cell>
          <cell r="FC95">
            <v>0</v>
          </cell>
          <cell r="FD95">
            <v>0</v>
          </cell>
          <cell r="FE95">
            <v>0</v>
          </cell>
          <cell r="FF95">
            <v>0</v>
          </cell>
          <cell r="FG95">
            <v>26092</v>
          </cell>
          <cell r="FH95">
            <v>0</v>
          </cell>
          <cell r="FI95">
            <v>0</v>
          </cell>
          <cell r="FJ95">
            <v>0</v>
          </cell>
          <cell r="FK95">
            <v>0</v>
          </cell>
          <cell r="FL95">
            <v>0</v>
          </cell>
          <cell r="FM95">
            <v>0</v>
          </cell>
          <cell r="FN95">
            <v>225</v>
          </cell>
          <cell r="FO95">
            <v>0</v>
          </cell>
          <cell r="FP95">
            <v>0</v>
          </cell>
          <cell r="FQ95">
            <v>-206</v>
          </cell>
          <cell r="FR95">
            <v>0</v>
          </cell>
          <cell r="FS95">
            <v>0</v>
          </cell>
          <cell r="FT95">
            <v>0</v>
          </cell>
          <cell r="FU95">
            <v>0</v>
          </cell>
          <cell r="FV95">
            <v>0</v>
          </cell>
          <cell r="FW95">
            <v>0</v>
          </cell>
          <cell r="FX95">
            <v>0</v>
          </cell>
          <cell r="FY95">
            <v>0</v>
          </cell>
          <cell r="FZ95">
            <v>11069</v>
          </cell>
          <cell r="GA95">
            <v>0</v>
          </cell>
          <cell r="GB95">
            <v>0</v>
          </cell>
          <cell r="GC95">
            <v>9265</v>
          </cell>
          <cell r="GD95">
            <v>0</v>
          </cell>
          <cell r="GE95">
            <v>0</v>
          </cell>
          <cell r="GF95">
            <v>0</v>
          </cell>
          <cell r="GG95">
            <v>-178</v>
          </cell>
          <cell r="GH95">
            <v>-712</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13715</v>
          </cell>
          <cell r="IB95">
            <v>0</v>
          </cell>
          <cell r="IC95">
            <v>0</v>
          </cell>
          <cell r="ID95">
            <v>0</v>
          </cell>
          <cell r="IE95">
            <v>0</v>
          </cell>
          <cell r="IF95">
            <v>0</v>
          </cell>
          <cell r="IG95">
            <v>0</v>
          </cell>
          <cell r="IH95">
            <v>0</v>
          </cell>
          <cell r="II95">
            <v>0</v>
          </cell>
          <cell r="IJ95">
            <v>0</v>
          </cell>
          <cell r="IK95">
            <v>0</v>
          </cell>
          <cell r="IL95">
            <v>0</v>
          </cell>
          <cell r="IM95">
            <v>12979</v>
          </cell>
          <cell r="IN95">
            <v>736</v>
          </cell>
          <cell r="IO95">
            <v>0</v>
          </cell>
        </row>
        <row r="96">
          <cell r="A96" t="str">
            <v>E1534</v>
          </cell>
          <cell r="B96" t="str">
            <v>Castle Point</v>
          </cell>
          <cell r="C96" t="str">
            <v>EE</v>
          </cell>
          <cell r="D96" t="str">
            <v>SD</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-414</v>
          </cell>
          <cell r="V96">
            <v>0</v>
          </cell>
          <cell r="W96">
            <v>0</v>
          </cell>
          <cell r="X96">
            <v>0</v>
          </cell>
          <cell r="Y96">
            <v>0</v>
          </cell>
          <cell r="Z96">
            <v>0</v>
          </cell>
          <cell r="AA96">
            <v>530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9</v>
          </cell>
          <cell r="CB96">
            <v>0</v>
          </cell>
          <cell r="CC96">
            <v>0</v>
          </cell>
          <cell r="CD96">
            <v>0</v>
          </cell>
          <cell r="CE96">
            <v>0</v>
          </cell>
          <cell r="CF96">
            <v>1292</v>
          </cell>
          <cell r="CG96">
            <v>0</v>
          </cell>
          <cell r="CH96">
            <v>0</v>
          </cell>
          <cell r="CI96">
            <v>0</v>
          </cell>
          <cell r="CJ96">
            <v>0</v>
          </cell>
          <cell r="CK96">
            <v>0</v>
          </cell>
          <cell r="CL96">
            <v>0</v>
          </cell>
          <cell r="CM96">
            <v>1521</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2411</v>
          </cell>
          <cell r="DQ96">
            <v>0</v>
          </cell>
          <cell r="DR96">
            <v>0</v>
          </cell>
          <cell r="DS96">
            <v>0</v>
          </cell>
          <cell r="DT96">
            <v>0</v>
          </cell>
          <cell r="DU96">
            <v>0</v>
          </cell>
          <cell r="DV96">
            <v>0</v>
          </cell>
          <cell r="DW96">
            <v>0</v>
          </cell>
          <cell r="DX96">
            <v>0</v>
          </cell>
          <cell r="DY96">
            <v>927</v>
          </cell>
          <cell r="DZ96">
            <v>0</v>
          </cell>
          <cell r="EA96">
            <v>0</v>
          </cell>
          <cell r="EB96">
            <v>0</v>
          </cell>
          <cell r="EC96">
            <v>0</v>
          </cell>
          <cell r="ED96">
            <v>0</v>
          </cell>
          <cell r="EE96">
            <v>0</v>
          </cell>
          <cell r="EF96">
            <v>0</v>
          </cell>
          <cell r="EG96">
            <v>0</v>
          </cell>
          <cell r="EH96">
            <v>0</v>
          </cell>
          <cell r="EI96">
            <v>0</v>
          </cell>
          <cell r="EJ96">
            <v>0</v>
          </cell>
          <cell r="EK96">
            <v>0</v>
          </cell>
          <cell r="EL96">
            <v>0</v>
          </cell>
          <cell r="EM96">
            <v>3092</v>
          </cell>
          <cell r="EN96">
            <v>1284</v>
          </cell>
          <cell r="EO96">
            <v>11057</v>
          </cell>
          <cell r="EP96">
            <v>0</v>
          </cell>
          <cell r="EQ96">
            <v>19791</v>
          </cell>
          <cell r="ER96">
            <v>738</v>
          </cell>
          <cell r="ES96">
            <v>4574</v>
          </cell>
          <cell r="ET96">
            <v>0</v>
          </cell>
          <cell r="EU96">
            <v>0</v>
          </cell>
          <cell r="EV96">
            <v>0</v>
          </cell>
          <cell r="EW96">
            <v>0</v>
          </cell>
          <cell r="EX96">
            <v>0</v>
          </cell>
          <cell r="EY96">
            <v>0</v>
          </cell>
          <cell r="EZ96">
            <v>0</v>
          </cell>
          <cell r="FA96">
            <v>0</v>
          </cell>
          <cell r="FB96">
            <v>0</v>
          </cell>
          <cell r="FC96">
            <v>0</v>
          </cell>
          <cell r="FD96">
            <v>0</v>
          </cell>
          <cell r="FE96">
            <v>0</v>
          </cell>
          <cell r="FF96">
            <v>0</v>
          </cell>
          <cell r="FG96">
            <v>36326</v>
          </cell>
          <cell r="FH96">
            <v>0</v>
          </cell>
          <cell r="FI96">
            <v>12</v>
          </cell>
          <cell r="FJ96">
            <v>0</v>
          </cell>
          <cell r="FK96">
            <v>0</v>
          </cell>
          <cell r="FL96">
            <v>0</v>
          </cell>
          <cell r="FM96">
            <v>0</v>
          </cell>
          <cell r="FN96">
            <v>214</v>
          </cell>
          <cell r="FO96">
            <v>0</v>
          </cell>
          <cell r="FP96">
            <v>0</v>
          </cell>
          <cell r="FQ96">
            <v>-48</v>
          </cell>
          <cell r="FR96">
            <v>0</v>
          </cell>
          <cell r="FS96">
            <v>0</v>
          </cell>
          <cell r="FT96">
            <v>0</v>
          </cell>
          <cell r="FU96">
            <v>0</v>
          </cell>
          <cell r="FV96">
            <v>0</v>
          </cell>
          <cell r="FW96">
            <v>0</v>
          </cell>
          <cell r="FX96">
            <v>0</v>
          </cell>
          <cell r="FY96">
            <v>0</v>
          </cell>
          <cell r="FZ96">
            <v>11868</v>
          </cell>
          <cell r="GA96">
            <v>0</v>
          </cell>
          <cell r="GB96">
            <v>0</v>
          </cell>
          <cell r="GC96">
            <v>10564</v>
          </cell>
          <cell r="GD96">
            <v>0</v>
          </cell>
          <cell r="GE96">
            <v>0</v>
          </cell>
          <cell r="GF96">
            <v>0</v>
          </cell>
          <cell r="GG96">
            <v>279</v>
          </cell>
          <cell r="GH96">
            <v>415</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7710</v>
          </cell>
          <cell r="IB96">
            <v>0</v>
          </cell>
          <cell r="IC96">
            <v>0</v>
          </cell>
          <cell r="ID96">
            <v>0</v>
          </cell>
          <cell r="IE96">
            <v>0</v>
          </cell>
          <cell r="IF96">
            <v>0</v>
          </cell>
          <cell r="IG96">
            <v>0</v>
          </cell>
          <cell r="IH96">
            <v>0</v>
          </cell>
          <cell r="II96">
            <v>0</v>
          </cell>
          <cell r="IJ96">
            <v>0</v>
          </cell>
          <cell r="IK96">
            <v>0</v>
          </cell>
          <cell r="IL96">
            <v>0</v>
          </cell>
          <cell r="IM96">
            <v>7242</v>
          </cell>
          <cell r="IN96">
            <v>468</v>
          </cell>
          <cell r="IO96">
            <v>0</v>
          </cell>
        </row>
        <row r="97">
          <cell r="A97" t="str">
            <v>E1535</v>
          </cell>
          <cell r="B97" t="str">
            <v>Chelmsford</v>
          </cell>
          <cell r="C97" t="str">
            <v>EE</v>
          </cell>
          <cell r="D97" t="str">
            <v>SD</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-3832</v>
          </cell>
          <cell r="V97">
            <v>0</v>
          </cell>
          <cell r="W97">
            <v>0</v>
          </cell>
          <cell r="X97">
            <v>0</v>
          </cell>
          <cell r="Y97">
            <v>0</v>
          </cell>
          <cell r="Z97">
            <v>0</v>
          </cell>
          <cell r="AA97">
            <v>-3722</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306</v>
          </cell>
          <cell r="CB97">
            <v>0</v>
          </cell>
          <cell r="CC97">
            <v>0</v>
          </cell>
          <cell r="CD97">
            <v>0</v>
          </cell>
          <cell r="CE97">
            <v>0</v>
          </cell>
          <cell r="CF97">
            <v>2251</v>
          </cell>
          <cell r="CG97">
            <v>0</v>
          </cell>
          <cell r="CH97">
            <v>0</v>
          </cell>
          <cell r="CI97">
            <v>0</v>
          </cell>
          <cell r="CJ97">
            <v>0</v>
          </cell>
          <cell r="CK97">
            <v>0</v>
          </cell>
          <cell r="CL97">
            <v>0</v>
          </cell>
          <cell r="CM97">
            <v>5567</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6543</v>
          </cell>
          <cell r="DQ97">
            <v>0</v>
          </cell>
          <cell r="DR97">
            <v>0</v>
          </cell>
          <cell r="DS97">
            <v>0</v>
          </cell>
          <cell r="DT97">
            <v>0</v>
          </cell>
          <cell r="DU97">
            <v>0</v>
          </cell>
          <cell r="DV97">
            <v>0</v>
          </cell>
          <cell r="DW97">
            <v>0</v>
          </cell>
          <cell r="DX97">
            <v>0</v>
          </cell>
          <cell r="DY97">
            <v>2542</v>
          </cell>
          <cell r="DZ97">
            <v>0</v>
          </cell>
          <cell r="EA97">
            <v>0</v>
          </cell>
          <cell r="EB97">
            <v>0</v>
          </cell>
          <cell r="EC97">
            <v>0</v>
          </cell>
          <cell r="ED97">
            <v>0</v>
          </cell>
          <cell r="EE97">
            <v>0</v>
          </cell>
          <cell r="EF97">
            <v>0</v>
          </cell>
          <cell r="EG97">
            <v>0</v>
          </cell>
          <cell r="EH97">
            <v>0</v>
          </cell>
          <cell r="EI97">
            <v>0</v>
          </cell>
          <cell r="EJ97">
            <v>0</v>
          </cell>
          <cell r="EK97">
            <v>0</v>
          </cell>
          <cell r="EL97">
            <v>0</v>
          </cell>
          <cell r="EM97">
            <v>7103</v>
          </cell>
          <cell r="EN97">
            <v>0</v>
          </cell>
          <cell r="EO97">
            <v>20284</v>
          </cell>
          <cell r="EP97">
            <v>0</v>
          </cell>
          <cell r="EQ97">
            <v>42175</v>
          </cell>
          <cell r="ER97">
            <v>1269</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62197</v>
          </cell>
          <cell r="FH97">
            <v>0</v>
          </cell>
          <cell r="FI97">
            <v>0</v>
          </cell>
          <cell r="FJ97">
            <v>0</v>
          </cell>
          <cell r="FK97">
            <v>0</v>
          </cell>
          <cell r="FL97">
            <v>0</v>
          </cell>
          <cell r="FM97">
            <v>0</v>
          </cell>
          <cell r="FN97">
            <v>19</v>
          </cell>
          <cell r="FO97">
            <v>0</v>
          </cell>
          <cell r="FP97">
            <v>0</v>
          </cell>
          <cell r="FQ97">
            <v>-470</v>
          </cell>
          <cell r="FR97">
            <v>0</v>
          </cell>
          <cell r="FS97">
            <v>0</v>
          </cell>
          <cell r="FT97">
            <v>0</v>
          </cell>
          <cell r="FU97">
            <v>0</v>
          </cell>
          <cell r="FV97">
            <v>0</v>
          </cell>
          <cell r="FW97">
            <v>0</v>
          </cell>
          <cell r="FX97">
            <v>0</v>
          </cell>
          <cell r="FY97">
            <v>0</v>
          </cell>
          <cell r="FZ97">
            <v>18421</v>
          </cell>
          <cell r="GA97">
            <v>0</v>
          </cell>
          <cell r="GB97">
            <v>0</v>
          </cell>
          <cell r="GC97">
            <v>15914</v>
          </cell>
          <cell r="GD97">
            <v>0</v>
          </cell>
          <cell r="GE97">
            <v>0</v>
          </cell>
          <cell r="GF97">
            <v>0</v>
          </cell>
          <cell r="GG97">
            <v>1463</v>
          </cell>
          <cell r="GH97">
            <v>-803</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row>
        <row r="98">
          <cell r="A98" t="str">
            <v>E1536</v>
          </cell>
          <cell r="B98" t="str">
            <v>Colchester</v>
          </cell>
          <cell r="C98" t="str">
            <v>EE</v>
          </cell>
          <cell r="D98" t="str">
            <v>SD</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-1108</v>
          </cell>
          <cell r="V98">
            <v>0</v>
          </cell>
          <cell r="W98">
            <v>0</v>
          </cell>
          <cell r="X98">
            <v>0</v>
          </cell>
          <cell r="Y98">
            <v>0</v>
          </cell>
          <cell r="Z98">
            <v>0</v>
          </cell>
          <cell r="AA98">
            <v>-858</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-28</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2341</v>
          </cell>
          <cell r="CG98">
            <v>0</v>
          </cell>
          <cell r="CH98">
            <v>0</v>
          </cell>
          <cell r="CI98">
            <v>0</v>
          </cell>
          <cell r="CJ98">
            <v>0</v>
          </cell>
          <cell r="CK98">
            <v>0</v>
          </cell>
          <cell r="CL98">
            <v>0</v>
          </cell>
          <cell r="CM98">
            <v>6247</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10005</v>
          </cell>
          <cell r="DQ98">
            <v>0</v>
          </cell>
          <cell r="DR98">
            <v>0</v>
          </cell>
          <cell r="DS98">
            <v>0</v>
          </cell>
          <cell r="DT98">
            <v>0</v>
          </cell>
          <cell r="DU98">
            <v>0</v>
          </cell>
          <cell r="DV98">
            <v>0</v>
          </cell>
          <cell r="DW98">
            <v>0</v>
          </cell>
          <cell r="DX98">
            <v>0</v>
          </cell>
          <cell r="DY98">
            <v>1219</v>
          </cell>
          <cell r="DZ98">
            <v>0</v>
          </cell>
          <cell r="EA98">
            <v>0</v>
          </cell>
          <cell r="EB98">
            <v>0</v>
          </cell>
          <cell r="EC98">
            <v>0</v>
          </cell>
          <cell r="ED98">
            <v>0</v>
          </cell>
          <cell r="EE98">
            <v>0</v>
          </cell>
          <cell r="EF98">
            <v>0</v>
          </cell>
          <cell r="EG98">
            <v>0</v>
          </cell>
          <cell r="EH98">
            <v>0</v>
          </cell>
          <cell r="EI98">
            <v>0</v>
          </cell>
          <cell r="EJ98">
            <v>0</v>
          </cell>
          <cell r="EK98">
            <v>0</v>
          </cell>
          <cell r="EL98">
            <v>0</v>
          </cell>
          <cell r="EM98">
            <v>8274</v>
          </cell>
          <cell r="EN98">
            <v>0</v>
          </cell>
          <cell r="EO98">
            <v>27200</v>
          </cell>
          <cell r="EP98">
            <v>0</v>
          </cell>
          <cell r="EQ98">
            <v>38241</v>
          </cell>
          <cell r="ER98">
            <v>265</v>
          </cell>
          <cell r="ES98">
            <v>17605</v>
          </cell>
          <cell r="ET98">
            <v>0</v>
          </cell>
          <cell r="EU98">
            <v>0</v>
          </cell>
          <cell r="EV98">
            <v>0</v>
          </cell>
          <cell r="EW98">
            <v>0</v>
          </cell>
          <cell r="EX98">
            <v>0</v>
          </cell>
          <cell r="EY98">
            <v>0</v>
          </cell>
          <cell r="EZ98">
            <v>0</v>
          </cell>
          <cell r="FA98">
            <v>0</v>
          </cell>
          <cell r="FB98">
            <v>0</v>
          </cell>
          <cell r="FC98">
            <v>0</v>
          </cell>
          <cell r="FD98">
            <v>0</v>
          </cell>
          <cell r="FE98">
            <v>0</v>
          </cell>
          <cell r="FF98">
            <v>0</v>
          </cell>
          <cell r="FG98">
            <v>81399</v>
          </cell>
          <cell r="FH98">
            <v>0</v>
          </cell>
          <cell r="FI98">
            <v>0</v>
          </cell>
          <cell r="FJ98">
            <v>0</v>
          </cell>
          <cell r="FK98">
            <v>0</v>
          </cell>
          <cell r="FL98">
            <v>0</v>
          </cell>
          <cell r="FM98">
            <v>0</v>
          </cell>
          <cell r="FN98">
            <v>6332</v>
          </cell>
          <cell r="FO98">
            <v>0</v>
          </cell>
          <cell r="FP98">
            <v>0</v>
          </cell>
          <cell r="FQ98">
            <v>-5732</v>
          </cell>
          <cell r="FR98">
            <v>0</v>
          </cell>
          <cell r="FS98">
            <v>0</v>
          </cell>
          <cell r="FT98">
            <v>0</v>
          </cell>
          <cell r="FU98">
            <v>0</v>
          </cell>
          <cell r="FV98">
            <v>0</v>
          </cell>
          <cell r="FW98">
            <v>0</v>
          </cell>
          <cell r="FX98">
            <v>0</v>
          </cell>
          <cell r="FY98">
            <v>0</v>
          </cell>
          <cell r="FZ98">
            <v>25871</v>
          </cell>
          <cell r="GA98">
            <v>0</v>
          </cell>
          <cell r="GB98">
            <v>0</v>
          </cell>
          <cell r="GC98">
            <v>19876</v>
          </cell>
          <cell r="GD98">
            <v>0</v>
          </cell>
          <cell r="GE98">
            <v>0</v>
          </cell>
          <cell r="GF98">
            <v>0</v>
          </cell>
          <cell r="GG98">
            <v>-20</v>
          </cell>
          <cell r="GH98">
            <v>2264</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30544</v>
          </cell>
          <cell r="IB98">
            <v>0</v>
          </cell>
          <cell r="IC98">
            <v>0</v>
          </cell>
          <cell r="ID98">
            <v>0</v>
          </cell>
          <cell r="IE98">
            <v>0</v>
          </cell>
          <cell r="IF98">
            <v>0</v>
          </cell>
          <cell r="IG98">
            <v>0</v>
          </cell>
          <cell r="IH98">
            <v>0</v>
          </cell>
          <cell r="II98">
            <v>0</v>
          </cell>
          <cell r="IJ98">
            <v>0</v>
          </cell>
          <cell r="IK98">
            <v>0</v>
          </cell>
          <cell r="IL98">
            <v>0</v>
          </cell>
          <cell r="IM98">
            <v>30790</v>
          </cell>
          <cell r="IN98">
            <v>-246</v>
          </cell>
          <cell r="IO98">
            <v>0</v>
          </cell>
        </row>
        <row r="99">
          <cell r="A99" t="str">
            <v>E1537</v>
          </cell>
          <cell r="B99" t="str">
            <v>Epping Forest</v>
          </cell>
          <cell r="C99" t="str">
            <v>EE</v>
          </cell>
          <cell r="D99" t="str">
            <v>SD</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-488</v>
          </cell>
          <cell r="V99">
            <v>0</v>
          </cell>
          <cell r="W99">
            <v>0</v>
          </cell>
          <cell r="X99">
            <v>0</v>
          </cell>
          <cell r="Y99">
            <v>0</v>
          </cell>
          <cell r="Z99">
            <v>0</v>
          </cell>
          <cell r="AA99">
            <v>-108</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2410</v>
          </cell>
          <cell r="CG99">
            <v>0</v>
          </cell>
          <cell r="CH99">
            <v>0</v>
          </cell>
          <cell r="CI99">
            <v>0</v>
          </cell>
          <cell r="CJ99">
            <v>0</v>
          </cell>
          <cell r="CK99">
            <v>0</v>
          </cell>
          <cell r="CL99">
            <v>0</v>
          </cell>
          <cell r="CM99">
            <v>2962</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6613</v>
          </cell>
          <cell r="DQ99">
            <v>0</v>
          </cell>
          <cell r="DR99">
            <v>0</v>
          </cell>
          <cell r="DS99">
            <v>0</v>
          </cell>
          <cell r="DT99">
            <v>0</v>
          </cell>
          <cell r="DU99">
            <v>0</v>
          </cell>
          <cell r="DV99">
            <v>0</v>
          </cell>
          <cell r="DW99">
            <v>0</v>
          </cell>
          <cell r="DX99">
            <v>0</v>
          </cell>
          <cell r="DY99">
            <v>2968</v>
          </cell>
          <cell r="DZ99">
            <v>0</v>
          </cell>
          <cell r="EA99">
            <v>0</v>
          </cell>
          <cell r="EB99">
            <v>0</v>
          </cell>
          <cell r="EC99">
            <v>0</v>
          </cell>
          <cell r="ED99">
            <v>0</v>
          </cell>
          <cell r="EE99">
            <v>0</v>
          </cell>
          <cell r="EF99">
            <v>0</v>
          </cell>
          <cell r="EG99">
            <v>0</v>
          </cell>
          <cell r="EH99">
            <v>0</v>
          </cell>
          <cell r="EI99">
            <v>0</v>
          </cell>
          <cell r="EJ99">
            <v>0</v>
          </cell>
          <cell r="EK99">
            <v>0</v>
          </cell>
          <cell r="EL99">
            <v>0</v>
          </cell>
          <cell r="EM99">
            <v>4377</v>
          </cell>
          <cell r="EN99">
            <v>0</v>
          </cell>
          <cell r="EO99">
            <v>19222</v>
          </cell>
          <cell r="EP99">
            <v>0</v>
          </cell>
          <cell r="EQ99">
            <v>21900</v>
          </cell>
          <cell r="ER99">
            <v>95</v>
          </cell>
          <cell r="ES99">
            <v>16440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58538</v>
          </cell>
          <cell r="FH99">
            <v>0</v>
          </cell>
          <cell r="FI99">
            <v>12</v>
          </cell>
          <cell r="FJ99">
            <v>0</v>
          </cell>
          <cell r="FK99">
            <v>0</v>
          </cell>
          <cell r="FL99">
            <v>0</v>
          </cell>
          <cell r="FM99">
            <v>0</v>
          </cell>
          <cell r="FN99">
            <v>7289</v>
          </cell>
          <cell r="FO99">
            <v>0</v>
          </cell>
          <cell r="FP99">
            <v>0</v>
          </cell>
          <cell r="FQ99">
            <v>-470</v>
          </cell>
          <cell r="FR99">
            <v>0</v>
          </cell>
          <cell r="FS99">
            <v>0</v>
          </cell>
          <cell r="FT99">
            <v>0</v>
          </cell>
          <cell r="FU99">
            <v>0</v>
          </cell>
          <cell r="FV99">
            <v>0</v>
          </cell>
          <cell r="FW99">
            <v>0</v>
          </cell>
          <cell r="FX99">
            <v>0</v>
          </cell>
          <cell r="FY99">
            <v>0</v>
          </cell>
          <cell r="FZ99">
            <v>21370</v>
          </cell>
          <cell r="GA99">
            <v>0</v>
          </cell>
          <cell r="GB99">
            <v>0</v>
          </cell>
          <cell r="GC99">
            <v>18600</v>
          </cell>
          <cell r="GD99">
            <v>0</v>
          </cell>
          <cell r="GE99">
            <v>0</v>
          </cell>
          <cell r="GF99">
            <v>0</v>
          </cell>
          <cell r="GG99">
            <v>-1127</v>
          </cell>
          <cell r="GH99">
            <v>-42</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35401</v>
          </cell>
          <cell r="IB99">
            <v>0</v>
          </cell>
          <cell r="IC99">
            <v>0</v>
          </cell>
          <cell r="ID99">
            <v>0</v>
          </cell>
          <cell r="IE99">
            <v>0</v>
          </cell>
          <cell r="IF99">
            <v>0</v>
          </cell>
          <cell r="IG99">
            <v>0</v>
          </cell>
          <cell r="IH99">
            <v>0</v>
          </cell>
          <cell r="II99">
            <v>0</v>
          </cell>
          <cell r="IJ99">
            <v>0</v>
          </cell>
          <cell r="IK99">
            <v>0</v>
          </cell>
          <cell r="IL99">
            <v>0</v>
          </cell>
          <cell r="IM99">
            <v>35349</v>
          </cell>
          <cell r="IN99">
            <v>52</v>
          </cell>
          <cell r="IO99">
            <v>0</v>
          </cell>
        </row>
        <row r="100">
          <cell r="A100" t="str">
            <v>E1538</v>
          </cell>
          <cell r="B100" t="str">
            <v>Harlow</v>
          </cell>
          <cell r="C100" t="str">
            <v>EE</v>
          </cell>
          <cell r="D100" t="str">
            <v>SD</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-296</v>
          </cell>
          <cell r="V100">
            <v>0</v>
          </cell>
          <cell r="W100">
            <v>0</v>
          </cell>
          <cell r="X100">
            <v>0</v>
          </cell>
          <cell r="Y100">
            <v>0</v>
          </cell>
          <cell r="Z100">
            <v>0</v>
          </cell>
          <cell r="AA100">
            <v>36</v>
          </cell>
          <cell r="AB100">
            <v>0</v>
          </cell>
          <cell r="AC100">
            <v>0</v>
          </cell>
          <cell r="AD100">
            <v>0</v>
          </cell>
          <cell r="AE100">
            <v>0</v>
          </cell>
          <cell r="AF100">
            <v>0</v>
          </cell>
          <cell r="AG100">
            <v>0</v>
          </cell>
          <cell r="AH100">
            <v>0</v>
          </cell>
          <cell r="AI100">
            <v>0</v>
          </cell>
          <cell r="AJ100">
            <v>177</v>
          </cell>
          <cell r="AK100">
            <v>0</v>
          </cell>
          <cell r="AL100">
            <v>32</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32</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1155</v>
          </cell>
          <cell r="CG100">
            <v>0</v>
          </cell>
          <cell r="CH100">
            <v>0</v>
          </cell>
          <cell r="CI100">
            <v>0</v>
          </cell>
          <cell r="CJ100">
            <v>0</v>
          </cell>
          <cell r="CK100">
            <v>0</v>
          </cell>
          <cell r="CL100">
            <v>0</v>
          </cell>
          <cell r="CM100">
            <v>2872</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3284</v>
          </cell>
          <cell r="DQ100">
            <v>0</v>
          </cell>
          <cell r="DR100">
            <v>0</v>
          </cell>
          <cell r="DS100">
            <v>0</v>
          </cell>
          <cell r="DT100">
            <v>0</v>
          </cell>
          <cell r="DU100">
            <v>0</v>
          </cell>
          <cell r="DV100">
            <v>0</v>
          </cell>
          <cell r="DW100">
            <v>0</v>
          </cell>
          <cell r="DX100">
            <v>0</v>
          </cell>
          <cell r="DY100">
            <v>-1378</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5146</v>
          </cell>
          <cell r="EN100">
            <v>379</v>
          </cell>
          <cell r="EO100">
            <v>11703</v>
          </cell>
          <cell r="EP100">
            <v>0</v>
          </cell>
          <cell r="EQ100">
            <v>16678</v>
          </cell>
          <cell r="ER100">
            <v>0</v>
          </cell>
          <cell r="ES100">
            <v>24812</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53701</v>
          </cell>
          <cell r="FH100">
            <v>0</v>
          </cell>
          <cell r="FI100">
            <v>0</v>
          </cell>
          <cell r="FJ100">
            <v>0</v>
          </cell>
          <cell r="FK100">
            <v>0</v>
          </cell>
          <cell r="FL100">
            <v>0</v>
          </cell>
          <cell r="FM100">
            <v>0</v>
          </cell>
          <cell r="FN100">
            <v>279</v>
          </cell>
          <cell r="FO100">
            <v>0</v>
          </cell>
          <cell r="FP100">
            <v>0</v>
          </cell>
          <cell r="FQ100">
            <v>-132</v>
          </cell>
          <cell r="FR100">
            <v>0</v>
          </cell>
          <cell r="FS100">
            <v>0</v>
          </cell>
          <cell r="FT100">
            <v>0</v>
          </cell>
          <cell r="FU100">
            <v>0</v>
          </cell>
          <cell r="FV100">
            <v>0</v>
          </cell>
          <cell r="FW100">
            <v>0</v>
          </cell>
          <cell r="FX100">
            <v>0</v>
          </cell>
          <cell r="FY100">
            <v>0</v>
          </cell>
          <cell r="FZ100">
            <v>12859</v>
          </cell>
          <cell r="GA100">
            <v>0</v>
          </cell>
          <cell r="GB100">
            <v>0</v>
          </cell>
          <cell r="GC100">
            <v>9286</v>
          </cell>
          <cell r="GD100">
            <v>0</v>
          </cell>
          <cell r="GE100">
            <v>0</v>
          </cell>
          <cell r="GF100">
            <v>0</v>
          </cell>
          <cell r="GG100">
            <v>-49</v>
          </cell>
          <cell r="GH100">
            <v>-8</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51049</v>
          </cell>
          <cell r="IB100">
            <v>0</v>
          </cell>
          <cell r="IC100">
            <v>0</v>
          </cell>
          <cell r="ID100">
            <v>0</v>
          </cell>
          <cell r="IE100">
            <v>0</v>
          </cell>
          <cell r="IF100">
            <v>0</v>
          </cell>
          <cell r="IG100">
            <v>0</v>
          </cell>
          <cell r="IH100">
            <v>0</v>
          </cell>
          <cell r="II100">
            <v>0</v>
          </cell>
          <cell r="IJ100">
            <v>0</v>
          </cell>
          <cell r="IK100">
            <v>0</v>
          </cell>
          <cell r="IL100">
            <v>0</v>
          </cell>
          <cell r="IM100">
            <v>57359</v>
          </cell>
          <cell r="IN100">
            <v>-6310</v>
          </cell>
          <cell r="IO100">
            <v>0</v>
          </cell>
        </row>
        <row r="101">
          <cell r="A101" t="str">
            <v>E1539</v>
          </cell>
          <cell r="B101" t="str">
            <v>Maldon</v>
          </cell>
          <cell r="C101" t="str">
            <v>EE</v>
          </cell>
          <cell r="D101" t="str">
            <v>SD</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-301</v>
          </cell>
          <cell r="V101">
            <v>0</v>
          </cell>
          <cell r="W101">
            <v>0</v>
          </cell>
          <cell r="X101">
            <v>0</v>
          </cell>
          <cell r="Y101">
            <v>0</v>
          </cell>
          <cell r="Z101">
            <v>0</v>
          </cell>
          <cell r="AA101">
            <v>-262</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30</v>
          </cell>
          <cell r="CB101">
            <v>0</v>
          </cell>
          <cell r="CC101">
            <v>0</v>
          </cell>
          <cell r="CD101">
            <v>0</v>
          </cell>
          <cell r="CE101">
            <v>0</v>
          </cell>
          <cell r="CF101">
            <v>1176</v>
          </cell>
          <cell r="CG101">
            <v>0</v>
          </cell>
          <cell r="CH101">
            <v>0</v>
          </cell>
          <cell r="CI101">
            <v>0</v>
          </cell>
          <cell r="CJ101">
            <v>0</v>
          </cell>
          <cell r="CK101">
            <v>0</v>
          </cell>
          <cell r="CL101">
            <v>0</v>
          </cell>
          <cell r="CM101">
            <v>758</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2571</v>
          </cell>
          <cell r="DQ101">
            <v>0</v>
          </cell>
          <cell r="DR101">
            <v>0</v>
          </cell>
          <cell r="DS101">
            <v>0</v>
          </cell>
          <cell r="DT101">
            <v>0</v>
          </cell>
          <cell r="DU101">
            <v>0</v>
          </cell>
          <cell r="DV101">
            <v>0</v>
          </cell>
          <cell r="DW101">
            <v>0</v>
          </cell>
          <cell r="DX101">
            <v>0</v>
          </cell>
          <cell r="DY101">
            <v>1211</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3480</v>
          </cell>
          <cell r="EN101">
            <v>-138</v>
          </cell>
          <cell r="EO101">
            <v>8796</v>
          </cell>
          <cell r="EP101">
            <v>0</v>
          </cell>
          <cell r="EQ101">
            <v>14969</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24815</v>
          </cell>
          <cell r="FH101">
            <v>0</v>
          </cell>
          <cell r="FI101">
            <v>0</v>
          </cell>
          <cell r="FJ101">
            <v>0</v>
          </cell>
          <cell r="FK101">
            <v>0</v>
          </cell>
          <cell r="FL101">
            <v>0</v>
          </cell>
          <cell r="FM101">
            <v>0</v>
          </cell>
          <cell r="FN101">
            <v>0</v>
          </cell>
          <cell r="FO101">
            <v>0</v>
          </cell>
          <cell r="FP101">
            <v>0</v>
          </cell>
          <cell r="FQ101">
            <v>-94</v>
          </cell>
          <cell r="FR101">
            <v>0</v>
          </cell>
          <cell r="FS101">
            <v>0</v>
          </cell>
          <cell r="FT101">
            <v>0</v>
          </cell>
          <cell r="FU101">
            <v>0</v>
          </cell>
          <cell r="FV101">
            <v>0</v>
          </cell>
          <cell r="FW101">
            <v>0</v>
          </cell>
          <cell r="FX101">
            <v>0</v>
          </cell>
          <cell r="FY101">
            <v>0</v>
          </cell>
          <cell r="FZ101">
            <v>9459</v>
          </cell>
          <cell r="GA101">
            <v>0</v>
          </cell>
          <cell r="GB101">
            <v>0</v>
          </cell>
          <cell r="GC101">
            <v>8578</v>
          </cell>
          <cell r="GD101">
            <v>0</v>
          </cell>
          <cell r="GE101">
            <v>0</v>
          </cell>
          <cell r="GF101">
            <v>0</v>
          </cell>
          <cell r="GG101">
            <v>38</v>
          </cell>
          <cell r="GH101">
            <v>-282</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row>
        <row r="102">
          <cell r="A102" t="str">
            <v>E1540</v>
          </cell>
          <cell r="B102" t="str">
            <v>Rochford</v>
          </cell>
          <cell r="C102" t="str">
            <v>EE</v>
          </cell>
          <cell r="D102" t="str">
            <v>SD</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-678</v>
          </cell>
          <cell r="V102">
            <v>0</v>
          </cell>
          <cell r="W102">
            <v>0</v>
          </cell>
          <cell r="X102">
            <v>0</v>
          </cell>
          <cell r="Y102">
            <v>0</v>
          </cell>
          <cell r="Z102">
            <v>0</v>
          </cell>
          <cell r="AA102">
            <v>93</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1605</v>
          </cell>
          <cell r="CG102">
            <v>0</v>
          </cell>
          <cell r="CH102">
            <v>0</v>
          </cell>
          <cell r="CI102">
            <v>0</v>
          </cell>
          <cell r="CJ102">
            <v>0</v>
          </cell>
          <cell r="CK102">
            <v>0</v>
          </cell>
          <cell r="CL102">
            <v>0</v>
          </cell>
          <cell r="CM102">
            <v>1234</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2416</v>
          </cell>
          <cell r="DQ102">
            <v>0</v>
          </cell>
          <cell r="DR102">
            <v>0</v>
          </cell>
          <cell r="DS102">
            <v>0</v>
          </cell>
          <cell r="DT102">
            <v>0</v>
          </cell>
          <cell r="DU102">
            <v>0</v>
          </cell>
          <cell r="DV102">
            <v>0</v>
          </cell>
          <cell r="DW102">
            <v>0</v>
          </cell>
          <cell r="DX102">
            <v>0</v>
          </cell>
          <cell r="DY102">
            <v>1575</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3321</v>
          </cell>
          <cell r="EN102">
            <v>-451</v>
          </cell>
          <cell r="EO102">
            <v>9793</v>
          </cell>
          <cell r="EP102">
            <v>0</v>
          </cell>
          <cell r="EQ102">
            <v>17880</v>
          </cell>
          <cell r="ER102">
            <v>249</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29131</v>
          </cell>
          <cell r="FH102">
            <v>0</v>
          </cell>
          <cell r="FI102">
            <v>0</v>
          </cell>
          <cell r="FJ102">
            <v>0</v>
          </cell>
          <cell r="FK102">
            <v>0</v>
          </cell>
          <cell r="FL102">
            <v>0</v>
          </cell>
          <cell r="FM102">
            <v>0</v>
          </cell>
          <cell r="FN102">
            <v>0</v>
          </cell>
          <cell r="FO102">
            <v>0</v>
          </cell>
          <cell r="FP102">
            <v>0</v>
          </cell>
          <cell r="FQ102">
            <v>-52</v>
          </cell>
          <cell r="FR102">
            <v>0</v>
          </cell>
          <cell r="FS102">
            <v>0</v>
          </cell>
          <cell r="FT102">
            <v>0</v>
          </cell>
          <cell r="FU102">
            <v>0</v>
          </cell>
          <cell r="FV102">
            <v>0</v>
          </cell>
          <cell r="FW102">
            <v>0</v>
          </cell>
          <cell r="FX102">
            <v>0</v>
          </cell>
          <cell r="FY102">
            <v>0</v>
          </cell>
          <cell r="FZ102">
            <v>10901</v>
          </cell>
          <cell r="GA102">
            <v>0</v>
          </cell>
          <cell r="GB102">
            <v>0</v>
          </cell>
          <cell r="GC102">
            <v>9622</v>
          </cell>
          <cell r="GD102">
            <v>0</v>
          </cell>
          <cell r="GE102">
            <v>0</v>
          </cell>
          <cell r="GF102">
            <v>0</v>
          </cell>
          <cell r="GG102">
            <v>0</v>
          </cell>
          <cell r="GH102">
            <v>958</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row>
        <row r="103">
          <cell r="A103" t="str">
            <v>E1542</v>
          </cell>
          <cell r="B103" t="str">
            <v>Tendring</v>
          </cell>
          <cell r="C103" t="str">
            <v>EE</v>
          </cell>
          <cell r="D103" t="str">
            <v>SD</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192</v>
          </cell>
          <cell r="V103">
            <v>0</v>
          </cell>
          <cell r="W103">
            <v>0</v>
          </cell>
          <cell r="X103">
            <v>0</v>
          </cell>
          <cell r="Y103">
            <v>0</v>
          </cell>
          <cell r="Z103">
            <v>0</v>
          </cell>
          <cell r="AA103">
            <v>377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-134</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333</v>
          </cell>
          <cell r="CB103">
            <v>0</v>
          </cell>
          <cell r="CC103">
            <v>0</v>
          </cell>
          <cell r="CD103">
            <v>0</v>
          </cell>
          <cell r="CE103">
            <v>0</v>
          </cell>
          <cell r="CF103">
            <v>2351</v>
          </cell>
          <cell r="CG103">
            <v>0</v>
          </cell>
          <cell r="CH103">
            <v>0</v>
          </cell>
          <cell r="CI103">
            <v>0</v>
          </cell>
          <cell r="CJ103">
            <v>0</v>
          </cell>
          <cell r="CK103">
            <v>0</v>
          </cell>
          <cell r="CL103">
            <v>0</v>
          </cell>
          <cell r="CM103">
            <v>1992</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5459</v>
          </cell>
          <cell r="DQ103">
            <v>0</v>
          </cell>
          <cell r="DR103">
            <v>0</v>
          </cell>
          <cell r="DS103">
            <v>0</v>
          </cell>
          <cell r="DT103">
            <v>0</v>
          </cell>
          <cell r="DU103">
            <v>0</v>
          </cell>
          <cell r="DV103">
            <v>0</v>
          </cell>
          <cell r="DW103">
            <v>0</v>
          </cell>
          <cell r="DX103">
            <v>0</v>
          </cell>
          <cell r="DY103">
            <v>2031</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4836</v>
          </cell>
          <cell r="EN103">
            <v>2048</v>
          </cell>
          <cell r="EO103">
            <v>18960</v>
          </cell>
          <cell r="EP103">
            <v>0</v>
          </cell>
          <cell r="EQ103">
            <v>47630</v>
          </cell>
          <cell r="ER103">
            <v>20</v>
          </cell>
          <cell r="ES103">
            <v>7539</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75538</v>
          </cell>
          <cell r="FH103">
            <v>0</v>
          </cell>
          <cell r="FI103">
            <v>3238</v>
          </cell>
          <cell r="FJ103">
            <v>0</v>
          </cell>
          <cell r="FK103">
            <v>0</v>
          </cell>
          <cell r="FL103">
            <v>0</v>
          </cell>
          <cell r="FM103">
            <v>0</v>
          </cell>
          <cell r="FN103">
            <v>110</v>
          </cell>
          <cell r="FO103">
            <v>0</v>
          </cell>
          <cell r="FP103">
            <v>0</v>
          </cell>
          <cell r="FQ103">
            <v>-273</v>
          </cell>
          <cell r="FR103">
            <v>0</v>
          </cell>
          <cell r="FS103">
            <v>0</v>
          </cell>
          <cell r="FT103">
            <v>0</v>
          </cell>
          <cell r="FU103">
            <v>0</v>
          </cell>
          <cell r="FV103">
            <v>0</v>
          </cell>
          <cell r="FW103">
            <v>0</v>
          </cell>
          <cell r="FX103">
            <v>0</v>
          </cell>
          <cell r="FY103">
            <v>0</v>
          </cell>
          <cell r="FZ103">
            <v>23419</v>
          </cell>
          <cell r="GA103">
            <v>0</v>
          </cell>
          <cell r="GB103">
            <v>0</v>
          </cell>
          <cell r="GC103">
            <v>20605</v>
          </cell>
          <cell r="GD103">
            <v>0</v>
          </cell>
          <cell r="GE103">
            <v>0</v>
          </cell>
          <cell r="GF103">
            <v>0</v>
          </cell>
          <cell r="GG103">
            <v>-3145</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14683</v>
          </cell>
          <cell r="IB103">
            <v>0</v>
          </cell>
          <cell r="IC103">
            <v>0</v>
          </cell>
          <cell r="ID103">
            <v>0</v>
          </cell>
          <cell r="IE103">
            <v>0</v>
          </cell>
          <cell r="IF103">
            <v>0</v>
          </cell>
          <cell r="IG103">
            <v>0</v>
          </cell>
          <cell r="IH103">
            <v>0</v>
          </cell>
          <cell r="II103">
            <v>0</v>
          </cell>
          <cell r="IJ103">
            <v>0</v>
          </cell>
          <cell r="IK103">
            <v>0</v>
          </cell>
          <cell r="IL103">
            <v>0</v>
          </cell>
          <cell r="IM103">
            <v>14683</v>
          </cell>
          <cell r="IN103">
            <v>0</v>
          </cell>
          <cell r="IO103">
            <v>0</v>
          </cell>
        </row>
        <row r="104">
          <cell r="A104" t="str">
            <v>E1544</v>
          </cell>
          <cell r="B104" t="str">
            <v>Uttlesford</v>
          </cell>
          <cell r="C104" t="str">
            <v>EE</v>
          </cell>
          <cell r="D104" t="str">
            <v>SD</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-554</v>
          </cell>
          <cell r="V104">
            <v>0</v>
          </cell>
          <cell r="W104">
            <v>0</v>
          </cell>
          <cell r="X104">
            <v>0</v>
          </cell>
          <cell r="Y104">
            <v>0</v>
          </cell>
          <cell r="Z104">
            <v>0</v>
          </cell>
          <cell r="AA104">
            <v>-558</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179</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57</v>
          </cell>
          <cell r="CB104">
            <v>0</v>
          </cell>
          <cell r="CC104">
            <v>0</v>
          </cell>
          <cell r="CD104">
            <v>0</v>
          </cell>
          <cell r="CE104">
            <v>0</v>
          </cell>
          <cell r="CF104">
            <v>1210</v>
          </cell>
          <cell r="CG104">
            <v>0</v>
          </cell>
          <cell r="CH104">
            <v>0</v>
          </cell>
          <cell r="CI104">
            <v>0</v>
          </cell>
          <cell r="CJ104">
            <v>0</v>
          </cell>
          <cell r="CK104">
            <v>0</v>
          </cell>
          <cell r="CL104">
            <v>0</v>
          </cell>
          <cell r="CM104">
            <v>1680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2730</v>
          </cell>
          <cell r="DQ104">
            <v>0</v>
          </cell>
          <cell r="DR104">
            <v>0</v>
          </cell>
          <cell r="DS104">
            <v>0</v>
          </cell>
          <cell r="DT104">
            <v>0</v>
          </cell>
          <cell r="DU104">
            <v>0</v>
          </cell>
          <cell r="DV104">
            <v>0</v>
          </cell>
          <cell r="DW104">
            <v>0</v>
          </cell>
          <cell r="DX104">
            <v>0</v>
          </cell>
          <cell r="DY104">
            <v>1142</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3020</v>
          </cell>
          <cell r="EN104">
            <v>0</v>
          </cell>
          <cell r="EO104">
            <v>9403</v>
          </cell>
          <cell r="EP104">
            <v>0</v>
          </cell>
          <cell r="EQ104">
            <v>9618</v>
          </cell>
          <cell r="ER104">
            <v>36</v>
          </cell>
          <cell r="ES104">
            <v>6818</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28363</v>
          </cell>
          <cell r="FH104">
            <v>0</v>
          </cell>
          <cell r="FI104">
            <v>2530</v>
          </cell>
          <cell r="FJ104">
            <v>0</v>
          </cell>
          <cell r="FK104">
            <v>0</v>
          </cell>
          <cell r="FL104">
            <v>0</v>
          </cell>
          <cell r="FM104">
            <v>0</v>
          </cell>
          <cell r="FN104">
            <v>0</v>
          </cell>
          <cell r="FO104">
            <v>0</v>
          </cell>
          <cell r="FP104">
            <v>0</v>
          </cell>
          <cell r="FQ104">
            <v>-70</v>
          </cell>
          <cell r="FR104">
            <v>0</v>
          </cell>
          <cell r="FS104">
            <v>0</v>
          </cell>
          <cell r="FT104">
            <v>0</v>
          </cell>
          <cell r="FU104">
            <v>0</v>
          </cell>
          <cell r="FV104">
            <v>0</v>
          </cell>
          <cell r="FW104">
            <v>0</v>
          </cell>
          <cell r="FX104">
            <v>0</v>
          </cell>
          <cell r="FY104">
            <v>0</v>
          </cell>
          <cell r="FZ104">
            <v>14985</v>
          </cell>
          <cell r="GA104">
            <v>0</v>
          </cell>
          <cell r="GB104">
            <v>0</v>
          </cell>
          <cell r="GC104">
            <v>10616</v>
          </cell>
          <cell r="GD104">
            <v>0</v>
          </cell>
          <cell r="GE104">
            <v>0</v>
          </cell>
          <cell r="GF104">
            <v>0</v>
          </cell>
          <cell r="GG104">
            <v>-3506</v>
          </cell>
          <cell r="GH104">
            <v>-28</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15716</v>
          </cell>
          <cell r="IB104">
            <v>0</v>
          </cell>
          <cell r="IC104">
            <v>0</v>
          </cell>
          <cell r="ID104">
            <v>0</v>
          </cell>
          <cell r="IE104">
            <v>0</v>
          </cell>
          <cell r="IF104">
            <v>0</v>
          </cell>
          <cell r="IG104">
            <v>0</v>
          </cell>
          <cell r="IH104">
            <v>0</v>
          </cell>
          <cell r="II104">
            <v>0</v>
          </cell>
          <cell r="IJ104">
            <v>0</v>
          </cell>
          <cell r="IK104">
            <v>0</v>
          </cell>
          <cell r="IL104">
            <v>0</v>
          </cell>
          <cell r="IM104">
            <v>17029</v>
          </cell>
          <cell r="IN104">
            <v>-1313</v>
          </cell>
          <cell r="IO104">
            <v>0</v>
          </cell>
        </row>
        <row r="105">
          <cell r="A105" t="str">
            <v>E1620</v>
          </cell>
          <cell r="B105" t="str">
            <v>Gloucestershire</v>
          </cell>
          <cell r="C105" t="str">
            <v>SW</v>
          </cell>
          <cell r="D105" t="str">
            <v>SC</v>
          </cell>
          <cell r="E105">
            <v>0</v>
          </cell>
          <cell r="F105">
            <v>154217</v>
          </cell>
          <cell r="G105">
            <v>60729</v>
          </cell>
          <cell r="H105">
            <v>0</v>
          </cell>
          <cell r="I105">
            <v>0</v>
          </cell>
          <cell r="J105">
            <v>0</v>
          </cell>
          <cell r="K105">
            <v>288288</v>
          </cell>
          <cell r="L105">
            <v>0</v>
          </cell>
          <cell r="M105">
            <v>0</v>
          </cell>
          <cell r="N105">
            <v>0</v>
          </cell>
          <cell r="O105">
            <v>0</v>
          </cell>
          <cell r="P105">
            <v>0</v>
          </cell>
          <cell r="Q105">
            <v>0</v>
          </cell>
          <cell r="R105">
            <v>0</v>
          </cell>
          <cell r="S105">
            <v>0</v>
          </cell>
          <cell r="T105">
            <v>0</v>
          </cell>
          <cell r="U105">
            <v>-2650</v>
          </cell>
          <cell r="V105">
            <v>0</v>
          </cell>
          <cell r="W105">
            <v>0</v>
          </cell>
          <cell r="X105">
            <v>0</v>
          </cell>
          <cell r="Y105">
            <v>0</v>
          </cell>
          <cell r="Z105">
            <v>0</v>
          </cell>
          <cell r="AA105">
            <v>30840</v>
          </cell>
          <cell r="AB105">
            <v>0</v>
          </cell>
          <cell r="AC105">
            <v>22333</v>
          </cell>
          <cell r="AD105">
            <v>0</v>
          </cell>
          <cell r="AE105">
            <v>0</v>
          </cell>
          <cell r="AF105">
            <v>0</v>
          </cell>
          <cell r="AG105">
            <v>0</v>
          </cell>
          <cell r="AH105">
            <v>0</v>
          </cell>
          <cell r="AI105">
            <v>0</v>
          </cell>
          <cell r="AJ105">
            <v>62730</v>
          </cell>
          <cell r="AK105">
            <v>0</v>
          </cell>
          <cell r="AL105">
            <v>43962</v>
          </cell>
          <cell r="AM105">
            <v>0</v>
          </cell>
          <cell r="AN105">
            <v>0</v>
          </cell>
          <cell r="AO105">
            <v>0</v>
          </cell>
          <cell r="AP105">
            <v>0</v>
          </cell>
          <cell r="AQ105">
            <v>53072</v>
          </cell>
          <cell r="AR105">
            <v>0</v>
          </cell>
          <cell r="AS105">
            <v>0</v>
          </cell>
          <cell r="AT105">
            <v>0</v>
          </cell>
          <cell r="AU105">
            <v>0</v>
          </cell>
          <cell r="AV105">
            <v>0</v>
          </cell>
          <cell r="AW105">
            <v>0</v>
          </cell>
          <cell r="AX105">
            <v>0</v>
          </cell>
          <cell r="AY105">
            <v>0</v>
          </cell>
          <cell r="AZ105">
            <v>0</v>
          </cell>
          <cell r="BA105">
            <v>0</v>
          </cell>
          <cell r="BB105">
            <v>0</v>
          </cell>
          <cell r="BC105">
            <v>161314</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24934</v>
          </cell>
          <cell r="BY105">
            <v>0</v>
          </cell>
          <cell r="BZ105">
            <v>0</v>
          </cell>
          <cell r="CA105">
            <v>0</v>
          </cell>
          <cell r="CB105">
            <v>0</v>
          </cell>
          <cell r="CC105">
            <v>0</v>
          </cell>
          <cell r="CD105">
            <v>0</v>
          </cell>
          <cell r="CE105">
            <v>0</v>
          </cell>
          <cell r="CF105">
            <v>110</v>
          </cell>
          <cell r="CG105">
            <v>0</v>
          </cell>
          <cell r="CH105">
            <v>0</v>
          </cell>
          <cell r="CI105">
            <v>0</v>
          </cell>
          <cell r="CJ105">
            <v>0</v>
          </cell>
          <cell r="CK105">
            <v>0</v>
          </cell>
          <cell r="CL105">
            <v>0</v>
          </cell>
          <cell r="CM105">
            <v>5706</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29741</v>
          </cell>
          <cell r="DQ105">
            <v>0</v>
          </cell>
          <cell r="DR105">
            <v>0</v>
          </cell>
          <cell r="DS105">
            <v>0</v>
          </cell>
          <cell r="DT105">
            <v>0</v>
          </cell>
          <cell r="DU105">
            <v>0</v>
          </cell>
          <cell r="DV105">
            <v>0</v>
          </cell>
          <cell r="DW105">
            <v>0</v>
          </cell>
          <cell r="DX105">
            <v>0</v>
          </cell>
          <cell r="DY105">
            <v>1292</v>
          </cell>
          <cell r="DZ105">
            <v>0</v>
          </cell>
          <cell r="EA105">
            <v>21644</v>
          </cell>
          <cell r="EB105">
            <v>0</v>
          </cell>
          <cell r="EC105">
            <v>0</v>
          </cell>
          <cell r="ED105">
            <v>0</v>
          </cell>
          <cell r="EE105">
            <v>0</v>
          </cell>
          <cell r="EF105">
            <v>0</v>
          </cell>
          <cell r="EG105">
            <v>0</v>
          </cell>
          <cell r="EH105">
            <v>0</v>
          </cell>
          <cell r="EI105">
            <v>0</v>
          </cell>
          <cell r="EJ105">
            <v>0</v>
          </cell>
          <cell r="EK105">
            <v>0</v>
          </cell>
          <cell r="EL105">
            <v>0</v>
          </cell>
          <cell r="EM105">
            <v>22758</v>
          </cell>
          <cell r="EN105">
            <v>0</v>
          </cell>
          <cell r="EO105">
            <v>649357</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649357</v>
          </cell>
          <cell r="FH105">
            <v>0</v>
          </cell>
          <cell r="FI105">
            <v>0</v>
          </cell>
          <cell r="FJ105">
            <v>0</v>
          </cell>
          <cell r="FK105">
            <v>0</v>
          </cell>
          <cell r="FL105">
            <v>0</v>
          </cell>
          <cell r="FM105">
            <v>0</v>
          </cell>
          <cell r="FN105">
            <v>15220</v>
          </cell>
          <cell r="FO105">
            <v>0</v>
          </cell>
          <cell r="FP105">
            <v>0</v>
          </cell>
          <cell r="FQ105">
            <v>-1217</v>
          </cell>
          <cell r="FR105">
            <v>0</v>
          </cell>
          <cell r="FS105">
            <v>0</v>
          </cell>
          <cell r="FT105">
            <v>0</v>
          </cell>
          <cell r="FU105">
            <v>0</v>
          </cell>
          <cell r="FV105">
            <v>0</v>
          </cell>
          <cell r="FW105">
            <v>0</v>
          </cell>
          <cell r="FX105">
            <v>0</v>
          </cell>
          <cell r="FY105">
            <v>0</v>
          </cell>
          <cell r="FZ105">
            <v>670922</v>
          </cell>
          <cell r="GA105">
            <v>0</v>
          </cell>
          <cell r="GB105">
            <v>0</v>
          </cell>
          <cell r="GC105">
            <v>372457</v>
          </cell>
          <cell r="GD105">
            <v>0</v>
          </cell>
          <cell r="GE105">
            <v>0</v>
          </cell>
          <cell r="GF105">
            <v>0</v>
          </cell>
          <cell r="GG105">
            <v>1000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row>
        <row r="106">
          <cell r="A106" t="str">
            <v>E1631</v>
          </cell>
          <cell r="B106" t="str">
            <v>Cheltenham</v>
          </cell>
          <cell r="C106" t="str">
            <v>SW</v>
          </cell>
          <cell r="D106" t="str">
            <v>SD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-1951</v>
          </cell>
          <cell r="V106">
            <v>0</v>
          </cell>
          <cell r="W106">
            <v>0</v>
          </cell>
          <cell r="X106">
            <v>0</v>
          </cell>
          <cell r="Y106">
            <v>0</v>
          </cell>
          <cell r="Z106">
            <v>0</v>
          </cell>
          <cell r="AA106">
            <v>-1848</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1120</v>
          </cell>
          <cell r="CG106">
            <v>0</v>
          </cell>
          <cell r="CH106">
            <v>0</v>
          </cell>
          <cell r="CI106">
            <v>0</v>
          </cell>
          <cell r="CJ106">
            <v>0</v>
          </cell>
          <cell r="CK106">
            <v>0</v>
          </cell>
          <cell r="CL106">
            <v>0</v>
          </cell>
          <cell r="CM106">
            <v>2701</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3563</v>
          </cell>
          <cell r="DQ106">
            <v>0</v>
          </cell>
          <cell r="DR106">
            <v>0</v>
          </cell>
          <cell r="DS106">
            <v>0</v>
          </cell>
          <cell r="DT106">
            <v>0</v>
          </cell>
          <cell r="DU106">
            <v>0</v>
          </cell>
          <cell r="DV106">
            <v>0</v>
          </cell>
          <cell r="DW106">
            <v>0</v>
          </cell>
          <cell r="DX106">
            <v>0</v>
          </cell>
          <cell r="DY106">
            <v>1784</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7662</v>
          </cell>
          <cell r="EN106">
            <v>63</v>
          </cell>
          <cell r="EO106">
            <v>15045</v>
          </cell>
          <cell r="EP106">
            <v>0</v>
          </cell>
          <cell r="EQ106">
            <v>19905</v>
          </cell>
          <cell r="ER106">
            <v>0</v>
          </cell>
          <cell r="ES106">
            <v>11301</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45945</v>
          </cell>
          <cell r="FH106">
            <v>0</v>
          </cell>
          <cell r="FI106">
            <v>0</v>
          </cell>
          <cell r="FJ106">
            <v>0</v>
          </cell>
          <cell r="FK106">
            <v>0</v>
          </cell>
          <cell r="FL106">
            <v>0</v>
          </cell>
          <cell r="FM106">
            <v>0</v>
          </cell>
          <cell r="FN106">
            <v>2068</v>
          </cell>
          <cell r="FO106">
            <v>0</v>
          </cell>
          <cell r="FP106">
            <v>0</v>
          </cell>
          <cell r="FQ106">
            <v>-60</v>
          </cell>
          <cell r="FR106">
            <v>0</v>
          </cell>
          <cell r="FS106">
            <v>0</v>
          </cell>
          <cell r="FT106">
            <v>0</v>
          </cell>
          <cell r="FU106">
            <v>0</v>
          </cell>
          <cell r="FV106">
            <v>0</v>
          </cell>
          <cell r="FW106">
            <v>0</v>
          </cell>
          <cell r="FX106">
            <v>0</v>
          </cell>
          <cell r="FY106">
            <v>0</v>
          </cell>
          <cell r="FZ106">
            <v>16102</v>
          </cell>
          <cell r="GA106">
            <v>0</v>
          </cell>
          <cell r="GB106">
            <v>0</v>
          </cell>
          <cell r="GC106">
            <v>13856</v>
          </cell>
          <cell r="GD106">
            <v>0</v>
          </cell>
          <cell r="GE106">
            <v>0</v>
          </cell>
          <cell r="GF106">
            <v>0</v>
          </cell>
          <cell r="GG106">
            <v>-343</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20796</v>
          </cell>
          <cell r="IB106">
            <v>0</v>
          </cell>
          <cell r="IC106">
            <v>0</v>
          </cell>
          <cell r="ID106">
            <v>0</v>
          </cell>
          <cell r="IE106">
            <v>0</v>
          </cell>
          <cell r="IF106">
            <v>0</v>
          </cell>
          <cell r="IG106">
            <v>0</v>
          </cell>
          <cell r="IH106">
            <v>0</v>
          </cell>
          <cell r="II106">
            <v>0</v>
          </cell>
          <cell r="IJ106">
            <v>0</v>
          </cell>
          <cell r="IK106">
            <v>0</v>
          </cell>
          <cell r="IL106">
            <v>0</v>
          </cell>
          <cell r="IM106">
            <v>19620</v>
          </cell>
          <cell r="IN106">
            <v>1176</v>
          </cell>
          <cell r="IO106">
            <v>0</v>
          </cell>
        </row>
        <row r="107">
          <cell r="A107" t="str">
            <v>E1632</v>
          </cell>
          <cell r="B107" t="str">
            <v>Cotswold</v>
          </cell>
          <cell r="C107" t="str">
            <v>SW</v>
          </cell>
          <cell r="D107" t="str">
            <v>SD</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-1466</v>
          </cell>
          <cell r="V107">
            <v>0</v>
          </cell>
          <cell r="W107">
            <v>0</v>
          </cell>
          <cell r="X107">
            <v>0</v>
          </cell>
          <cell r="Y107">
            <v>0</v>
          </cell>
          <cell r="Z107">
            <v>0</v>
          </cell>
          <cell r="AA107">
            <v>-1409</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781</v>
          </cell>
          <cell r="CG107">
            <v>0</v>
          </cell>
          <cell r="CH107">
            <v>0</v>
          </cell>
          <cell r="CI107">
            <v>0</v>
          </cell>
          <cell r="CJ107">
            <v>0</v>
          </cell>
          <cell r="CK107">
            <v>0</v>
          </cell>
          <cell r="CL107">
            <v>0</v>
          </cell>
          <cell r="CM107">
            <v>676</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5312</v>
          </cell>
          <cell r="DQ107">
            <v>0</v>
          </cell>
          <cell r="DR107">
            <v>0</v>
          </cell>
          <cell r="DS107">
            <v>0</v>
          </cell>
          <cell r="DT107">
            <v>0</v>
          </cell>
          <cell r="DU107">
            <v>0</v>
          </cell>
          <cell r="DV107">
            <v>0</v>
          </cell>
          <cell r="DW107">
            <v>0</v>
          </cell>
          <cell r="DX107">
            <v>0</v>
          </cell>
          <cell r="DY107">
            <v>2007</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4282</v>
          </cell>
          <cell r="EN107">
            <v>0</v>
          </cell>
          <cell r="EO107">
            <v>11649</v>
          </cell>
          <cell r="EP107">
            <v>0</v>
          </cell>
          <cell r="EQ107">
            <v>21150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34793</v>
          </cell>
          <cell r="FH107">
            <v>0</v>
          </cell>
          <cell r="FI107">
            <v>0</v>
          </cell>
          <cell r="FJ107">
            <v>0</v>
          </cell>
          <cell r="FK107">
            <v>0</v>
          </cell>
          <cell r="FL107">
            <v>0</v>
          </cell>
          <cell r="FM107">
            <v>0</v>
          </cell>
          <cell r="FN107">
            <v>0</v>
          </cell>
          <cell r="FO107">
            <v>0</v>
          </cell>
          <cell r="FP107">
            <v>0</v>
          </cell>
          <cell r="FQ107">
            <v>-231</v>
          </cell>
          <cell r="FR107">
            <v>0</v>
          </cell>
          <cell r="FS107">
            <v>0</v>
          </cell>
          <cell r="FT107">
            <v>0</v>
          </cell>
          <cell r="FU107">
            <v>0</v>
          </cell>
          <cell r="FV107">
            <v>0</v>
          </cell>
          <cell r="FW107">
            <v>0</v>
          </cell>
          <cell r="FX107">
            <v>0</v>
          </cell>
          <cell r="FY107">
            <v>0</v>
          </cell>
          <cell r="FZ107">
            <v>14322</v>
          </cell>
          <cell r="GA107">
            <v>0</v>
          </cell>
          <cell r="GB107">
            <v>0</v>
          </cell>
          <cell r="GC107">
            <v>10971</v>
          </cell>
          <cell r="GD107">
            <v>0</v>
          </cell>
          <cell r="GE107">
            <v>0</v>
          </cell>
          <cell r="GF107">
            <v>0</v>
          </cell>
          <cell r="GG107">
            <v>-31</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row>
        <row r="108">
          <cell r="A108" t="str">
            <v>E1633</v>
          </cell>
          <cell r="B108" t="str">
            <v>Forest of Dean</v>
          </cell>
          <cell r="C108" t="str">
            <v>SW</v>
          </cell>
          <cell r="D108" t="str">
            <v>SD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-26</v>
          </cell>
          <cell r="V108">
            <v>0</v>
          </cell>
          <cell r="W108">
            <v>0</v>
          </cell>
          <cell r="X108">
            <v>0</v>
          </cell>
          <cell r="Y108">
            <v>0</v>
          </cell>
          <cell r="Z108">
            <v>0</v>
          </cell>
          <cell r="AA108">
            <v>-26</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105</v>
          </cell>
          <cell r="CB108">
            <v>0</v>
          </cell>
          <cell r="CC108">
            <v>0</v>
          </cell>
          <cell r="CD108">
            <v>0</v>
          </cell>
          <cell r="CE108">
            <v>0</v>
          </cell>
          <cell r="CF108">
            <v>925</v>
          </cell>
          <cell r="CG108">
            <v>0</v>
          </cell>
          <cell r="CH108">
            <v>0</v>
          </cell>
          <cell r="CI108">
            <v>0</v>
          </cell>
          <cell r="CJ108">
            <v>0</v>
          </cell>
          <cell r="CK108">
            <v>0</v>
          </cell>
          <cell r="CL108">
            <v>0</v>
          </cell>
          <cell r="CM108">
            <v>933</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4109</v>
          </cell>
          <cell r="DQ108">
            <v>0</v>
          </cell>
          <cell r="DR108">
            <v>0</v>
          </cell>
          <cell r="DS108">
            <v>0</v>
          </cell>
          <cell r="DT108">
            <v>0</v>
          </cell>
          <cell r="DU108">
            <v>0</v>
          </cell>
          <cell r="DV108">
            <v>0</v>
          </cell>
          <cell r="DW108">
            <v>0</v>
          </cell>
          <cell r="DX108">
            <v>0</v>
          </cell>
          <cell r="DY108">
            <v>941</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3837</v>
          </cell>
          <cell r="EN108">
            <v>0</v>
          </cell>
          <cell r="EO108">
            <v>10719</v>
          </cell>
          <cell r="EP108">
            <v>0</v>
          </cell>
          <cell r="EQ108">
            <v>22428</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34893</v>
          </cell>
          <cell r="FH108">
            <v>0</v>
          </cell>
          <cell r="FI108">
            <v>0</v>
          </cell>
          <cell r="FJ108">
            <v>0</v>
          </cell>
          <cell r="FK108">
            <v>0</v>
          </cell>
          <cell r="FL108">
            <v>0</v>
          </cell>
          <cell r="FM108">
            <v>0</v>
          </cell>
          <cell r="FN108">
            <v>1</v>
          </cell>
          <cell r="FO108">
            <v>0</v>
          </cell>
          <cell r="FP108">
            <v>0</v>
          </cell>
          <cell r="FQ108">
            <v>-144</v>
          </cell>
          <cell r="FR108">
            <v>0</v>
          </cell>
          <cell r="FS108">
            <v>0</v>
          </cell>
          <cell r="FT108">
            <v>0</v>
          </cell>
          <cell r="FU108">
            <v>0</v>
          </cell>
          <cell r="FV108">
            <v>0</v>
          </cell>
          <cell r="FW108">
            <v>0</v>
          </cell>
          <cell r="FX108">
            <v>0</v>
          </cell>
          <cell r="FY108">
            <v>0</v>
          </cell>
          <cell r="FZ108">
            <v>12846</v>
          </cell>
          <cell r="GA108">
            <v>0</v>
          </cell>
          <cell r="GB108">
            <v>0</v>
          </cell>
          <cell r="GC108">
            <v>10261</v>
          </cell>
          <cell r="GD108">
            <v>0</v>
          </cell>
          <cell r="GE108">
            <v>0</v>
          </cell>
          <cell r="GF108">
            <v>0</v>
          </cell>
          <cell r="GG108">
            <v>175</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row>
        <row r="109">
          <cell r="A109" t="str">
            <v>E1634</v>
          </cell>
          <cell r="B109" t="str">
            <v>Gloucester</v>
          </cell>
          <cell r="C109" t="str">
            <v>SW</v>
          </cell>
          <cell r="D109" t="str">
            <v>SD</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-862</v>
          </cell>
          <cell r="V109">
            <v>0</v>
          </cell>
          <cell r="W109">
            <v>0</v>
          </cell>
          <cell r="X109">
            <v>0</v>
          </cell>
          <cell r="Y109">
            <v>0</v>
          </cell>
          <cell r="Z109">
            <v>0</v>
          </cell>
          <cell r="AA109">
            <v>-829</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2649</v>
          </cell>
          <cell r="CG109">
            <v>0</v>
          </cell>
          <cell r="CH109">
            <v>0</v>
          </cell>
          <cell r="CI109">
            <v>0</v>
          </cell>
          <cell r="CJ109">
            <v>0</v>
          </cell>
          <cell r="CK109">
            <v>0</v>
          </cell>
          <cell r="CL109">
            <v>0</v>
          </cell>
          <cell r="CM109">
            <v>1968</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6712</v>
          </cell>
          <cell r="DQ109">
            <v>0</v>
          </cell>
          <cell r="DR109">
            <v>0</v>
          </cell>
          <cell r="DS109">
            <v>0</v>
          </cell>
          <cell r="DT109">
            <v>0</v>
          </cell>
          <cell r="DU109">
            <v>0</v>
          </cell>
          <cell r="DV109">
            <v>0</v>
          </cell>
          <cell r="DW109">
            <v>0</v>
          </cell>
          <cell r="DX109">
            <v>0</v>
          </cell>
          <cell r="DY109">
            <v>2238</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3454</v>
          </cell>
          <cell r="EN109">
            <v>0</v>
          </cell>
          <cell r="EO109">
            <v>16192</v>
          </cell>
          <cell r="EP109">
            <v>0</v>
          </cell>
          <cell r="EQ109">
            <v>31940</v>
          </cell>
          <cell r="ER109">
            <v>0</v>
          </cell>
          <cell r="ES109">
            <v>10639</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58987</v>
          </cell>
          <cell r="FH109">
            <v>0</v>
          </cell>
          <cell r="FI109">
            <v>0</v>
          </cell>
          <cell r="FJ109">
            <v>0</v>
          </cell>
          <cell r="FK109">
            <v>0</v>
          </cell>
          <cell r="FL109">
            <v>0</v>
          </cell>
          <cell r="FM109">
            <v>0</v>
          </cell>
          <cell r="FN109">
            <v>645</v>
          </cell>
          <cell r="FO109">
            <v>0</v>
          </cell>
          <cell r="FP109">
            <v>0</v>
          </cell>
          <cell r="FQ109">
            <v>-1346</v>
          </cell>
          <cell r="FR109">
            <v>0</v>
          </cell>
          <cell r="FS109">
            <v>0</v>
          </cell>
          <cell r="FT109">
            <v>0</v>
          </cell>
          <cell r="FU109">
            <v>0</v>
          </cell>
          <cell r="FV109">
            <v>0</v>
          </cell>
          <cell r="FW109">
            <v>0</v>
          </cell>
          <cell r="FX109">
            <v>0</v>
          </cell>
          <cell r="FY109">
            <v>0</v>
          </cell>
          <cell r="FZ109">
            <v>16980</v>
          </cell>
          <cell r="GA109">
            <v>0</v>
          </cell>
          <cell r="GB109">
            <v>0</v>
          </cell>
          <cell r="GC109">
            <v>13055</v>
          </cell>
          <cell r="GD109">
            <v>0</v>
          </cell>
          <cell r="GE109">
            <v>0</v>
          </cell>
          <cell r="GF109">
            <v>0</v>
          </cell>
          <cell r="GG109">
            <v>0</v>
          </cell>
          <cell r="GH109">
            <v>1557</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row>
        <row r="110">
          <cell r="A110" t="str">
            <v>E1635</v>
          </cell>
          <cell r="B110" t="str">
            <v>Stroud</v>
          </cell>
          <cell r="C110" t="str">
            <v>SW</v>
          </cell>
          <cell r="D110" t="str">
            <v>SD</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-195</v>
          </cell>
          <cell r="V110">
            <v>0</v>
          </cell>
          <cell r="W110">
            <v>0</v>
          </cell>
          <cell r="X110">
            <v>0</v>
          </cell>
          <cell r="Y110">
            <v>0</v>
          </cell>
          <cell r="Z110">
            <v>0</v>
          </cell>
          <cell r="AA110">
            <v>-200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1453</v>
          </cell>
          <cell r="CG110">
            <v>0</v>
          </cell>
          <cell r="CH110">
            <v>0</v>
          </cell>
          <cell r="CI110">
            <v>0</v>
          </cell>
          <cell r="CJ110">
            <v>0</v>
          </cell>
          <cell r="CK110">
            <v>0</v>
          </cell>
          <cell r="CL110">
            <v>0</v>
          </cell>
          <cell r="CM110">
            <v>2076</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5004</v>
          </cell>
          <cell r="DQ110">
            <v>0</v>
          </cell>
          <cell r="DR110">
            <v>0</v>
          </cell>
          <cell r="DS110">
            <v>0</v>
          </cell>
          <cell r="DT110">
            <v>0</v>
          </cell>
          <cell r="DU110">
            <v>0</v>
          </cell>
          <cell r="DV110">
            <v>0</v>
          </cell>
          <cell r="DW110">
            <v>0</v>
          </cell>
          <cell r="DX110">
            <v>0</v>
          </cell>
          <cell r="DY110">
            <v>1764</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2815</v>
          </cell>
          <cell r="EN110">
            <v>1027</v>
          </cell>
          <cell r="EO110">
            <v>13939</v>
          </cell>
          <cell r="EP110">
            <v>0</v>
          </cell>
          <cell r="EQ110">
            <v>13225</v>
          </cell>
          <cell r="ER110">
            <v>2</v>
          </cell>
          <cell r="ES110">
            <v>11624</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41836</v>
          </cell>
          <cell r="FH110">
            <v>0</v>
          </cell>
          <cell r="FI110">
            <v>0</v>
          </cell>
          <cell r="FJ110">
            <v>0</v>
          </cell>
          <cell r="FK110">
            <v>0</v>
          </cell>
          <cell r="FL110">
            <v>0</v>
          </cell>
          <cell r="FM110">
            <v>0</v>
          </cell>
          <cell r="FN110">
            <v>0</v>
          </cell>
          <cell r="FO110">
            <v>0</v>
          </cell>
          <cell r="FP110">
            <v>0</v>
          </cell>
          <cell r="FQ110">
            <v>-180</v>
          </cell>
          <cell r="FR110">
            <v>0</v>
          </cell>
          <cell r="FS110">
            <v>0</v>
          </cell>
          <cell r="FT110">
            <v>0</v>
          </cell>
          <cell r="FU110">
            <v>0</v>
          </cell>
          <cell r="FV110">
            <v>0</v>
          </cell>
          <cell r="FW110">
            <v>0</v>
          </cell>
          <cell r="FX110">
            <v>0</v>
          </cell>
          <cell r="FY110">
            <v>0</v>
          </cell>
          <cell r="FZ110">
            <v>16757</v>
          </cell>
          <cell r="GA110">
            <v>0</v>
          </cell>
          <cell r="GB110">
            <v>0</v>
          </cell>
          <cell r="GC110">
            <v>13954</v>
          </cell>
          <cell r="GD110">
            <v>0</v>
          </cell>
          <cell r="GE110">
            <v>0</v>
          </cell>
          <cell r="GF110">
            <v>0</v>
          </cell>
          <cell r="GG110">
            <v>1535</v>
          </cell>
          <cell r="GH110">
            <v>-414</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34162</v>
          </cell>
          <cell r="IB110">
            <v>0</v>
          </cell>
          <cell r="IC110">
            <v>0</v>
          </cell>
          <cell r="ID110">
            <v>0</v>
          </cell>
          <cell r="IE110">
            <v>0</v>
          </cell>
          <cell r="IF110">
            <v>0</v>
          </cell>
          <cell r="IG110">
            <v>0</v>
          </cell>
          <cell r="IH110">
            <v>0</v>
          </cell>
          <cell r="II110">
            <v>0</v>
          </cell>
          <cell r="IJ110">
            <v>0</v>
          </cell>
          <cell r="IK110">
            <v>0</v>
          </cell>
          <cell r="IL110">
            <v>0</v>
          </cell>
          <cell r="IM110">
            <v>36165</v>
          </cell>
          <cell r="IN110">
            <v>-2003</v>
          </cell>
          <cell r="IO110">
            <v>0</v>
          </cell>
        </row>
        <row r="111">
          <cell r="A111" t="str">
            <v>E1636</v>
          </cell>
          <cell r="B111" t="str">
            <v>Tewkesbury</v>
          </cell>
          <cell r="C111" t="str">
            <v>SW</v>
          </cell>
          <cell r="D111" t="str">
            <v>SD</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-356</v>
          </cell>
          <cell r="V111">
            <v>0</v>
          </cell>
          <cell r="W111">
            <v>0</v>
          </cell>
          <cell r="X111">
            <v>0</v>
          </cell>
          <cell r="Y111">
            <v>0</v>
          </cell>
          <cell r="Z111">
            <v>0</v>
          </cell>
          <cell r="AA111">
            <v>-354</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1145</v>
          </cell>
          <cell r="CG111">
            <v>0</v>
          </cell>
          <cell r="CH111">
            <v>0</v>
          </cell>
          <cell r="CI111">
            <v>0</v>
          </cell>
          <cell r="CJ111">
            <v>0</v>
          </cell>
          <cell r="CK111">
            <v>0</v>
          </cell>
          <cell r="CL111">
            <v>0</v>
          </cell>
          <cell r="CM111">
            <v>714</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2360</v>
          </cell>
          <cell r="DQ111">
            <v>0</v>
          </cell>
          <cell r="DR111">
            <v>0</v>
          </cell>
          <cell r="DS111">
            <v>0</v>
          </cell>
          <cell r="DT111">
            <v>0</v>
          </cell>
          <cell r="DU111">
            <v>0</v>
          </cell>
          <cell r="DV111">
            <v>0</v>
          </cell>
          <cell r="DW111">
            <v>0</v>
          </cell>
          <cell r="DX111">
            <v>0</v>
          </cell>
          <cell r="DY111">
            <v>1061</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4374</v>
          </cell>
          <cell r="EN111">
            <v>-108</v>
          </cell>
          <cell r="EO111">
            <v>9192</v>
          </cell>
          <cell r="EP111">
            <v>0</v>
          </cell>
          <cell r="EQ111">
            <v>19432</v>
          </cell>
          <cell r="ER111">
            <v>20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30176</v>
          </cell>
          <cell r="FH111">
            <v>0</v>
          </cell>
          <cell r="FI111">
            <v>0</v>
          </cell>
          <cell r="FJ111">
            <v>0</v>
          </cell>
          <cell r="FK111">
            <v>0</v>
          </cell>
          <cell r="FL111">
            <v>0</v>
          </cell>
          <cell r="FM111">
            <v>0</v>
          </cell>
          <cell r="FN111">
            <v>0</v>
          </cell>
          <cell r="FO111">
            <v>0</v>
          </cell>
          <cell r="FP111">
            <v>0</v>
          </cell>
          <cell r="FQ111">
            <v>-279</v>
          </cell>
          <cell r="FR111">
            <v>0</v>
          </cell>
          <cell r="FS111">
            <v>0</v>
          </cell>
          <cell r="FT111">
            <v>0</v>
          </cell>
          <cell r="FU111">
            <v>0</v>
          </cell>
          <cell r="FV111">
            <v>0</v>
          </cell>
          <cell r="FW111">
            <v>0</v>
          </cell>
          <cell r="FX111">
            <v>0</v>
          </cell>
          <cell r="FY111">
            <v>0</v>
          </cell>
          <cell r="FZ111">
            <v>10826</v>
          </cell>
          <cell r="GA111">
            <v>0</v>
          </cell>
          <cell r="GB111">
            <v>0</v>
          </cell>
          <cell r="GC111">
            <v>7784</v>
          </cell>
          <cell r="GD111">
            <v>0</v>
          </cell>
          <cell r="GE111">
            <v>0</v>
          </cell>
          <cell r="GF111">
            <v>0</v>
          </cell>
          <cell r="GG111">
            <v>-1827</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row>
        <row r="112">
          <cell r="A112" t="str">
            <v>E1701</v>
          </cell>
          <cell r="B112" t="str">
            <v>Portsmouth UA</v>
          </cell>
          <cell r="C112" t="str">
            <v>SE</v>
          </cell>
          <cell r="D112" t="str">
            <v>UA</v>
          </cell>
          <cell r="E112">
            <v>0</v>
          </cell>
          <cell r="F112">
            <v>57248</v>
          </cell>
          <cell r="G112">
            <v>25091</v>
          </cell>
          <cell r="H112">
            <v>0</v>
          </cell>
          <cell r="I112">
            <v>0</v>
          </cell>
          <cell r="J112">
            <v>0</v>
          </cell>
          <cell r="K112">
            <v>115535</v>
          </cell>
          <cell r="L112">
            <v>0</v>
          </cell>
          <cell r="M112">
            <v>0</v>
          </cell>
          <cell r="N112">
            <v>0</v>
          </cell>
          <cell r="O112">
            <v>0</v>
          </cell>
          <cell r="P112">
            <v>0</v>
          </cell>
          <cell r="Q112">
            <v>0</v>
          </cell>
          <cell r="R112">
            <v>0</v>
          </cell>
          <cell r="S112">
            <v>0</v>
          </cell>
          <cell r="T112">
            <v>0</v>
          </cell>
          <cell r="U112">
            <v>-1948</v>
          </cell>
          <cell r="V112">
            <v>0</v>
          </cell>
          <cell r="W112">
            <v>0</v>
          </cell>
          <cell r="X112">
            <v>0</v>
          </cell>
          <cell r="Y112">
            <v>0</v>
          </cell>
          <cell r="Z112">
            <v>0</v>
          </cell>
          <cell r="AA112">
            <v>16792</v>
          </cell>
          <cell r="AB112">
            <v>0</v>
          </cell>
          <cell r="AC112">
            <v>13742</v>
          </cell>
          <cell r="AD112">
            <v>0</v>
          </cell>
          <cell r="AE112">
            <v>0</v>
          </cell>
          <cell r="AF112">
            <v>0</v>
          </cell>
          <cell r="AG112">
            <v>0</v>
          </cell>
          <cell r="AH112">
            <v>0</v>
          </cell>
          <cell r="AI112">
            <v>0</v>
          </cell>
          <cell r="AJ112">
            <v>31786</v>
          </cell>
          <cell r="AK112">
            <v>0</v>
          </cell>
          <cell r="AL112">
            <v>5513</v>
          </cell>
          <cell r="AM112">
            <v>0</v>
          </cell>
          <cell r="AN112">
            <v>0</v>
          </cell>
          <cell r="AO112">
            <v>0</v>
          </cell>
          <cell r="AP112">
            <v>0</v>
          </cell>
          <cell r="AQ112">
            <v>16245</v>
          </cell>
          <cell r="AR112">
            <v>0</v>
          </cell>
          <cell r="AS112">
            <v>0</v>
          </cell>
          <cell r="AT112">
            <v>0</v>
          </cell>
          <cell r="AU112">
            <v>0</v>
          </cell>
          <cell r="AV112">
            <v>0</v>
          </cell>
          <cell r="AW112">
            <v>0</v>
          </cell>
          <cell r="AX112">
            <v>0</v>
          </cell>
          <cell r="AY112">
            <v>0</v>
          </cell>
          <cell r="AZ112">
            <v>0</v>
          </cell>
          <cell r="BA112">
            <v>0</v>
          </cell>
          <cell r="BB112">
            <v>0</v>
          </cell>
          <cell r="BC112">
            <v>45554</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18769</v>
          </cell>
          <cell r="BY112">
            <v>0</v>
          </cell>
          <cell r="BZ112">
            <v>0</v>
          </cell>
          <cell r="CA112">
            <v>766</v>
          </cell>
          <cell r="CB112">
            <v>0</v>
          </cell>
          <cell r="CC112">
            <v>0</v>
          </cell>
          <cell r="CD112">
            <v>0</v>
          </cell>
          <cell r="CE112">
            <v>0</v>
          </cell>
          <cell r="CF112">
            <v>10834</v>
          </cell>
          <cell r="CG112">
            <v>0</v>
          </cell>
          <cell r="CH112">
            <v>0</v>
          </cell>
          <cell r="CI112">
            <v>0</v>
          </cell>
          <cell r="CJ112">
            <v>0</v>
          </cell>
          <cell r="CK112">
            <v>0</v>
          </cell>
          <cell r="CL112">
            <v>0</v>
          </cell>
          <cell r="CM112">
            <v>12659</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16305</v>
          </cell>
          <cell r="DQ112">
            <v>0</v>
          </cell>
          <cell r="DR112">
            <v>0</v>
          </cell>
          <cell r="DS112">
            <v>0</v>
          </cell>
          <cell r="DT112">
            <v>0</v>
          </cell>
          <cell r="DU112">
            <v>0</v>
          </cell>
          <cell r="DV112">
            <v>0</v>
          </cell>
          <cell r="DW112">
            <v>0</v>
          </cell>
          <cell r="DX112">
            <v>0</v>
          </cell>
          <cell r="DY112">
            <v>1308</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2936</v>
          </cell>
          <cell r="EN112">
            <v>0</v>
          </cell>
          <cell r="EO112">
            <v>272478</v>
          </cell>
          <cell r="EP112">
            <v>0</v>
          </cell>
          <cell r="EQ112">
            <v>64836</v>
          </cell>
          <cell r="ER112">
            <v>0</v>
          </cell>
          <cell r="ES112">
            <v>43210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377075</v>
          </cell>
          <cell r="FH112">
            <v>0</v>
          </cell>
          <cell r="FI112">
            <v>0</v>
          </cell>
          <cell r="FJ112">
            <v>0</v>
          </cell>
          <cell r="FK112">
            <v>0</v>
          </cell>
          <cell r="FL112">
            <v>0</v>
          </cell>
          <cell r="FM112">
            <v>0</v>
          </cell>
          <cell r="FN112">
            <v>16447</v>
          </cell>
          <cell r="FO112">
            <v>0</v>
          </cell>
          <cell r="FP112">
            <v>0</v>
          </cell>
          <cell r="FQ112">
            <v>-2164</v>
          </cell>
          <cell r="FR112">
            <v>0</v>
          </cell>
          <cell r="FS112">
            <v>0</v>
          </cell>
          <cell r="FT112">
            <v>0</v>
          </cell>
          <cell r="FU112">
            <v>0</v>
          </cell>
          <cell r="FV112">
            <v>0</v>
          </cell>
          <cell r="FW112">
            <v>0</v>
          </cell>
          <cell r="FX112">
            <v>0</v>
          </cell>
          <cell r="FY112">
            <v>0</v>
          </cell>
          <cell r="FZ112">
            <v>289411</v>
          </cell>
          <cell r="GA112">
            <v>0</v>
          </cell>
          <cell r="GB112">
            <v>0</v>
          </cell>
          <cell r="GC112">
            <v>143635</v>
          </cell>
          <cell r="GD112">
            <v>0</v>
          </cell>
          <cell r="GE112">
            <v>0</v>
          </cell>
          <cell r="GF112">
            <v>0</v>
          </cell>
          <cell r="GG112">
            <v>2115</v>
          </cell>
          <cell r="GH112">
            <v>-2997</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82504</v>
          </cell>
          <cell r="IB112">
            <v>0</v>
          </cell>
          <cell r="IC112">
            <v>0</v>
          </cell>
          <cell r="ID112">
            <v>0</v>
          </cell>
          <cell r="IE112">
            <v>0</v>
          </cell>
          <cell r="IF112">
            <v>0</v>
          </cell>
          <cell r="IG112">
            <v>0</v>
          </cell>
          <cell r="IH112">
            <v>0</v>
          </cell>
          <cell r="II112">
            <v>0</v>
          </cell>
          <cell r="IJ112">
            <v>0</v>
          </cell>
          <cell r="IK112">
            <v>0</v>
          </cell>
          <cell r="IL112">
            <v>0</v>
          </cell>
          <cell r="IM112">
            <v>80729</v>
          </cell>
          <cell r="IN112">
            <v>1775</v>
          </cell>
          <cell r="IO112">
            <v>0</v>
          </cell>
        </row>
        <row r="113">
          <cell r="A113" t="str">
            <v>E1702</v>
          </cell>
          <cell r="B113" t="str">
            <v>Southampton UA</v>
          </cell>
          <cell r="C113" t="str">
            <v>SE</v>
          </cell>
          <cell r="D113" t="str">
            <v>UA</v>
          </cell>
          <cell r="E113">
            <v>0</v>
          </cell>
          <cell r="F113">
            <v>57336</v>
          </cell>
          <cell r="G113">
            <v>46903</v>
          </cell>
          <cell r="H113">
            <v>0</v>
          </cell>
          <cell r="I113">
            <v>0</v>
          </cell>
          <cell r="J113">
            <v>0</v>
          </cell>
          <cell r="K113">
            <v>144401</v>
          </cell>
          <cell r="L113">
            <v>0</v>
          </cell>
          <cell r="M113">
            <v>0</v>
          </cell>
          <cell r="N113">
            <v>0</v>
          </cell>
          <cell r="O113">
            <v>0</v>
          </cell>
          <cell r="P113">
            <v>0</v>
          </cell>
          <cell r="Q113">
            <v>0</v>
          </cell>
          <cell r="R113">
            <v>0</v>
          </cell>
          <cell r="S113">
            <v>0</v>
          </cell>
          <cell r="T113">
            <v>0</v>
          </cell>
          <cell r="U113">
            <v>-3656</v>
          </cell>
          <cell r="V113">
            <v>0</v>
          </cell>
          <cell r="W113">
            <v>0</v>
          </cell>
          <cell r="X113">
            <v>0</v>
          </cell>
          <cell r="Y113">
            <v>0</v>
          </cell>
          <cell r="Z113">
            <v>0</v>
          </cell>
          <cell r="AA113">
            <v>12417</v>
          </cell>
          <cell r="AB113">
            <v>0</v>
          </cell>
          <cell r="AC113">
            <v>18859</v>
          </cell>
          <cell r="AD113">
            <v>0</v>
          </cell>
          <cell r="AE113">
            <v>0</v>
          </cell>
          <cell r="AF113">
            <v>0</v>
          </cell>
          <cell r="AG113">
            <v>0</v>
          </cell>
          <cell r="AH113">
            <v>0</v>
          </cell>
          <cell r="AI113">
            <v>0</v>
          </cell>
          <cell r="AJ113">
            <v>38321</v>
          </cell>
          <cell r="AK113">
            <v>0</v>
          </cell>
          <cell r="AL113">
            <v>15557</v>
          </cell>
          <cell r="AM113">
            <v>0</v>
          </cell>
          <cell r="AN113">
            <v>0</v>
          </cell>
          <cell r="AO113">
            <v>0</v>
          </cell>
          <cell r="AP113">
            <v>0</v>
          </cell>
          <cell r="AQ113">
            <v>17929</v>
          </cell>
          <cell r="AR113">
            <v>0</v>
          </cell>
          <cell r="AS113">
            <v>0</v>
          </cell>
          <cell r="AT113">
            <v>0</v>
          </cell>
          <cell r="AU113">
            <v>0</v>
          </cell>
          <cell r="AV113">
            <v>0</v>
          </cell>
          <cell r="AW113">
            <v>0</v>
          </cell>
          <cell r="AX113">
            <v>0</v>
          </cell>
          <cell r="AY113">
            <v>0</v>
          </cell>
          <cell r="AZ113">
            <v>0</v>
          </cell>
          <cell r="BA113">
            <v>0</v>
          </cell>
          <cell r="BB113">
            <v>0</v>
          </cell>
          <cell r="BC113">
            <v>62757</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17159</v>
          </cell>
          <cell r="BY113">
            <v>0</v>
          </cell>
          <cell r="BZ113">
            <v>0</v>
          </cell>
          <cell r="CA113">
            <v>595</v>
          </cell>
          <cell r="CB113">
            <v>0</v>
          </cell>
          <cell r="CC113">
            <v>0</v>
          </cell>
          <cell r="CD113">
            <v>0</v>
          </cell>
          <cell r="CE113">
            <v>0</v>
          </cell>
          <cell r="CF113">
            <v>11411</v>
          </cell>
          <cell r="CG113">
            <v>0</v>
          </cell>
          <cell r="CH113">
            <v>0</v>
          </cell>
          <cell r="CI113">
            <v>0</v>
          </cell>
          <cell r="CJ113">
            <v>0</v>
          </cell>
          <cell r="CK113">
            <v>0</v>
          </cell>
          <cell r="CL113">
            <v>0</v>
          </cell>
          <cell r="CM113">
            <v>13594</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16437</v>
          </cell>
          <cell r="DQ113">
            <v>0</v>
          </cell>
          <cell r="DR113">
            <v>0</v>
          </cell>
          <cell r="DS113">
            <v>0</v>
          </cell>
          <cell r="DT113">
            <v>0</v>
          </cell>
          <cell r="DU113">
            <v>0</v>
          </cell>
          <cell r="DV113">
            <v>0</v>
          </cell>
          <cell r="DW113">
            <v>0</v>
          </cell>
          <cell r="DX113">
            <v>0</v>
          </cell>
          <cell r="DY113">
            <v>4363</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16830</v>
          </cell>
          <cell r="EN113">
            <v>252</v>
          </cell>
          <cell r="EO113">
            <v>337942</v>
          </cell>
          <cell r="EP113">
            <v>0</v>
          </cell>
          <cell r="EQ113">
            <v>72740</v>
          </cell>
          <cell r="ER113">
            <v>9</v>
          </cell>
          <cell r="ES113">
            <v>41883</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448648</v>
          </cell>
          <cell r="FH113">
            <v>0</v>
          </cell>
          <cell r="FI113">
            <v>0</v>
          </cell>
          <cell r="FJ113">
            <v>0</v>
          </cell>
          <cell r="FK113">
            <v>0</v>
          </cell>
          <cell r="FL113">
            <v>0</v>
          </cell>
          <cell r="FM113">
            <v>0</v>
          </cell>
          <cell r="FN113">
            <v>10961</v>
          </cell>
          <cell r="FO113">
            <v>0</v>
          </cell>
          <cell r="FP113">
            <v>0</v>
          </cell>
          <cell r="FQ113">
            <v>-616</v>
          </cell>
          <cell r="FR113">
            <v>0</v>
          </cell>
          <cell r="FS113">
            <v>0</v>
          </cell>
          <cell r="FT113">
            <v>0</v>
          </cell>
          <cell r="FU113">
            <v>0</v>
          </cell>
          <cell r="FV113">
            <v>0</v>
          </cell>
          <cell r="FW113">
            <v>0</v>
          </cell>
          <cell r="FX113">
            <v>0</v>
          </cell>
          <cell r="FY113">
            <v>0</v>
          </cell>
          <cell r="FZ113">
            <v>342820</v>
          </cell>
          <cell r="GA113">
            <v>0</v>
          </cell>
          <cell r="GB113">
            <v>0</v>
          </cell>
          <cell r="GC113">
            <v>179084</v>
          </cell>
          <cell r="GD113">
            <v>0</v>
          </cell>
          <cell r="GE113">
            <v>0</v>
          </cell>
          <cell r="GF113">
            <v>0</v>
          </cell>
          <cell r="GG113">
            <v>6235</v>
          </cell>
          <cell r="GH113">
            <v>-7130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77463</v>
          </cell>
          <cell r="IB113">
            <v>0</v>
          </cell>
          <cell r="IC113">
            <v>0</v>
          </cell>
          <cell r="ID113">
            <v>0</v>
          </cell>
          <cell r="IE113">
            <v>0</v>
          </cell>
          <cell r="IF113">
            <v>0</v>
          </cell>
          <cell r="IG113">
            <v>0</v>
          </cell>
          <cell r="IH113">
            <v>0</v>
          </cell>
          <cell r="II113">
            <v>0</v>
          </cell>
          <cell r="IJ113">
            <v>0</v>
          </cell>
          <cell r="IK113">
            <v>0</v>
          </cell>
          <cell r="IL113">
            <v>0</v>
          </cell>
          <cell r="IM113">
            <v>77202</v>
          </cell>
          <cell r="IN113">
            <v>261</v>
          </cell>
          <cell r="IO113">
            <v>0</v>
          </cell>
        </row>
        <row r="114">
          <cell r="A114" t="str">
            <v>E1721</v>
          </cell>
          <cell r="B114" t="str">
            <v>Hampshire</v>
          </cell>
          <cell r="C114" t="str">
            <v>SE</v>
          </cell>
          <cell r="D114" t="str">
            <v>SC</v>
          </cell>
          <cell r="E114">
            <v>0</v>
          </cell>
          <cell r="F114">
            <v>432574</v>
          </cell>
          <cell r="G114">
            <v>181622</v>
          </cell>
          <cell r="H114">
            <v>0</v>
          </cell>
          <cell r="I114">
            <v>0</v>
          </cell>
          <cell r="J114">
            <v>0</v>
          </cell>
          <cell r="K114">
            <v>805204</v>
          </cell>
          <cell r="L114">
            <v>0</v>
          </cell>
          <cell r="M114">
            <v>0</v>
          </cell>
          <cell r="N114">
            <v>0</v>
          </cell>
          <cell r="O114">
            <v>0</v>
          </cell>
          <cell r="P114">
            <v>0</v>
          </cell>
          <cell r="Q114">
            <v>0</v>
          </cell>
          <cell r="R114">
            <v>0</v>
          </cell>
          <cell r="S114">
            <v>0</v>
          </cell>
          <cell r="T114">
            <v>0</v>
          </cell>
          <cell r="U114">
            <v>-74</v>
          </cell>
          <cell r="V114">
            <v>0</v>
          </cell>
          <cell r="W114">
            <v>0</v>
          </cell>
          <cell r="X114">
            <v>0</v>
          </cell>
          <cell r="Y114">
            <v>0</v>
          </cell>
          <cell r="Z114">
            <v>0</v>
          </cell>
          <cell r="AA114">
            <v>71490</v>
          </cell>
          <cell r="AB114">
            <v>0</v>
          </cell>
          <cell r="AC114">
            <v>66134</v>
          </cell>
          <cell r="AD114">
            <v>0</v>
          </cell>
          <cell r="AE114">
            <v>0</v>
          </cell>
          <cell r="AF114">
            <v>0</v>
          </cell>
          <cell r="AG114">
            <v>0</v>
          </cell>
          <cell r="AH114">
            <v>0</v>
          </cell>
          <cell r="AI114">
            <v>0</v>
          </cell>
          <cell r="AJ114">
            <v>126185</v>
          </cell>
          <cell r="AK114">
            <v>0</v>
          </cell>
          <cell r="AL114">
            <v>80298</v>
          </cell>
          <cell r="AM114">
            <v>0</v>
          </cell>
          <cell r="AN114">
            <v>0</v>
          </cell>
          <cell r="AO114">
            <v>0</v>
          </cell>
          <cell r="AP114">
            <v>0</v>
          </cell>
          <cell r="AQ114">
            <v>97782</v>
          </cell>
          <cell r="AR114">
            <v>0</v>
          </cell>
          <cell r="AS114">
            <v>0</v>
          </cell>
          <cell r="AT114">
            <v>0</v>
          </cell>
          <cell r="AU114">
            <v>0</v>
          </cell>
          <cell r="AV114">
            <v>0</v>
          </cell>
          <cell r="AW114">
            <v>0</v>
          </cell>
          <cell r="AX114">
            <v>0</v>
          </cell>
          <cell r="AY114">
            <v>0</v>
          </cell>
          <cell r="AZ114">
            <v>0</v>
          </cell>
          <cell r="BA114">
            <v>0</v>
          </cell>
          <cell r="BB114">
            <v>0</v>
          </cell>
          <cell r="BC114">
            <v>331328</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49206</v>
          </cell>
          <cell r="BY114">
            <v>0</v>
          </cell>
          <cell r="BZ114">
            <v>0</v>
          </cell>
          <cell r="CA114">
            <v>0</v>
          </cell>
          <cell r="CB114">
            <v>0</v>
          </cell>
          <cell r="CC114">
            <v>0</v>
          </cell>
          <cell r="CD114">
            <v>0</v>
          </cell>
          <cell r="CE114">
            <v>0</v>
          </cell>
          <cell r="CF114">
            <v>10184</v>
          </cell>
          <cell r="CG114">
            <v>0</v>
          </cell>
          <cell r="CH114">
            <v>0</v>
          </cell>
          <cell r="CI114">
            <v>0</v>
          </cell>
          <cell r="CJ114">
            <v>0</v>
          </cell>
          <cell r="CK114">
            <v>0</v>
          </cell>
          <cell r="CL114">
            <v>0</v>
          </cell>
          <cell r="CM114">
            <v>29472</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44795</v>
          </cell>
          <cell r="DQ114">
            <v>0</v>
          </cell>
          <cell r="DR114">
            <v>0</v>
          </cell>
          <cell r="DS114">
            <v>0</v>
          </cell>
          <cell r="DT114">
            <v>0</v>
          </cell>
          <cell r="DU114">
            <v>0</v>
          </cell>
          <cell r="DV114">
            <v>0</v>
          </cell>
          <cell r="DW114">
            <v>0</v>
          </cell>
          <cell r="DX114">
            <v>0</v>
          </cell>
          <cell r="DY114">
            <v>5220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32194</v>
          </cell>
          <cell r="EN114">
            <v>754</v>
          </cell>
          <cell r="EO114">
            <v>1506032</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1504940</v>
          </cell>
          <cell r="FH114">
            <v>0</v>
          </cell>
          <cell r="FI114">
            <v>34403</v>
          </cell>
          <cell r="FJ114">
            <v>0</v>
          </cell>
          <cell r="FK114">
            <v>0</v>
          </cell>
          <cell r="FL114">
            <v>0</v>
          </cell>
          <cell r="FM114">
            <v>0</v>
          </cell>
          <cell r="FN114">
            <v>29582</v>
          </cell>
          <cell r="FO114">
            <v>0</v>
          </cell>
          <cell r="FP114">
            <v>0</v>
          </cell>
          <cell r="FQ114">
            <v>-7250</v>
          </cell>
          <cell r="FR114">
            <v>0</v>
          </cell>
          <cell r="FS114">
            <v>0</v>
          </cell>
          <cell r="FT114">
            <v>0</v>
          </cell>
          <cell r="FU114">
            <v>0</v>
          </cell>
          <cell r="FV114">
            <v>0</v>
          </cell>
          <cell r="FW114">
            <v>0</v>
          </cell>
          <cell r="FX114">
            <v>0</v>
          </cell>
          <cell r="FY114">
            <v>0</v>
          </cell>
          <cell r="FZ114">
            <v>1596107</v>
          </cell>
          <cell r="GA114">
            <v>0</v>
          </cell>
          <cell r="GB114">
            <v>0</v>
          </cell>
          <cell r="GC114">
            <v>744796</v>
          </cell>
          <cell r="GD114">
            <v>0</v>
          </cell>
          <cell r="GE114">
            <v>0</v>
          </cell>
          <cell r="GF114">
            <v>0</v>
          </cell>
          <cell r="GG114">
            <v>742</v>
          </cell>
          <cell r="GH114">
            <v>900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row>
        <row r="115">
          <cell r="A115" t="str">
            <v>E1731</v>
          </cell>
          <cell r="B115" t="str">
            <v>Basingstoke &amp; Deane</v>
          </cell>
          <cell r="C115" t="str">
            <v>SE</v>
          </cell>
          <cell r="D115" t="str">
            <v>SD</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-1224</v>
          </cell>
          <cell r="V115">
            <v>0</v>
          </cell>
          <cell r="W115">
            <v>0</v>
          </cell>
          <cell r="X115">
            <v>0</v>
          </cell>
          <cell r="Y115">
            <v>0</v>
          </cell>
          <cell r="Z115">
            <v>0</v>
          </cell>
          <cell r="AA115">
            <v>-6</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276</v>
          </cell>
          <cell r="CB115">
            <v>0</v>
          </cell>
          <cell r="CC115">
            <v>0</v>
          </cell>
          <cell r="CD115">
            <v>0</v>
          </cell>
          <cell r="CE115">
            <v>0</v>
          </cell>
          <cell r="CF115">
            <v>3350</v>
          </cell>
          <cell r="CG115">
            <v>0</v>
          </cell>
          <cell r="CH115">
            <v>0</v>
          </cell>
          <cell r="CI115">
            <v>0</v>
          </cell>
          <cell r="CJ115">
            <v>0</v>
          </cell>
          <cell r="CK115">
            <v>0</v>
          </cell>
          <cell r="CL115">
            <v>0</v>
          </cell>
          <cell r="CM115">
            <v>6511</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8049</v>
          </cell>
          <cell r="DQ115">
            <v>0</v>
          </cell>
          <cell r="DR115">
            <v>0</v>
          </cell>
          <cell r="DS115">
            <v>0</v>
          </cell>
          <cell r="DT115">
            <v>0</v>
          </cell>
          <cell r="DU115">
            <v>0</v>
          </cell>
          <cell r="DV115">
            <v>0</v>
          </cell>
          <cell r="DW115">
            <v>0</v>
          </cell>
          <cell r="DX115">
            <v>0</v>
          </cell>
          <cell r="DY115">
            <v>4729</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7284</v>
          </cell>
          <cell r="EN115">
            <v>0</v>
          </cell>
          <cell r="EO115">
            <v>29917</v>
          </cell>
          <cell r="EP115">
            <v>0</v>
          </cell>
          <cell r="EQ115">
            <v>49024</v>
          </cell>
          <cell r="ER115">
            <v>145</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66425</v>
          </cell>
          <cell r="FH115">
            <v>0</v>
          </cell>
          <cell r="FI115">
            <v>7527</v>
          </cell>
          <cell r="FJ115">
            <v>0</v>
          </cell>
          <cell r="FK115">
            <v>0</v>
          </cell>
          <cell r="FL115">
            <v>0</v>
          </cell>
          <cell r="FM115">
            <v>0</v>
          </cell>
          <cell r="FN115">
            <v>18</v>
          </cell>
          <cell r="FO115">
            <v>0</v>
          </cell>
          <cell r="FP115">
            <v>0</v>
          </cell>
          <cell r="FQ115">
            <v>-3518</v>
          </cell>
          <cell r="FR115">
            <v>0</v>
          </cell>
          <cell r="FS115">
            <v>0</v>
          </cell>
          <cell r="FT115">
            <v>0</v>
          </cell>
          <cell r="FU115">
            <v>0</v>
          </cell>
          <cell r="FV115">
            <v>0</v>
          </cell>
          <cell r="FW115">
            <v>0</v>
          </cell>
          <cell r="FX115">
            <v>0</v>
          </cell>
          <cell r="FY115">
            <v>0</v>
          </cell>
          <cell r="FZ115">
            <v>20836</v>
          </cell>
          <cell r="GA115">
            <v>0</v>
          </cell>
          <cell r="GB115">
            <v>0</v>
          </cell>
          <cell r="GC115">
            <v>15243</v>
          </cell>
          <cell r="GD115">
            <v>0</v>
          </cell>
          <cell r="GE115">
            <v>0</v>
          </cell>
          <cell r="GF115">
            <v>0</v>
          </cell>
          <cell r="GG115">
            <v>-2228</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row>
        <row r="116">
          <cell r="A116" t="str">
            <v>E1732</v>
          </cell>
          <cell r="B116" t="str">
            <v>East Hampshire</v>
          </cell>
          <cell r="C116" t="str">
            <v>SE</v>
          </cell>
          <cell r="D116" t="str">
            <v>SD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-890</v>
          </cell>
          <cell r="V116">
            <v>0</v>
          </cell>
          <cell r="W116">
            <v>0</v>
          </cell>
          <cell r="X116">
            <v>0</v>
          </cell>
          <cell r="Y116">
            <v>0</v>
          </cell>
          <cell r="Z116">
            <v>0</v>
          </cell>
          <cell r="AA116">
            <v>-750</v>
          </cell>
          <cell r="AB116">
            <v>0</v>
          </cell>
          <cell r="AC116">
            <v>0</v>
          </cell>
          <cell r="AD116">
            <v>0</v>
          </cell>
          <cell r="AE116">
            <v>0</v>
          </cell>
          <cell r="AF116">
            <v>0</v>
          </cell>
          <cell r="AG116">
            <v>0</v>
          </cell>
          <cell r="AH116">
            <v>0</v>
          </cell>
          <cell r="AI116">
            <v>0</v>
          </cell>
          <cell r="AJ116">
            <v>101</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133</v>
          </cell>
          <cell r="BY116">
            <v>0</v>
          </cell>
          <cell r="BZ116">
            <v>0</v>
          </cell>
          <cell r="CA116">
            <v>-59</v>
          </cell>
          <cell r="CB116">
            <v>0</v>
          </cell>
          <cell r="CC116">
            <v>0</v>
          </cell>
          <cell r="CD116">
            <v>0</v>
          </cell>
          <cell r="CE116">
            <v>0</v>
          </cell>
          <cell r="CF116">
            <v>2056</v>
          </cell>
          <cell r="CG116">
            <v>0</v>
          </cell>
          <cell r="CH116">
            <v>0</v>
          </cell>
          <cell r="CI116">
            <v>0</v>
          </cell>
          <cell r="CJ116">
            <v>0</v>
          </cell>
          <cell r="CK116">
            <v>0</v>
          </cell>
          <cell r="CL116">
            <v>0</v>
          </cell>
          <cell r="CM116">
            <v>1515</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4647</v>
          </cell>
          <cell r="DQ116">
            <v>0</v>
          </cell>
          <cell r="DR116">
            <v>0</v>
          </cell>
          <cell r="DS116">
            <v>0</v>
          </cell>
          <cell r="DT116">
            <v>0</v>
          </cell>
          <cell r="DU116">
            <v>0</v>
          </cell>
          <cell r="DV116">
            <v>0</v>
          </cell>
          <cell r="DW116">
            <v>0</v>
          </cell>
          <cell r="DX116">
            <v>0</v>
          </cell>
          <cell r="DY116">
            <v>5158</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4392</v>
          </cell>
          <cell r="EN116">
            <v>959</v>
          </cell>
          <cell r="EO116">
            <v>18211</v>
          </cell>
          <cell r="EP116">
            <v>0</v>
          </cell>
          <cell r="EQ116">
            <v>24700</v>
          </cell>
          <cell r="ER116">
            <v>17</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45987</v>
          </cell>
          <cell r="FH116">
            <v>0</v>
          </cell>
          <cell r="FI116">
            <v>0</v>
          </cell>
          <cell r="FJ116">
            <v>0</v>
          </cell>
          <cell r="FK116">
            <v>0</v>
          </cell>
          <cell r="FL116">
            <v>0</v>
          </cell>
          <cell r="FM116">
            <v>0</v>
          </cell>
          <cell r="FN116">
            <v>0</v>
          </cell>
          <cell r="FO116">
            <v>0</v>
          </cell>
          <cell r="FP116">
            <v>0</v>
          </cell>
          <cell r="FQ116">
            <v>-1005</v>
          </cell>
          <cell r="FR116">
            <v>0</v>
          </cell>
          <cell r="FS116">
            <v>0</v>
          </cell>
          <cell r="FT116">
            <v>0</v>
          </cell>
          <cell r="FU116">
            <v>0</v>
          </cell>
          <cell r="FV116">
            <v>0</v>
          </cell>
          <cell r="FW116">
            <v>0</v>
          </cell>
          <cell r="FX116">
            <v>0</v>
          </cell>
          <cell r="FY116">
            <v>0</v>
          </cell>
          <cell r="FZ116">
            <v>20271</v>
          </cell>
          <cell r="GA116">
            <v>0</v>
          </cell>
          <cell r="GB116">
            <v>0</v>
          </cell>
          <cell r="GC116">
            <v>15429</v>
          </cell>
          <cell r="GD116">
            <v>0</v>
          </cell>
          <cell r="GE116">
            <v>0</v>
          </cell>
          <cell r="GF116">
            <v>0</v>
          </cell>
          <cell r="GG116">
            <v>-1323</v>
          </cell>
          <cell r="GH116">
            <v>-408</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row>
        <row r="117">
          <cell r="A117" t="str">
            <v>E1733</v>
          </cell>
          <cell r="B117" t="str">
            <v>Eastleigh</v>
          </cell>
          <cell r="C117" t="str">
            <v>SE</v>
          </cell>
          <cell r="D117" t="str">
            <v>SD</v>
          </cell>
          <cell r="E117">
            <v>0</v>
          </cell>
          <cell r="F117">
            <v>0</v>
          </cell>
          <cell r="G117">
            <v>0</v>
          </cell>
          <cell r="H117">
            <v>0</v>
          </cell>
          <cell r="I117">
            <v>0</v>
          </cell>
          <cell r="J117">
            <v>0</v>
          </cell>
          <cell r="K117">
            <v>-14</v>
          </cell>
          <cell r="L117">
            <v>0</v>
          </cell>
          <cell r="M117">
            <v>0</v>
          </cell>
          <cell r="N117">
            <v>0</v>
          </cell>
          <cell r="O117">
            <v>0</v>
          </cell>
          <cell r="P117">
            <v>0</v>
          </cell>
          <cell r="Q117">
            <v>0</v>
          </cell>
          <cell r="R117">
            <v>0</v>
          </cell>
          <cell r="S117">
            <v>0</v>
          </cell>
          <cell r="T117">
            <v>0</v>
          </cell>
          <cell r="U117">
            <v>-1881</v>
          </cell>
          <cell r="V117">
            <v>0</v>
          </cell>
          <cell r="W117">
            <v>0</v>
          </cell>
          <cell r="X117">
            <v>0</v>
          </cell>
          <cell r="Y117">
            <v>0</v>
          </cell>
          <cell r="Z117">
            <v>0</v>
          </cell>
          <cell r="AA117">
            <v>-974</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1262</v>
          </cell>
          <cell r="CG117">
            <v>0</v>
          </cell>
          <cell r="CH117">
            <v>0</v>
          </cell>
          <cell r="CI117">
            <v>0</v>
          </cell>
          <cell r="CJ117">
            <v>0</v>
          </cell>
          <cell r="CK117">
            <v>0</v>
          </cell>
          <cell r="CL117">
            <v>0</v>
          </cell>
          <cell r="CM117">
            <v>2172</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4732</v>
          </cell>
          <cell r="DQ117">
            <v>0</v>
          </cell>
          <cell r="DR117">
            <v>0</v>
          </cell>
          <cell r="DS117">
            <v>0</v>
          </cell>
          <cell r="DT117">
            <v>0</v>
          </cell>
          <cell r="DU117">
            <v>0</v>
          </cell>
          <cell r="DV117">
            <v>0</v>
          </cell>
          <cell r="DW117">
            <v>0</v>
          </cell>
          <cell r="DX117">
            <v>0</v>
          </cell>
          <cell r="DY117">
            <v>2348</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6046</v>
          </cell>
          <cell r="EN117">
            <v>0</v>
          </cell>
          <cell r="EO117">
            <v>15572</v>
          </cell>
          <cell r="EP117">
            <v>0</v>
          </cell>
          <cell r="EQ117">
            <v>30724</v>
          </cell>
          <cell r="ER117">
            <v>210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42972</v>
          </cell>
          <cell r="FH117">
            <v>0</v>
          </cell>
          <cell r="FI117">
            <v>136</v>
          </cell>
          <cell r="FJ117">
            <v>0</v>
          </cell>
          <cell r="FK117">
            <v>0</v>
          </cell>
          <cell r="FL117">
            <v>0</v>
          </cell>
          <cell r="FM117">
            <v>0</v>
          </cell>
          <cell r="FN117">
            <v>1049</v>
          </cell>
          <cell r="FO117">
            <v>0</v>
          </cell>
          <cell r="FP117">
            <v>0</v>
          </cell>
          <cell r="FQ117">
            <v>-66</v>
          </cell>
          <cell r="FR117">
            <v>0</v>
          </cell>
          <cell r="FS117">
            <v>0</v>
          </cell>
          <cell r="FT117">
            <v>0</v>
          </cell>
          <cell r="FU117">
            <v>0</v>
          </cell>
          <cell r="FV117">
            <v>0</v>
          </cell>
          <cell r="FW117">
            <v>0</v>
          </cell>
          <cell r="FX117">
            <v>0</v>
          </cell>
          <cell r="FY117">
            <v>0</v>
          </cell>
          <cell r="FZ117">
            <v>14642</v>
          </cell>
          <cell r="GA117">
            <v>0</v>
          </cell>
          <cell r="GB117">
            <v>0</v>
          </cell>
          <cell r="GC117">
            <v>14126</v>
          </cell>
          <cell r="GD117">
            <v>0</v>
          </cell>
          <cell r="GE117">
            <v>0</v>
          </cell>
          <cell r="GF117">
            <v>0</v>
          </cell>
          <cell r="GG117">
            <v>83</v>
          </cell>
          <cell r="GH117">
            <v>-1589</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row>
        <row r="118">
          <cell r="A118" t="str">
            <v>E1734</v>
          </cell>
          <cell r="B118" t="str">
            <v>Fareham</v>
          </cell>
          <cell r="C118" t="str">
            <v>SE</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-1253</v>
          </cell>
          <cell r="V118">
            <v>0</v>
          </cell>
          <cell r="W118">
            <v>0</v>
          </cell>
          <cell r="X118">
            <v>0</v>
          </cell>
          <cell r="Y118">
            <v>0</v>
          </cell>
          <cell r="Z118">
            <v>0</v>
          </cell>
          <cell r="AA118">
            <v>-1025</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4</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34</v>
          </cell>
          <cell r="CB118">
            <v>0</v>
          </cell>
          <cell r="CC118">
            <v>0</v>
          </cell>
          <cell r="CD118">
            <v>0</v>
          </cell>
          <cell r="CE118">
            <v>0</v>
          </cell>
          <cell r="CF118">
            <v>1650</v>
          </cell>
          <cell r="CG118">
            <v>0</v>
          </cell>
          <cell r="CH118">
            <v>0</v>
          </cell>
          <cell r="CI118">
            <v>0</v>
          </cell>
          <cell r="CJ118">
            <v>0</v>
          </cell>
          <cell r="CK118">
            <v>0</v>
          </cell>
          <cell r="CL118">
            <v>0</v>
          </cell>
          <cell r="CM118">
            <v>1748</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3901</v>
          </cell>
          <cell r="DQ118">
            <v>0</v>
          </cell>
          <cell r="DR118">
            <v>0</v>
          </cell>
          <cell r="DS118">
            <v>0</v>
          </cell>
          <cell r="DT118">
            <v>0</v>
          </cell>
          <cell r="DU118">
            <v>0</v>
          </cell>
          <cell r="DV118">
            <v>0</v>
          </cell>
          <cell r="DW118">
            <v>0</v>
          </cell>
          <cell r="DX118">
            <v>0</v>
          </cell>
          <cell r="DY118">
            <v>2163</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4086</v>
          </cell>
          <cell r="EN118">
            <v>0</v>
          </cell>
          <cell r="EO118">
            <v>12527</v>
          </cell>
          <cell r="EP118">
            <v>0</v>
          </cell>
          <cell r="EQ118">
            <v>13450</v>
          </cell>
          <cell r="ER118">
            <v>324</v>
          </cell>
          <cell r="ES118">
            <v>5932</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29777</v>
          </cell>
          <cell r="FH118">
            <v>0</v>
          </cell>
          <cell r="FI118">
            <v>2199</v>
          </cell>
          <cell r="FJ118">
            <v>0</v>
          </cell>
          <cell r="FK118">
            <v>0</v>
          </cell>
          <cell r="FL118">
            <v>0</v>
          </cell>
          <cell r="FM118">
            <v>0</v>
          </cell>
          <cell r="FN118">
            <v>0</v>
          </cell>
          <cell r="FO118">
            <v>0</v>
          </cell>
          <cell r="FP118">
            <v>0</v>
          </cell>
          <cell r="FQ118">
            <v>-600</v>
          </cell>
          <cell r="FR118">
            <v>0</v>
          </cell>
          <cell r="FS118">
            <v>0</v>
          </cell>
          <cell r="FT118">
            <v>0</v>
          </cell>
          <cell r="FU118">
            <v>0</v>
          </cell>
          <cell r="FV118">
            <v>0</v>
          </cell>
          <cell r="FW118">
            <v>0</v>
          </cell>
          <cell r="FX118">
            <v>0</v>
          </cell>
          <cell r="FY118">
            <v>0</v>
          </cell>
          <cell r="FZ118">
            <v>11657</v>
          </cell>
          <cell r="GA118">
            <v>0</v>
          </cell>
          <cell r="GB118">
            <v>0</v>
          </cell>
          <cell r="GC118">
            <v>9247</v>
          </cell>
          <cell r="GD118">
            <v>0</v>
          </cell>
          <cell r="GE118">
            <v>0</v>
          </cell>
          <cell r="GF118">
            <v>0</v>
          </cell>
          <cell r="GG118">
            <v>-212</v>
          </cell>
          <cell r="GH118">
            <v>1903</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12447</v>
          </cell>
          <cell r="IB118">
            <v>0</v>
          </cell>
          <cell r="IC118">
            <v>0</v>
          </cell>
          <cell r="ID118">
            <v>0</v>
          </cell>
          <cell r="IE118">
            <v>0</v>
          </cell>
          <cell r="IF118">
            <v>0</v>
          </cell>
          <cell r="IG118">
            <v>0</v>
          </cell>
          <cell r="IH118">
            <v>0</v>
          </cell>
          <cell r="II118">
            <v>0</v>
          </cell>
          <cell r="IJ118">
            <v>0</v>
          </cell>
          <cell r="IK118">
            <v>0</v>
          </cell>
          <cell r="IL118">
            <v>0</v>
          </cell>
          <cell r="IM118">
            <v>11197</v>
          </cell>
          <cell r="IN118">
            <v>1250</v>
          </cell>
          <cell r="IO118">
            <v>0</v>
          </cell>
        </row>
        <row r="119">
          <cell r="A119" t="str">
            <v>E1735</v>
          </cell>
          <cell r="B119" t="str">
            <v>Gosport</v>
          </cell>
          <cell r="C119" t="str">
            <v>SE</v>
          </cell>
          <cell r="D119" t="str">
            <v>SD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-475</v>
          </cell>
          <cell r="V119">
            <v>0</v>
          </cell>
          <cell r="W119">
            <v>0</v>
          </cell>
          <cell r="X119">
            <v>0</v>
          </cell>
          <cell r="Y119">
            <v>0</v>
          </cell>
          <cell r="Z119">
            <v>0</v>
          </cell>
          <cell r="AA119">
            <v>-390</v>
          </cell>
          <cell r="AB119">
            <v>0</v>
          </cell>
          <cell r="AC119">
            <v>0</v>
          </cell>
          <cell r="AD119">
            <v>0</v>
          </cell>
          <cell r="AE119">
            <v>0</v>
          </cell>
          <cell r="AF119">
            <v>0</v>
          </cell>
          <cell r="AG119">
            <v>0</v>
          </cell>
          <cell r="AH119">
            <v>0</v>
          </cell>
          <cell r="AI119">
            <v>0</v>
          </cell>
          <cell r="AJ119">
            <v>0</v>
          </cell>
          <cell r="AK119">
            <v>0</v>
          </cell>
          <cell r="AL119">
            <v>5</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5</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120</v>
          </cell>
          <cell r="CB119">
            <v>0</v>
          </cell>
          <cell r="CC119">
            <v>0</v>
          </cell>
          <cell r="CD119">
            <v>0</v>
          </cell>
          <cell r="CE119">
            <v>0</v>
          </cell>
          <cell r="CF119">
            <v>1335</v>
          </cell>
          <cell r="CG119">
            <v>0</v>
          </cell>
          <cell r="CH119">
            <v>0</v>
          </cell>
          <cell r="CI119">
            <v>0</v>
          </cell>
          <cell r="CJ119">
            <v>0</v>
          </cell>
          <cell r="CK119">
            <v>0</v>
          </cell>
          <cell r="CL119">
            <v>0</v>
          </cell>
          <cell r="CM119">
            <v>2150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2927</v>
          </cell>
          <cell r="DQ119">
            <v>0</v>
          </cell>
          <cell r="DR119">
            <v>0</v>
          </cell>
          <cell r="DS119">
            <v>0</v>
          </cell>
          <cell r="DT119">
            <v>0</v>
          </cell>
          <cell r="DU119">
            <v>0</v>
          </cell>
          <cell r="DV119">
            <v>0</v>
          </cell>
          <cell r="DW119">
            <v>0</v>
          </cell>
          <cell r="DX119">
            <v>0</v>
          </cell>
          <cell r="DY119">
            <v>1359</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2902</v>
          </cell>
          <cell r="EN119">
            <v>0</v>
          </cell>
          <cell r="EO119">
            <v>10288</v>
          </cell>
          <cell r="EP119">
            <v>0</v>
          </cell>
          <cell r="EQ119">
            <v>20948</v>
          </cell>
          <cell r="ER119">
            <v>3001</v>
          </cell>
          <cell r="ES119">
            <v>7751</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41988</v>
          </cell>
          <cell r="FH119">
            <v>0</v>
          </cell>
          <cell r="FI119">
            <v>0</v>
          </cell>
          <cell r="FJ119">
            <v>0</v>
          </cell>
          <cell r="FK119">
            <v>0</v>
          </cell>
          <cell r="FL119">
            <v>0</v>
          </cell>
          <cell r="FM119">
            <v>0</v>
          </cell>
          <cell r="FN119">
            <v>2255</v>
          </cell>
          <cell r="FO119">
            <v>0</v>
          </cell>
          <cell r="FP119">
            <v>0</v>
          </cell>
          <cell r="FQ119">
            <v>-302</v>
          </cell>
          <cell r="FR119">
            <v>0</v>
          </cell>
          <cell r="FS119">
            <v>0</v>
          </cell>
          <cell r="FT119">
            <v>0</v>
          </cell>
          <cell r="FU119">
            <v>0</v>
          </cell>
          <cell r="FV119">
            <v>0</v>
          </cell>
          <cell r="FW119">
            <v>0</v>
          </cell>
          <cell r="FX119">
            <v>0</v>
          </cell>
          <cell r="FY119">
            <v>0</v>
          </cell>
          <cell r="FZ119">
            <v>10923</v>
          </cell>
          <cell r="GA119">
            <v>0</v>
          </cell>
          <cell r="GB119">
            <v>0</v>
          </cell>
          <cell r="GC119">
            <v>9532</v>
          </cell>
          <cell r="GD119">
            <v>0</v>
          </cell>
          <cell r="GE119">
            <v>0</v>
          </cell>
          <cell r="GF119">
            <v>0</v>
          </cell>
          <cell r="GG119">
            <v>726</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14631</v>
          </cell>
          <cell r="IB119">
            <v>0</v>
          </cell>
          <cell r="IC119">
            <v>0</v>
          </cell>
          <cell r="ID119">
            <v>0</v>
          </cell>
          <cell r="IE119">
            <v>0</v>
          </cell>
          <cell r="IF119">
            <v>0</v>
          </cell>
          <cell r="IG119">
            <v>0</v>
          </cell>
          <cell r="IH119">
            <v>0</v>
          </cell>
          <cell r="II119">
            <v>0</v>
          </cell>
          <cell r="IJ119">
            <v>0</v>
          </cell>
          <cell r="IK119">
            <v>0</v>
          </cell>
          <cell r="IL119">
            <v>0</v>
          </cell>
          <cell r="IM119">
            <v>13584</v>
          </cell>
          <cell r="IN119">
            <v>1047</v>
          </cell>
          <cell r="IO119">
            <v>0</v>
          </cell>
        </row>
        <row r="120">
          <cell r="A120" t="str">
            <v>E1736</v>
          </cell>
          <cell r="B120" t="str">
            <v>Hart</v>
          </cell>
          <cell r="C120" t="str">
            <v>SE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-111</v>
          </cell>
          <cell r="V120">
            <v>0</v>
          </cell>
          <cell r="W120">
            <v>0</v>
          </cell>
          <cell r="X120">
            <v>0</v>
          </cell>
          <cell r="Y120">
            <v>0</v>
          </cell>
          <cell r="Z120">
            <v>0</v>
          </cell>
          <cell r="AA120">
            <v>-8</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8</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80</v>
          </cell>
          <cell r="CB120">
            <v>0</v>
          </cell>
          <cell r="CC120">
            <v>0</v>
          </cell>
          <cell r="CD120">
            <v>0</v>
          </cell>
          <cell r="CE120">
            <v>0</v>
          </cell>
          <cell r="CF120">
            <v>1511</v>
          </cell>
          <cell r="CG120">
            <v>0</v>
          </cell>
          <cell r="CH120">
            <v>0</v>
          </cell>
          <cell r="CI120">
            <v>0</v>
          </cell>
          <cell r="CJ120">
            <v>0</v>
          </cell>
          <cell r="CK120">
            <v>0</v>
          </cell>
          <cell r="CL120">
            <v>0</v>
          </cell>
          <cell r="CM120">
            <v>1797</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3009</v>
          </cell>
          <cell r="DQ120">
            <v>0</v>
          </cell>
          <cell r="DR120">
            <v>0</v>
          </cell>
          <cell r="DS120">
            <v>0</v>
          </cell>
          <cell r="DT120">
            <v>0</v>
          </cell>
          <cell r="DU120">
            <v>0</v>
          </cell>
          <cell r="DV120">
            <v>0</v>
          </cell>
          <cell r="DW120">
            <v>0</v>
          </cell>
          <cell r="DX120">
            <v>0</v>
          </cell>
          <cell r="DY120">
            <v>1609</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3136</v>
          </cell>
          <cell r="EN120">
            <v>-183</v>
          </cell>
          <cell r="EO120">
            <v>10879</v>
          </cell>
          <cell r="EP120">
            <v>0</v>
          </cell>
          <cell r="EQ120">
            <v>14930</v>
          </cell>
          <cell r="ER120">
            <v>9</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28157</v>
          </cell>
          <cell r="FH120">
            <v>0</v>
          </cell>
          <cell r="FI120">
            <v>0</v>
          </cell>
          <cell r="FJ120">
            <v>0</v>
          </cell>
          <cell r="FK120">
            <v>0</v>
          </cell>
          <cell r="FL120">
            <v>0</v>
          </cell>
          <cell r="FM120">
            <v>0</v>
          </cell>
          <cell r="FN120">
            <v>1</v>
          </cell>
          <cell r="FO120">
            <v>0</v>
          </cell>
          <cell r="FP120">
            <v>0</v>
          </cell>
          <cell r="FQ120">
            <v>-96</v>
          </cell>
          <cell r="FR120">
            <v>0</v>
          </cell>
          <cell r="FS120">
            <v>0</v>
          </cell>
          <cell r="FT120">
            <v>0</v>
          </cell>
          <cell r="FU120">
            <v>0</v>
          </cell>
          <cell r="FV120">
            <v>0</v>
          </cell>
          <cell r="FW120">
            <v>0</v>
          </cell>
          <cell r="FX120">
            <v>0</v>
          </cell>
          <cell r="FY120">
            <v>0</v>
          </cell>
          <cell r="FZ120">
            <v>13119</v>
          </cell>
          <cell r="GA120">
            <v>0</v>
          </cell>
          <cell r="GB120">
            <v>0</v>
          </cell>
          <cell r="GC120">
            <v>10897</v>
          </cell>
          <cell r="GD120">
            <v>0</v>
          </cell>
          <cell r="GE120">
            <v>0</v>
          </cell>
          <cell r="GF120">
            <v>0</v>
          </cell>
          <cell r="GG120">
            <v>-1181</v>
          </cell>
          <cell r="GH120">
            <v>126</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row>
        <row r="121">
          <cell r="A121" t="str">
            <v>E1737</v>
          </cell>
          <cell r="B121" t="str">
            <v>Havant</v>
          </cell>
          <cell r="C121" t="str">
            <v>SE</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-680</v>
          </cell>
          <cell r="V121">
            <v>0</v>
          </cell>
          <cell r="W121">
            <v>0</v>
          </cell>
          <cell r="X121">
            <v>0</v>
          </cell>
          <cell r="Y121">
            <v>0</v>
          </cell>
          <cell r="Z121">
            <v>0</v>
          </cell>
          <cell r="AA121">
            <v>174</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186</v>
          </cell>
          <cell r="CB121">
            <v>0</v>
          </cell>
          <cell r="CC121">
            <v>0</v>
          </cell>
          <cell r="CD121">
            <v>0</v>
          </cell>
          <cell r="CE121">
            <v>0</v>
          </cell>
          <cell r="CF121">
            <v>1683</v>
          </cell>
          <cell r="CG121">
            <v>0</v>
          </cell>
          <cell r="CH121">
            <v>0</v>
          </cell>
          <cell r="CI121">
            <v>0</v>
          </cell>
          <cell r="CJ121">
            <v>0</v>
          </cell>
          <cell r="CK121">
            <v>0</v>
          </cell>
          <cell r="CL121">
            <v>0</v>
          </cell>
          <cell r="CM121">
            <v>1290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4426</v>
          </cell>
          <cell r="DQ121">
            <v>0</v>
          </cell>
          <cell r="DR121">
            <v>0</v>
          </cell>
          <cell r="DS121">
            <v>0</v>
          </cell>
          <cell r="DT121">
            <v>0</v>
          </cell>
          <cell r="DU121">
            <v>0</v>
          </cell>
          <cell r="DV121">
            <v>0</v>
          </cell>
          <cell r="DW121">
            <v>0</v>
          </cell>
          <cell r="DX121">
            <v>0</v>
          </cell>
          <cell r="DY121">
            <v>2641</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3531</v>
          </cell>
          <cell r="EN121">
            <v>0</v>
          </cell>
          <cell r="EO121">
            <v>13744</v>
          </cell>
          <cell r="EP121">
            <v>0</v>
          </cell>
          <cell r="EQ121">
            <v>32700</v>
          </cell>
          <cell r="ER121">
            <v>100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46544</v>
          </cell>
          <cell r="FH121">
            <v>0</v>
          </cell>
          <cell r="FI121">
            <v>0</v>
          </cell>
          <cell r="FJ121">
            <v>0</v>
          </cell>
          <cell r="FK121">
            <v>0</v>
          </cell>
          <cell r="FL121">
            <v>0</v>
          </cell>
          <cell r="FM121">
            <v>0</v>
          </cell>
          <cell r="FN121">
            <v>153</v>
          </cell>
          <cell r="FO121">
            <v>0</v>
          </cell>
          <cell r="FP121">
            <v>0</v>
          </cell>
          <cell r="FQ121">
            <v>-60</v>
          </cell>
          <cell r="FR121">
            <v>0</v>
          </cell>
          <cell r="FS121">
            <v>0</v>
          </cell>
          <cell r="FT121">
            <v>0</v>
          </cell>
          <cell r="FU121">
            <v>0</v>
          </cell>
          <cell r="FV121">
            <v>0</v>
          </cell>
          <cell r="FW121">
            <v>0</v>
          </cell>
          <cell r="FX121">
            <v>0</v>
          </cell>
          <cell r="FY121">
            <v>0</v>
          </cell>
          <cell r="FZ121">
            <v>14160</v>
          </cell>
          <cell r="GA121">
            <v>0</v>
          </cell>
          <cell r="GB121">
            <v>0</v>
          </cell>
          <cell r="GC121">
            <v>13083</v>
          </cell>
          <cell r="GD121">
            <v>0</v>
          </cell>
          <cell r="GE121">
            <v>0</v>
          </cell>
          <cell r="GF121">
            <v>0</v>
          </cell>
          <cell r="GG121">
            <v>1521</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row>
        <row r="122">
          <cell r="A122" t="str">
            <v>E1738</v>
          </cell>
          <cell r="B122" t="str">
            <v>New Forest</v>
          </cell>
          <cell r="C122" t="str">
            <v>SE</v>
          </cell>
          <cell r="D122" t="str">
            <v>SD</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-446</v>
          </cell>
          <cell r="V122">
            <v>0</v>
          </cell>
          <cell r="W122">
            <v>0</v>
          </cell>
          <cell r="X122">
            <v>0</v>
          </cell>
          <cell r="Y122">
            <v>0</v>
          </cell>
          <cell r="Z122">
            <v>0</v>
          </cell>
          <cell r="AA122">
            <v>69</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1771</v>
          </cell>
          <cell r="CG122">
            <v>0</v>
          </cell>
          <cell r="CH122">
            <v>0</v>
          </cell>
          <cell r="CI122">
            <v>0</v>
          </cell>
          <cell r="CJ122">
            <v>0</v>
          </cell>
          <cell r="CK122">
            <v>0</v>
          </cell>
          <cell r="CL122">
            <v>0</v>
          </cell>
          <cell r="CM122">
            <v>3266</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8778</v>
          </cell>
          <cell r="DQ122">
            <v>0</v>
          </cell>
          <cell r="DR122">
            <v>0</v>
          </cell>
          <cell r="DS122">
            <v>0</v>
          </cell>
          <cell r="DT122">
            <v>0</v>
          </cell>
          <cell r="DU122">
            <v>0</v>
          </cell>
          <cell r="DV122">
            <v>0</v>
          </cell>
          <cell r="DW122">
            <v>0</v>
          </cell>
          <cell r="DX122">
            <v>0</v>
          </cell>
          <cell r="DY122">
            <v>1823</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5503</v>
          </cell>
          <cell r="EN122">
            <v>32</v>
          </cell>
          <cell r="EO122">
            <v>21242</v>
          </cell>
          <cell r="EP122">
            <v>0</v>
          </cell>
          <cell r="EQ122">
            <v>29420</v>
          </cell>
          <cell r="ER122">
            <v>200</v>
          </cell>
          <cell r="ES122">
            <v>15400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71054</v>
          </cell>
          <cell r="FH122">
            <v>0</v>
          </cell>
          <cell r="FI122">
            <v>585</v>
          </cell>
          <cell r="FJ122">
            <v>0</v>
          </cell>
          <cell r="FK122">
            <v>0</v>
          </cell>
          <cell r="FL122">
            <v>0</v>
          </cell>
          <cell r="FM122">
            <v>0</v>
          </cell>
          <cell r="FN122">
            <v>4461</v>
          </cell>
          <cell r="FO122">
            <v>0</v>
          </cell>
          <cell r="FP122">
            <v>0</v>
          </cell>
          <cell r="FQ122">
            <v>-334</v>
          </cell>
          <cell r="FR122">
            <v>0</v>
          </cell>
          <cell r="FS122">
            <v>0</v>
          </cell>
          <cell r="FT122">
            <v>0</v>
          </cell>
          <cell r="FU122">
            <v>0</v>
          </cell>
          <cell r="FV122">
            <v>0</v>
          </cell>
          <cell r="FW122">
            <v>0</v>
          </cell>
          <cell r="FX122">
            <v>0</v>
          </cell>
          <cell r="FY122">
            <v>0</v>
          </cell>
          <cell r="FZ122">
            <v>27402</v>
          </cell>
          <cell r="GA122">
            <v>0</v>
          </cell>
          <cell r="GB122">
            <v>0</v>
          </cell>
          <cell r="GC122">
            <v>24645</v>
          </cell>
          <cell r="GD122">
            <v>0</v>
          </cell>
          <cell r="GE122">
            <v>0</v>
          </cell>
          <cell r="GF122">
            <v>0</v>
          </cell>
          <cell r="GG122">
            <v>-1478</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28166</v>
          </cell>
          <cell r="IB122">
            <v>0</v>
          </cell>
          <cell r="IC122">
            <v>0</v>
          </cell>
          <cell r="ID122">
            <v>0</v>
          </cell>
          <cell r="IE122">
            <v>0</v>
          </cell>
          <cell r="IF122">
            <v>0</v>
          </cell>
          <cell r="IG122">
            <v>0</v>
          </cell>
          <cell r="IH122">
            <v>0</v>
          </cell>
          <cell r="II122">
            <v>0</v>
          </cell>
          <cell r="IJ122">
            <v>0</v>
          </cell>
          <cell r="IK122">
            <v>0</v>
          </cell>
          <cell r="IL122">
            <v>0</v>
          </cell>
          <cell r="IM122">
            <v>26704</v>
          </cell>
          <cell r="IN122">
            <v>1462</v>
          </cell>
          <cell r="IO122">
            <v>0</v>
          </cell>
        </row>
        <row r="123">
          <cell r="A123" t="str">
            <v>E1740</v>
          </cell>
          <cell r="B123" t="str">
            <v>Rushmoor</v>
          </cell>
          <cell r="C123" t="str">
            <v>SE</v>
          </cell>
          <cell r="D123" t="str">
            <v>SD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-959</v>
          </cell>
          <cell r="V123">
            <v>0</v>
          </cell>
          <cell r="W123">
            <v>0</v>
          </cell>
          <cell r="X123">
            <v>0</v>
          </cell>
          <cell r="Y123">
            <v>0</v>
          </cell>
          <cell r="Z123">
            <v>0</v>
          </cell>
          <cell r="AA123">
            <v>-443</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15</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41</v>
          </cell>
          <cell r="CB123">
            <v>0</v>
          </cell>
          <cell r="CC123">
            <v>0</v>
          </cell>
          <cell r="CD123">
            <v>0</v>
          </cell>
          <cell r="CE123">
            <v>0</v>
          </cell>
          <cell r="CF123">
            <v>1753</v>
          </cell>
          <cell r="CG123">
            <v>0</v>
          </cell>
          <cell r="CH123">
            <v>0</v>
          </cell>
          <cell r="CI123">
            <v>0</v>
          </cell>
          <cell r="CJ123">
            <v>0</v>
          </cell>
          <cell r="CK123">
            <v>0</v>
          </cell>
          <cell r="CL123">
            <v>0</v>
          </cell>
          <cell r="CM123">
            <v>3186</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4978</v>
          </cell>
          <cell r="DQ123">
            <v>0</v>
          </cell>
          <cell r="DR123">
            <v>0</v>
          </cell>
          <cell r="DS123">
            <v>0</v>
          </cell>
          <cell r="DT123">
            <v>0</v>
          </cell>
          <cell r="DU123">
            <v>0</v>
          </cell>
          <cell r="DV123">
            <v>0</v>
          </cell>
          <cell r="DW123">
            <v>0</v>
          </cell>
          <cell r="DX123">
            <v>0</v>
          </cell>
          <cell r="DY123">
            <v>1653</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4574</v>
          </cell>
          <cell r="EN123">
            <v>-815</v>
          </cell>
          <cell r="EO123">
            <v>14901</v>
          </cell>
          <cell r="EP123">
            <v>0</v>
          </cell>
          <cell r="EQ123">
            <v>37860</v>
          </cell>
          <cell r="ER123">
            <v>50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50828</v>
          </cell>
          <cell r="FH123">
            <v>0</v>
          </cell>
          <cell r="FI123">
            <v>750</v>
          </cell>
          <cell r="FJ123">
            <v>0</v>
          </cell>
          <cell r="FK123">
            <v>0</v>
          </cell>
          <cell r="FL123">
            <v>0</v>
          </cell>
          <cell r="FM123">
            <v>0</v>
          </cell>
          <cell r="FN123">
            <v>0</v>
          </cell>
          <cell r="FO123">
            <v>0</v>
          </cell>
          <cell r="FP123">
            <v>0</v>
          </cell>
          <cell r="FQ123">
            <v>-800</v>
          </cell>
          <cell r="FR123">
            <v>0</v>
          </cell>
          <cell r="FS123">
            <v>0</v>
          </cell>
          <cell r="FT123">
            <v>0</v>
          </cell>
          <cell r="FU123">
            <v>0</v>
          </cell>
          <cell r="FV123">
            <v>0</v>
          </cell>
          <cell r="FW123">
            <v>0</v>
          </cell>
          <cell r="FX123">
            <v>0</v>
          </cell>
          <cell r="FY123">
            <v>0</v>
          </cell>
          <cell r="FZ123">
            <v>12948</v>
          </cell>
          <cell r="GA123">
            <v>0</v>
          </cell>
          <cell r="GB123">
            <v>0</v>
          </cell>
          <cell r="GC123">
            <v>10682</v>
          </cell>
          <cell r="GD123">
            <v>0</v>
          </cell>
          <cell r="GE123">
            <v>0</v>
          </cell>
          <cell r="GF123">
            <v>0</v>
          </cell>
          <cell r="GG123">
            <v>3758</v>
          </cell>
          <cell r="GH123">
            <v>362</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row>
        <row r="124">
          <cell r="A124" t="str">
            <v>E1742</v>
          </cell>
          <cell r="B124" t="str">
            <v>Test Valley</v>
          </cell>
          <cell r="C124" t="str">
            <v>SE</v>
          </cell>
          <cell r="D124" t="str">
            <v>SD</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-1162</v>
          </cell>
          <cell r="V124">
            <v>0</v>
          </cell>
          <cell r="W124">
            <v>0</v>
          </cell>
          <cell r="X124">
            <v>0</v>
          </cell>
          <cell r="Y124">
            <v>0</v>
          </cell>
          <cell r="Z124">
            <v>0</v>
          </cell>
          <cell r="AA124">
            <v>-999</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40</v>
          </cell>
          <cell r="CB124">
            <v>0</v>
          </cell>
          <cell r="CC124">
            <v>0</v>
          </cell>
          <cell r="CD124">
            <v>0</v>
          </cell>
          <cell r="CE124">
            <v>0</v>
          </cell>
          <cell r="CF124">
            <v>1432</v>
          </cell>
          <cell r="CG124">
            <v>0</v>
          </cell>
          <cell r="CH124">
            <v>0</v>
          </cell>
          <cell r="CI124">
            <v>0</v>
          </cell>
          <cell r="CJ124">
            <v>0</v>
          </cell>
          <cell r="CK124">
            <v>0</v>
          </cell>
          <cell r="CL124">
            <v>0</v>
          </cell>
          <cell r="CM124">
            <v>3448</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4684</v>
          </cell>
          <cell r="DQ124">
            <v>0</v>
          </cell>
          <cell r="DR124">
            <v>0</v>
          </cell>
          <cell r="DS124">
            <v>0</v>
          </cell>
          <cell r="DT124">
            <v>0</v>
          </cell>
          <cell r="DU124">
            <v>0</v>
          </cell>
          <cell r="DV124">
            <v>0</v>
          </cell>
          <cell r="DW124">
            <v>0</v>
          </cell>
          <cell r="DX124">
            <v>0</v>
          </cell>
          <cell r="DY124">
            <v>2396</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5785</v>
          </cell>
          <cell r="EN124">
            <v>1047</v>
          </cell>
          <cell r="EO124">
            <v>17793</v>
          </cell>
          <cell r="EP124">
            <v>0</v>
          </cell>
          <cell r="EQ124">
            <v>30170</v>
          </cell>
          <cell r="ER124">
            <v>25</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43552</v>
          </cell>
          <cell r="FH124">
            <v>0</v>
          </cell>
          <cell r="FI124">
            <v>505</v>
          </cell>
          <cell r="FJ124">
            <v>0</v>
          </cell>
          <cell r="FK124">
            <v>0</v>
          </cell>
          <cell r="FL124">
            <v>0</v>
          </cell>
          <cell r="FM124">
            <v>0</v>
          </cell>
          <cell r="FN124">
            <v>0</v>
          </cell>
          <cell r="FO124">
            <v>0</v>
          </cell>
          <cell r="FP124">
            <v>0</v>
          </cell>
          <cell r="FQ124">
            <v>-394</v>
          </cell>
          <cell r="FR124">
            <v>0</v>
          </cell>
          <cell r="FS124">
            <v>0</v>
          </cell>
          <cell r="FT124">
            <v>0</v>
          </cell>
          <cell r="FU124">
            <v>0</v>
          </cell>
          <cell r="FV124">
            <v>0</v>
          </cell>
          <cell r="FW124">
            <v>0</v>
          </cell>
          <cell r="FX124">
            <v>0</v>
          </cell>
          <cell r="FY124">
            <v>0</v>
          </cell>
          <cell r="FZ124">
            <v>13230</v>
          </cell>
          <cell r="GA124">
            <v>0</v>
          </cell>
          <cell r="GB124">
            <v>0</v>
          </cell>
          <cell r="GC124">
            <v>9090</v>
          </cell>
          <cell r="GD124">
            <v>0</v>
          </cell>
          <cell r="GE124">
            <v>0</v>
          </cell>
          <cell r="GF124">
            <v>0</v>
          </cell>
          <cell r="GG124">
            <v>1097</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row>
        <row r="125">
          <cell r="A125" t="str">
            <v>E1743</v>
          </cell>
          <cell r="B125" t="str">
            <v>Winchester</v>
          </cell>
          <cell r="C125" t="str">
            <v>SE</v>
          </cell>
          <cell r="D125" t="str">
            <v>SD</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-3617</v>
          </cell>
          <cell r="V125">
            <v>0</v>
          </cell>
          <cell r="W125">
            <v>0</v>
          </cell>
          <cell r="X125">
            <v>0</v>
          </cell>
          <cell r="Y125">
            <v>0</v>
          </cell>
          <cell r="Z125">
            <v>0</v>
          </cell>
          <cell r="AA125">
            <v>-2334</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96</v>
          </cell>
          <cell r="CB125">
            <v>0</v>
          </cell>
          <cell r="CC125">
            <v>0</v>
          </cell>
          <cell r="CD125">
            <v>0</v>
          </cell>
          <cell r="CE125">
            <v>0</v>
          </cell>
          <cell r="CF125">
            <v>2582</v>
          </cell>
          <cell r="CG125">
            <v>0</v>
          </cell>
          <cell r="CH125">
            <v>0</v>
          </cell>
          <cell r="CI125">
            <v>0</v>
          </cell>
          <cell r="CJ125">
            <v>0</v>
          </cell>
          <cell r="CK125">
            <v>0</v>
          </cell>
          <cell r="CL125">
            <v>0</v>
          </cell>
          <cell r="CM125">
            <v>2757</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4380</v>
          </cell>
          <cell r="DQ125">
            <v>0</v>
          </cell>
          <cell r="DR125">
            <v>0</v>
          </cell>
          <cell r="DS125">
            <v>0</v>
          </cell>
          <cell r="DT125">
            <v>0</v>
          </cell>
          <cell r="DU125">
            <v>0</v>
          </cell>
          <cell r="DV125">
            <v>0</v>
          </cell>
          <cell r="DW125">
            <v>0</v>
          </cell>
          <cell r="DX125">
            <v>0</v>
          </cell>
          <cell r="DY125">
            <v>2679</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7832</v>
          </cell>
          <cell r="EN125">
            <v>0</v>
          </cell>
          <cell r="EO125">
            <v>17896</v>
          </cell>
          <cell r="EP125">
            <v>0</v>
          </cell>
          <cell r="EQ125">
            <v>15211</v>
          </cell>
          <cell r="ER125">
            <v>0</v>
          </cell>
          <cell r="ES125">
            <v>13228</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49050</v>
          </cell>
          <cell r="FH125">
            <v>0</v>
          </cell>
          <cell r="FI125">
            <v>6484</v>
          </cell>
          <cell r="FJ125">
            <v>0</v>
          </cell>
          <cell r="FK125">
            <v>0</v>
          </cell>
          <cell r="FL125">
            <v>0</v>
          </cell>
          <cell r="FM125">
            <v>0</v>
          </cell>
          <cell r="FN125">
            <v>10</v>
          </cell>
          <cell r="FO125">
            <v>0</v>
          </cell>
          <cell r="FP125">
            <v>0</v>
          </cell>
          <cell r="FQ125">
            <v>-2735</v>
          </cell>
          <cell r="FR125">
            <v>0</v>
          </cell>
          <cell r="FS125">
            <v>0</v>
          </cell>
          <cell r="FT125">
            <v>0</v>
          </cell>
          <cell r="FU125">
            <v>0</v>
          </cell>
          <cell r="FV125">
            <v>0</v>
          </cell>
          <cell r="FW125">
            <v>0</v>
          </cell>
          <cell r="FX125">
            <v>0</v>
          </cell>
          <cell r="FY125">
            <v>0</v>
          </cell>
          <cell r="FZ125">
            <v>24574</v>
          </cell>
          <cell r="GA125">
            <v>0</v>
          </cell>
          <cell r="GB125">
            <v>0</v>
          </cell>
          <cell r="GC125">
            <v>21252</v>
          </cell>
          <cell r="GD125">
            <v>0</v>
          </cell>
          <cell r="GE125">
            <v>0</v>
          </cell>
          <cell r="GF125">
            <v>0</v>
          </cell>
          <cell r="GG125">
            <v>-335</v>
          </cell>
          <cell r="GH125">
            <v>-4757</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29259</v>
          </cell>
          <cell r="IB125">
            <v>0</v>
          </cell>
          <cell r="IC125">
            <v>0</v>
          </cell>
          <cell r="ID125">
            <v>0</v>
          </cell>
          <cell r="IE125">
            <v>0</v>
          </cell>
          <cell r="IF125">
            <v>0</v>
          </cell>
          <cell r="IG125">
            <v>0</v>
          </cell>
          <cell r="IH125">
            <v>0</v>
          </cell>
          <cell r="II125">
            <v>0</v>
          </cell>
          <cell r="IJ125">
            <v>0</v>
          </cell>
          <cell r="IK125">
            <v>0</v>
          </cell>
          <cell r="IL125">
            <v>0</v>
          </cell>
          <cell r="IM125">
            <v>33249</v>
          </cell>
          <cell r="IN125">
            <v>-3990</v>
          </cell>
          <cell r="IO125">
            <v>0</v>
          </cell>
        </row>
        <row r="126">
          <cell r="A126" t="str">
            <v>E1801</v>
          </cell>
          <cell r="B126" t="str">
            <v>Herefordshire UA</v>
          </cell>
          <cell r="C126" t="str">
            <v>WM</v>
          </cell>
          <cell r="D126" t="str">
            <v>UA</v>
          </cell>
          <cell r="E126">
            <v>0</v>
          </cell>
          <cell r="F126">
            <v>47966</v>
          </cell>
          <cell r="G126">
            <v>26528</v>
          </cell>
          <cell r="H126">
            <v>0</v>
          </cell>
          <cell r="I126">
            <v>0</v>
          </cell>
          <cell r="J126">
            <v>0</v>
          </cell>
          <cell r="K126">
            <v>85932</v>
          </cell>
          <cell r="L126">
            <v>0</v>
          </cell>
          <cell r="M126">
            <v>0</v>
          </cell>
          <cell r="N126">
            <v>0</v>
          </cell>
          <cell r="O126">
            <v>0</v>
          </cell>
          <cell r="P126">
            <v>0</v>
          </cell>
          <cell r="Q126">
            <v>0</v>
          </cell>
          <cell r="R126">
            <v>0</v>
          </cell>
          <cell r="S126">
            <v>0</v>
          </cell>
          <cell r="T126">
            <v>0</v>
          </cell>
          <cell r="U126">
            <v>-3120</v>
          </cell>
          <cell r="V126">
            <v>0</v>
          </cell>
          <cell r="W126">
            <v>0</v>
          </cell>
          <cell r="X126">
            <v>0</v>
          </cell>
          <cell r="Y126">
            <v>0</v>
          </cell>
          <cell r="Z126">
            <v>0</v>
          </cell>
          <cell r="AA126">
            <v>6216</v>
          </cell>
          <cell r="AB126">
            <v>0</v>
          </cell>
          <cell r="AC126">
            <v>7527</v>
          </cell>
          <cell r="AD126">
            <v>0</v>
          </cell>
          <cell r="AE126">
            <v>0</v>
          </cell>
          <cell r="AF126">
            <v>0</v>
          </cell>
          <cell r="AG126">
            <v>0</v>
          </cell>
          <cell r="AH126">
            <v>0</v>
          </cell>
          <cell r="AI126">
            <v>0</v>
          </cell>
          <cell r="AJ126">
            <v>23577</v>
          </cell>
          <cell r="AK126">
            <v>0</v>
          </cell>
          <cell r="AL126">
            <v>18171</v>
          </cell>
          <cell r="AM126">
            <v>0</v>
          </cell>
          <cell r="AN126">
            <v>0</v>
          </cell>
          <cell r="AO126">
            <v>0</v>
          </cell>
          <cell r="AP126">
            <v>0</v>
          </cell>
          <cell r="AQ126">
            <v>18057</v>
          </cell>
          <cell r="AR126">
            <v>0</v>
          </cell>
          <cell r="AS126">
            <v>0</v>
          </cell>
          <cell r="AT126">
            <v>0</v>
          </cell>
          <cell r="AU126">
            <v>0</v>
          </cell>
          <cell r="AV126">
            <v>0</v>
          </cell>
          <cell r="AW126">
            <v>0</v>
          </cell>
          <cell r="AX126">
            <v>0</v>
          </cell>
          <cell r="AY126">
            <v>0</v>
          </cell>
          <cell r="AZ126">
            <v>0</v>
          </cell>
          <cell r="BA126">
            <v>0</v>
          </cell>
          <cell r="BB126">
            <v>0</v>
          </cell>
          <cell r="BC126">
            <v>54333</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9236</v>
          </cell>
          <cell r="BY126">
            <v>0</v>
          </cell>
          <cell r="BZ126">
            <v>0</v>
          </cell>
          <cell r="CA126">
            <v>0</v>
          </cell>
          <cell r="CB126">
            <v>0</v>
          </cell>
          <cell r="CC126">
            <v>0</v>
          </cell>
          <cell r="CD126">
            <v>0</v>
          </cell>
          <cell r="CE126">
            <v>0</v>
          </cell>
          <cell r="CF126">
            <v>7008</v>
          </cell>
          <cell r="CG126">
            <v>0</v>
          </cell>
          <cell r="CH126">
            <v>0</v>
          </cell>
          <cell r="CI126">
            <v>0</v>
          </cell>
          <cell r="CJ126">
            <v>0</v>
          </cell>
          <cell r="CK126">
            <v>0</v>
          </cell>
          <cell r="CL126">
            <v>0</v>
          </cell>
          <cell r="CM126">
            <v>5203</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18865</v>
          </cell>
          <cell r="DQ126">
            <v>0</v>
          </cell>
          <cell r="DR126">
            <v>0</v>
          </cell>
          <cell r="DS126">
            <v>0</v>
          </cell>
          <cell r="DT126">
            <v>0</v>
          </cell>
          <cell r="DU126">
            <v>0</v>
          </cell>
          <cell r="DV126">
            <v>0</v>
          </cell>
          <cell r="DW126">
            <v>0</v>
          </cell>
          <cell r="DX126">
            <v>0</v>
          </cell>
          <cell r="DY126">
            <v>3660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3086</v>
          </cell>
          <cell r="EN126">
            <v>0</v>
          </cell>
          <cell r="EO126">
            <v>217116</v>
          </cell>
          <cell r="EP126">
            <v>0</v>
          </cell>
          <cell r="EQ126">
            <v>50019</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268839</v>
          </cell>
          <cell r="FH126">
            <v>0</v>
          </cell>
          <cell r="FI126">
            <v>0</v>
          </cell>
          <cell r="FJ126">
            <v>0</v>
          </cell>
          <cell r="FK126">
            <v>0</v>
          </cell>
          <cell r="FL126">
            <v>0</v>
          </cell>
          <cell r="FM126">
            <v>0</v>
          </cell>
          <cell r="FN126">
            <v>16356</v>
          </cell>
          <cell r="FO126">
            <v>0</v>
          </cell>
          <cell r="FP126">
            <v>0</v>
          </cell>
          <cell r="FQ126">
            <v>-365</v>
          </cell>
          <cell r="FR126">
            <v>0</v>
          </cell>
          <cell r="FS126">
            <v>0</v>
          </cell>
          <cell r="FT126">
            <v>0</v>
          </cell>
          <cell r="FU126">
            <v>0</v>
          </cell>
          <cell r="FV126">
            <v>0</v>
          </cell>
          <cell r="FW126">
            <v>0</v>
          </cell>
          <cell r="FX126">
            <v>0</v>
          </cell>
          <cell r="FY126">
            <v>0</v>
          </cell>
          <cell r="FZ126">
            <v>234599</v>
          </cell>
          <cell r="GA126">
            <v>0</v>
          </cell>
          <cell r="GB126">
            <v>0</v>
          </cell>
          <cell r="GC126">
            <v>138819</v>
          </cell>
          <cell r="GD126">
            <v>0</v>
          </cell>
          <cell r="GE126">
            <v>0</v>
          </cell>
          <cell r="GF126">
            <v>0</v>
          </cell>
          <cell r="GG126">
            <v>2251</v>
          </cell>
          <cell r="GH126">
            <v>3500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row>
        <row r="127">
          <cell r="A127" t="str">
            <v>E1821</v>
          </cell>
          <cell r="B127" t="str">
            <v>Worcestershire</v>
          </cell>
          <cell r="C127" t="str">
            <v>WM</v>
          </cell>
          <cell r="D127" t="str">
            <v>SC</v>
          </cell>
          <cell r="E127">
            <v>0</v>
          </cell>
          <cell r="F127">
            <v>153772</v>
          </cell>
          <cell r="G127">
            <v>39399</v>
          </cell>
          <cell r="H127">
            <v>0</v>
          </cell>
          <cell r="I127">
            <v>0</v>
          </cell>
          <cell r="J127">
            <v>0</v>
          </cell>
          <cell r="K127">
            <v>270583</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31712</v>
          </cell>
          <cell r="AB127">
            <v>0</v>
          </cell>
          <cell r="AC127">
            <v>30158</v>
          </cell>
          <cell r="AD127">
            <v>0</v>
          </cell>
          <cell r="AE127">
            <v>0</v>
          </cell>
          <cell r="AF127">
            <v>0</v>
          </cell>
          <cell r="AG127">
            <v>0</v>
          </cell>
          <cell r="AH127">
            <v>0</v>
          </cell>
          <cell r="AI127">
            <v>0</v>
          </cell>
          <cell r="AJ127">
            <v>63707</v>
          </cell>
          <cell r="AK127">
            <v>0</v>
          </cell>
          <cell r="AL127">
            <v>34901</v>
          </cell>
          <cell r="AM127">
            <v>0</v>
          </cell>
          <cell r="AN127">
            <v>0</v>
          </cell>
          <cell r="AO127">
            <v>0</v>
          </cell>
          <cell r="AP127">
            <v>0</v>
          </cell>
          <cell r="AQ127">
            <v>44614</v>
          </cell>
          <cell r="AR127">
            <v>0</v>
          </cell>
          <cell r="AS127">
            <v>0</v>
          </cell>
          <cell r="AT127">
            <v>0</v>
          </cell>
          <cell r="AU127">
            <v>0</v>
          </cell>
          <cell r="AV127">
            <v>0</v>
          </cell>
          <cell r="AW127">
            <v>0</v>
          </cell>
          <cell r="AX127">
            <v>0</v>
          </cell>
          <cell r="AY127">
            <v>0</v>
          </cell>
          <cell r="AZ127">
            <v>0</v>
          </cell>
          <cell r="BA127">
            <v>0</v>
          </cell>
          <cell r="BB127">
            <v>0</v>
          </cell>
          <cell r="BC127">
            <v>132657</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29870</v>
          </cell>
          <cell r="BY127">
            <v>0</v>
          </cell>
          <cell r="BZ127">
            <v>0</v>
          </cell>
          <cell r="CA127">
            <v>0</v>
          </cell>
          <cell r="CB127">
            <v>0</v>
          </cell>
          <cell r="CC127">
            <v>0</v>
          </cell>
          <cell r="CD127">
            <v>0</v>
          </cell>
          <cell r="CE127">
            <v>0</v>
          </cell>
          <cell r="CF127">
            <v>-16</v>
          </cell>
          <cell r="CG127">
            <v>0</v>
          </cell>
          <cell r="CH127">
            <v>0</v>
          </cell>
          <cell r="CI127">
            <v>0</v>
          </cell>
          <cell r="CJ127">
            <v>0</v>
          </cell>
          <cell r="CK127">
            <v>0</v>
          </cell>
          <cell r="CL127">
            <v>0</v>
          </cell>
          <cell r="CM127">
            <v>12183</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33120</v>
          </cell>
          <cell r="DQ127">
            <v>0</v>
          </cell>
          <cell r="DR127">
            <v>0</v>
          </cell>
          <cell r="DS127">
            <v>0</v>
          </cell>
          <cell r="DT127">
            <v>0</v>
          </cell>
          <cell r="DU127">
            <v>0</v>
          </cell>
          <cell r="DV127">
            <v>0</v>
          </cell>
          <cell r="DW127">
            <v>0</v>
          </cell>
          <cell r="DX127">
            <v>0</v>
          </cell>
          <cell r="DY127">
            <v>6167</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16546</v>
          </cell>
          <cell r="EN127">
            <v>0</v>
          </cell>
          <cell r="EO127">
            <v>596529</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596529</v>
          </cell>
          <cell r="FH127">
            <v>0</v>
          </cell>
          <cell r="FI127">
            <v>1930</v>
          </cell>
          <cell r="FJ127">
            <v>0</v>
          </cell>
          <cell r="FK127">
            <v>0</v>
          </cell>
          <cell r="FL127">
            <v>0</v>
          </cell>
          <cell r="FM127">
            <v>0</v>
          </cell>
          <cell r="FN127">
            <v>13882</v>
          </cell>
          <cell r="FO127">
            <v>0</v>
          </cell>
          <cell r="FP127">
            <v>0</v>
          </cell>
          <cell r="FQ127">
            <v>-271</v>
          </cell>
          <cell r="FR127">
            <v>0</v>
          </cell>
          <cell r="FS127">
            <v>0</v>
          </cell>
          <cell r="FT127">
            <v>0</v>
          </cell>
          <cell r="FU127">
            <v>0</v>
          </cell>
          <cell r="FV127">
            <v>0</v>
          </cell>
          <cell r="FW127">
            <v>0</v>
          </cell>
          <cell r="FX127">
            <v>0</v>
          </cell>
          <cell r="FY127">
            <v>0</v>
          </cell>
          <cell r="FZ127">
            <v>622008</v>
          </cell>
          <cell r="GA127">
            <v>0</v>
          </cell>
          <cell r="GB127">
            <v>0</v>
          </cell>
          <cell r="GC127">
            <v>333540</v>
          </cell>
          <cell r="GD127">
            <v>0</v>
          </cell>
          <cell r="GE127">
            <v>0</v>
          </cell>
          <cell r="GF127">
            <v>0</v>
          </cell>
          <cell r="GG127">
            <v>-5981</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row>
        <row r="128">
          <cell r="A128" t="str">
            <v>E1831</v>
          </cell>
          <cell r="B128" t="str">
            <v>Bromsgrove</v>
          </cell>
          <cell r="C128" t="str">
            <v>WM</v>
          </cell>
          <cell r="D128" t="str">
            <v>SD</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-580</v>
          </cell>
          <cell r="V128">
            <v>0</v>
          </cell>
          <cell r="W128">
            <v>0</v>
          </cell>
          <cell r="X128">
            <v>0</v>
          </cell>
          <cell r="Y128">
            <v>0</v>
          </cell>
          <cell r="Z128">
            <v>0</v>
          </cell>
          <cell r="AA128">
            <v>-321</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1226</v>
          </cell>
          <cell r="CG128">
            <v>0</v>
          </cell>
          <cell r="CH128">
            <v>0</v>
          </cell>
          <cell r="CI128">
            <v>0</v>
          </cell>
          <cell r="CJ128">
            <v>0</v>
          </cell>
          <cell r="CK128">
            <v>0</v>
          </cell>
          <cell r="CL128">
            <v>0</v>
          </cell>
          <cell r="CM128">
            <v>1845</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4204</v>
          </cell>
          <cell r="DQ128">
            <v>0</v>
          </cell>
          <cell r="DR128">
            <v>0</v>
          </cell>
          <cell r="DS128">
            <v>0</v>
          </cell>
          <cell r="DT128">
            <v>0</v>
          </cell>
          <cell r="DU128">
            <v>0</v>
          </cell>
          <cell r="DV128">
            <v>0</v>
          </cell>
          <cell r="DW128">
            <v>0</v>
          </cell>
          <cell r="DX128">
            <v>0</v>
          </cell>
          <cell r="DY128">
            <v>1342</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3047</v>
          </cell>
          <cell r="EN128">
            <v>0</v>
          </cell>
          <cell r="EO128">
            <v>11343</v>
          </cell>
          <cell r="EP128">
            <v>0</v>
          </cell>
          <cell r="EQ128">
            <v>16159</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28261</v>
          </cell>
          <cell r="FH128">
            <v>0</v>
          </cell>
          <cell r="FI128">
            <v>0</v>
          </cell>
          <cell r="FJ128">
            <v>0</v>
          </cell>
          <cell r="FK128">
            <v>0</v>
          </cell>
          <cell r="FL128">
            <v>0</v>
          </cell>
          <cell r="FM128">
            <v>0</v>
          </cell>
          <cell r="FN128">
            <v>384</v>
          </cell>
          <cell r="FO128">
            <v>0</v>
          </cell>
          <cell r="FP128">
            <v>0</v>
          </cell>
          <cell r="FQ128">
            <v>-36</v>
          </cell>
          <cell r="FR128">
            <v>0</v>
          </cell>
          <cell r="FS128">
            <v>0</v>
          </cell>
          <cell r="FT128">
            <v>0</v>
          </cell>
          <cell r="FU128">
            <v>0</v>
          </cell>
          <cell r="FV128">
            <v>0</v>
          </cell>
          <cell r="FW128">
            <v>0</v>
          </cell>
          <cell r="FX128">
            <v>0</v>
          </cell>
          <cell r="FY128">
            <v>0</v>
          </cell>
          <cell r="FZ128">
            <v>12464</v>
          </cell>
          <cell r="GA128">
            <v>0</v>
          </cell>
          <cell r="GB128">
            <v>0</v>
          </cell>
          <cell r="GC128">
            <v>10936</v>
          </cell>
          <cell r="GD128">
            <v>0</v>
          </cell>
          <cell r="GE128">
            <v>0</v>
          </cell>
          <cell r="GF128">
            <v>0</v>
          </cell>
          <cell r="GG128">
            <v>199</v>
          </cell>
          <cell r="GH128">
            <v>-275</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row>
        <row r="129">
          <cell r="A129" t="str">
            <v>E1835</v>
          </cell>
          <cell r="B129" t="str">
            <v>Redditch</v>
          </cell>
          <cell r="C129" t="str">
            <v>WM</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54</v>
          </cell>
          <cell r="V129">
            <v>0</v>
          </cell>
          <cell r="W129">
            <v>0</v>
          </cell>
          <cell r="X129">
            <v>0</v>
          </cell>
          <cell r="Y129">
            <v>0</v>
          </cell>
          <cell r="Z129">
            <v>0</v>
          </cell>
          <cell r="AA129">
            <v>554</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166</v>
          </cell>
          <cell r="CB129">
            <v>0</v>
          </cell>
          <cell r="CC129">
            <v>0</v>
          </cell>
          <cell r="CD129">
            <v>0</v>
          </cell>
          <cell r="CE129">
            <v>0</v>
          </cell>
          <cell r="CF129">
            <v>840</v>
          </cell>
          <cell r="CG129">
            <v>0</v>
          </cell>
          <cell r="CH129">
            <v>0</v>
          </cell>
          <cell r="CI129">
            <v>0</v>
          </cell>
          <cell r="CJ129">
            <v>0</v>
          </cell>
          <cell r="CK129">
            <v>0</v>
          </cell>
          <cell r="CL129">
            <v>0</v>
          </cell>
          <cell r="CM129">
            <v>3274</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3672</v>
          </cell>
          <cell r="DQ129">
            <v>0</v>
          </cell>
          <cell r="DR129">
            <v>0</v>
          </cell>
          <cell r="DS129">
            <v>0</v>
          </cell>
          <cell r="DT129">
            <v>0</v>
          </cell>
          <cell r="DU129">
            <v>0</v>
          </cell>
          <cell r="DV129">
            <v>0</v>
          </cell>
          <cell r="DW129">
            <v>0</v>
          </cell>
          <cell r="DX129">
            <v>0</v>
          </cell>
          <cell r="DY129">
            <v>1676</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2151</v>
          </cell>
          <cell r="EN129">
            <v>0</v>
          </cell>
          <cell r="EO129">
            <v>12167</v>
          </cell>
          <cell r="EP129">
            <v>0</v>
          </cell>
          <cell r="EQ129">
            <v>11144</v>
          </cell>
          <cell r="ER129">
            <v>123</v>
          </cell>
          <cell r="ES129">
            <v>14154</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37542</v>
          </cell>
          <cell r="FH129">
            <v>0</v>
          </cell>
          <cell r="FI129">
            <v>0</v>
          </cell>
          <cell r="FJ129">
            <v>0</v>
          </cell>
          <cell r="FK129">
            <v>0</v>
          </cell>
          <cell r="FL129">
            <v>0</v>
          </cell>
          <cell r="FM129">
            <v>0</v>
          </cell>
          <cell r="FN129">
            <v>0</v>
          </cell>
          <cell r="FO129">
            <v>0</v>
          </cell>
          <cell r="FP129">
            <v>0</v>
          </cell>
          <cell r="FQ129">
            <v>-28</v>
          </cell>
          <cell r="FR129">
            <v>0</v>
          </cell>
          <cell r="FS129">
            <v>0</v>
          </cell>
          <cell r="FT129">
            <v>0</v>
          </cell>
          <cell r="FU129">
            <v>0</v>
          </cell>
          <cell r="FV129">
            <v>0</v>
          </cell>
          <cell r="FW129">
            <v>0</v>
          </cell>
          <cell r="FX129">
            <v>0</v>
          </cell>
          <cell r="FY129">
            <v>0</v>
          </cell>
          <cell r="FZ129">
            <v>11995</v>
          </cell>
          <cell r="GA129">
            <v>0</v>
          </cell>
          <cell r="GB129">
            <v>0</v>
          </cell>
          <cell r="GC129">
            <v>10685</v>
          </cell>
          <cell r="GD129">
            <v>0</v>
          </cell>
          <cell r="GE129">
            <v>0</v>
          </cell>
          <cell r="GF129">
            <v>0</v>
          </cell>
          <cell r="GG129">
            <v>-1913</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25719</v>
          </cell>
          <cell r="IB129">
            <v>0</v>
          </cell>
          <cell r="IC129">
            <v>0</v>
          </cell>
          <cell r="ID129">
            <v>0</v>
          </cell>
          <cell r="IE129">
            <v>0</v>
          </cell>
          <cell r="IF129">
            <v>0</v>
          </cell>
          <cell r="IG129">
            <v>0</v>
          </cell>
          <cell r="IH129">
            <v>0</v>
          </cell>
          <cell r="II129">
            <v>0</v>
          </cell>
          <cell r="IJ129">
            <v>0</v>
          </cell>
          <cell r="IK129">
            <v>0</v>
          </cell>
          <cell r="IL129">
            <v>0</v>
          </cell>
          <cell r="IM129">
            <v>25847</v>
          </cell>
          <cell r="IN129">
            <v>-128</v>
          </cell>
          <cell r="IO129">
            <v>0</v>
          </cell>
        </row>
        <row r="130">
          <cell r="A130" t="str">
            <v>E1837</v>
          </cell>
          <cell r="B130" t="str">
            <v>Worcester</v>
          </cell>
          <cell r="C130" t="str">
            <v>WM</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-2303</v>
          </cell>
          <cell r="V130">
            <v>0</v>
          </cell>
          <cell r="W130">
            <v>0</v>
          </cell>
          <cell r="X130">
            <v>0</v>
          </cell>
          <cell r="Y130">
            <v>0</v>
          </cell>
          <cell r="Z130">
            <v>0</v>
          </cell>
          <cell r="AA130">
            <v>-2275</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1046</v>
          </cell>
          <cell r="CG130">
            <v>0</v>
          </cell>
          <cell r="CH130">
            <v>0</v>
          </cell>
          <cell r="CI130">
            <v>0</v>
          </cell>
          <cell r="CJ130">
            <v>0</v>
          </cell>
          <cell r="CK130">
            <v>0</v>
          </cell>
          <cell r="CL130">
            <v>0</v>
          </cell>
          <cell r="CM130">
            <v>3656</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2938</v>
          </cell>
          <cell r="DQ130">
            <v>0</v>
          </cell>
          <cell r="DR130">
            <v>0</v>
          </cell>
          <cell r="DS130">
            <v>0</v>
          </cell>
          <cell r="DT130">
            <v>0</v>
          </cell>
          <cell r="DU130">
            <v>0</v>
          </cell>
          <cell r="DV130">
            <v>0</v>
          </cell>
          <cell r="DW130">
            <v>0</v>
          </cell>
          <cell r="DX130">
            <v>0</v>
          </cell>
          <cell r="DY130">
            <v>1093</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3594</v>
          </cell>
          <cell r="EN130">
            <v>0</v>
          </cell>
          <cell r="EO130">
            <v>10052</v>
          </cell>
          <cell r="EP130">
            <v>0</v>
          </cell>
          <cell r="EQ130">
            <v>31280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41321</v>
          </cell>
          <cell r="FH130">
            <v>0</v>
          </cell>
          <cell r="FI130">
            <v>0</v>
          </cell>
          <cell r="FJ130">
            <v>0</v>
          </cell>
          <cell r="FK130">
            <v>0</v>
          </cell>
          <cell r="FL130">
            <v>0</v>
          </cell>
          <cell r="FM130">
            <v>0</v>
          </cell>
          <cell r="FN130">
            <v>464</v>
          </cell>
          <cell r="FO130">
            <v>0</v>
          </cell>
          <cell r="FP130">
            <v>0</v>
          </cell>
          <cell r="FQ130">
            <v>-133</v>
          </cell>
          <cell r="FR130">
            <v>0</v>
          </cell>
          <cell r="FS130">
            <v>0</v>
          </cell>
          <cell r="FT130">
            <v>0</v>
          </cell>
          <cell r="FU130">
            <v>0</v>
          </cell>
          <cell r="FV130">
            <v>0</v>
          </cell>
          <cell r="FW130">
            <v>0</v>
          </cell>
          <cell r="FX130">
            <v>0</v>
          </cell>
          <cell r="FY130">
            <v>0</v>
          </cell>
          <cell r="FZ130">
            <v>10788</v>
          </cell>
          <cell r="GA130">
            <v>0</v>
          </cell>
          <cell r="GB130">
            <v>0</v>
          </cell>
          <cell r="GC130">
            <v>9743</v>
          </cell>
          <cell r="GD130">
            <v>0</v>
          </cell>
          <cell r="GE130">
            <v>0</v>
          </cell>
          <cell r="GF130">
            <v>0</v>
          </cell>
          <cell r="GG130">
            <v>6</v>
          </cell>
          <cell r="GH130">
            <v>-48</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row>
        <row r="131">
          <cell r="A131" t="str">
            <v>E1838</v>
          </cell>
          <cell r="B131" t="str">
            <v>Wychavon</v>
          </cell>
          <cell r="C131" t="str">
            <v>WM</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-1532</v>
          </cell>
          <cell r="V131">
            <v>0</v>
          </cell>
          <cell r="W131">
            <v>0</v>
          </cell>
          <cell r="X131">
            <v>0</v>
          </cell>
          <cell r="Y131">
            <v>0</v>
          </cell>
          <cell r="Z131">
            <v>0</v>
          </cell>
          <cell r="AA131">
            <v>-1532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1242</v>
          </cell>
          <cell r="CG131">
            <v>0</v>
          </cell>
          <cell r="CH131">
            <v>0</v>
          </cell>
          <cell r="CI131">
            <v>0</v>
          </cell>
          <cell r="CJ131">
            <v>0</v>
          </cell>
          <cell r="CK131">
            <v>0</v>
          </cell>
          <cell r="CL131">
            <v>0</v>
          </cell>
          <cell r="CM131">
            <v>1366</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5212</v>
          </cell>
          <cell r="DQ131">
            <v>0</v>
          </cell>
          <cell r="DR131">
            <v>0</v>
          </cell>
          <cell r="DS131">
            <v>0</v>
          </cell>
          <cell r="DT131">
            <v>0</v>
          </cell>
          <cell r="DU131">
            <v>0</v>
          </cell>
          <cell r="DV131">
            <v>0</v>
          </cell>
          <cell r="DW131">
            <v>0</v>
          </cell>
          <cell r="DX131">
            <v>0</v>
          </cell>
          <cell r="DY131">
            <v>1731</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5336</v>
          </cell>
          <cell r="EN131">
            <v>-603</v>
          </cell>
          <cell r="EO131">
            <v>12752</v>
          </cell>
          <cell r="EP131">
            <v>0</v>
          </cell>
          <cell r="EQ131">
            <v>28012</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42652</v>
          </cell>
          <cell r="FH131">
            <v>0</v>
          </cell>
          <cell r="FI131">
            <v>1125</v>
          </cell>
          <cell r="FJ131">
            <v>0</v>
          </cell>
          <cell r="FK131">
            <v>0</v>
          </cell>
          <cell r="FL131">
            <v>0</v>
          </cell>
          <cell r="FM131">
            <v>0</v>
          </cell>
          <cell r="FN131">
            <v>0</v>
          </cell>
          <cell r="FO131">
            <v>0</v>
          </cell>
          <cell r="FP131">
            <v>0</v>
          </cell>
          <cell r="FQ131">
            <v>-249</v>
          </cell>
          <cell r="FR131">
            <v>0</v>
          </cell>
          <cell r="FS131">
            <v>0</v>
          </cell>
          <cell r="FT131">
            <v>0</v>
          </cell>
          <cell r="FU131">
            <v>0</v>
          </cell>
          <cell r="FV131">
            <v>0</v>
          </cell>
          <cell r="FW131">
            <v>0</v>
          </cell>
          <cell r="FX131">
            <v>0</v>
          </cell>
          <cell r="FY131">
            <v>0</v>
          </cell>
          <cell r="FZ131">
            <v>15391</v>
          </cell>
          <cell r="GA131">
            <v>0</v>
          </cell>
          <cell r="GB131">
            <v>0</v>
          </cell>
          <cell r="GC131">
            <v>11860</v>
          </cell>
          <cell r="GD131">
            <v>0</v>
          </cell>
          <cell r="GE131">
            <v>0</v>
          </cell>
          <cell r="GF131">
            <v>0</v>
          </cell>
          <cell r="GG131">
            <v>-915</v>
          </cell>
          <cell r="GH131">
            <v>-81</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row>
        <row r="132">
          <cell r="A132" t="str">
            <v>E1839</v>
          </cell>
          <cell r="B132" t="str">
            <v>Wyre Forest</v>
          </cell>
          <cell r="C132" t="str">
            <v>WM</v>
          </cell>
          <cell r="D132" t="str">
            <v>SD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-383</v>
          </cell>
          <cell r="V132">
            <v>0</v>
          </cell>
          <cell r="W132">
            <v>0</v>
          </cell>
          <cell r="X132">
            <v>0</v>
          </cell>
          <cell r="Y132">
            <v>0</v>
          </cell>
          <cell r="Z132">
            <v>0</v>
          </cell>
          <cell r="AA132">
            <v>91</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6</v>
          </cell>
          <cell r="CB132">
            <v>0</v>
          </cell>
          <cell r="CC132">
            <v>0</v>
          </cell>
          <cell r="CD132">
            <v>0</v>
          </cell>
          <cell r="CE132">
            <v>0</v>
          </cell>
          <cell r="CF132">
            <v>1952</v>
          </cell>
          <cell r="CG132">
            <v>0</v>
          </cell>
          <cell r="CH132">
            <v>0</v>
          </cell>
          <cell r="CI132">
            <v>0</v>
          </cell>
          <cell r="CJ132">
            <v>0</v>
          </cell>
          <cell r="CK132">
            <v>0</v>
          </cell>
          <cell r="CL132">
            <v>0</v>
          </cell>
          <cell r="CM132">
            <v>2894</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2618</v>
          </cell>
          <cell r="DQ132">
            <v>0</v>
          </cell>
          <cell r="DR132">
            <v>0</v>
          </cell>
          <cell r="DS132">
            <v>0</v>
          </cell>
          <cell r="DT132">
            <v>0</v>
          </cell>
          <cell r="DU132">
            <v>0</v>
          </cell>
          <cell r="DV132">
            <v>0</v>
          </cell>
          <cell r="DW132">
            <v>0</v>
          </cell>
          <cell r="DX132">
            <v>0</v>
          </cell>
          <cell r="DY132">
            <v>1511</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4755</v>
          </cell>
          <cell r="EN132">
            <v>0</v>
          </cell>
          <cell r="EO132">
            <v>13821</v>
          </cell>
          <cell r="EP132">
            <v>0</v>
          </cell>
          <cell r="EQ132">
            <v>34438</v>
          </cell>
          <cell r="ER132">
            <v>45</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48518</v>
          </cell>
          <cell r="FH132">
            <v>0</v>
          </cell>
          <cell r="FI132">
            <v>0</v>
          </cell>
          <cell r="FJ132">
            <v>0</v>
          </cell>
          <cell r="FK132">
            <v>0</v>
          </cell>
          <cell r="FL132">
            <v>0</v>
          </cell>
          <cell r="FM132">
            <v>0</v>
          </cell>
          <cell r="FN132">
            <v>987</v>
          </cell>
          <cell r="FO132">
            <v>0</v>
          </cell>
          <cell r="FP132">
            <v>0</v>
          </cell>
          <cell r="FQ132">
            <v>-76</v>
          </cell>
          <cell r="FR132">
            <v>0</v>
          </cell>
          <cell r="FS132">
            <v>0</v>
          </cell>
          <cell r="FT132">
            <v>0</v>
          </cell>
          <cell r="FU132">
            <v>0</v>
          </cell>
          <cell r="FV132">
            <v>0</v>
          </cell>
          <cell r="FW132">
            <v>0</v>
          </cell>
          <cell r="FX132">
            <v>0</v>
          </cell>
          <cell r="FY132">
            <v>0</v>
          </cell>
          <cell r="FZ132">
            <v>14993</v>
          </cell>
          <cell r="GA132">
            <v>0</v>
          </cell>
          <cell r="GB132">
            <v>0</v>
          </cell>
          <cell r="GC132">
            <v>12739</v>
          </cell>
          <cell r="GD132">
            <v>0</v>
          </cell>
          <cell r="GE132">
            <v>0</v>
          </cell>
          <cell r="GF132">
            <v>0</v>
          </cell>
          <cell r="GG132">
            <v>-545</v>
          </cell>
          <cell r="GH132">
            <v>-519</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row>
        <row r="133">
          <cell r="A133" t="str">
            <v>E1851</v>
          </cell>
          <cell r="B133" t="str">
            <v>Malvern Hills</v>
          </cell>
          <cell r="C133" t="str">
            <v>WM</v>
          </cell>
          <cell r="D133" t="str">
            <v>SD</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-186</v>
          </cell>
          <cell r="V133">
            <v>0</v>
          </cell>
          <cell r="W133">
            <v>0</v>
          </cell>
          <cell r="X133">
            <v>0</v>
          </cell>
          <cell r="Y133">
            <v>0</v>
          </cell>
          <cell r="Z133">
            <v>0</v>
          </cell>
          <cell r="AA133">
            <v>-143</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722</v>
          </cell>
          <cell r="CG133">
            <v>0</v>
          </cell>
          <cell r="CH133">
            <v>0</v>
          </cell>
          <cell r="CI133">
            <v>0</v>
          </cell>
          <cell r="CJ133">
            <v>0</v>
          </cell>
          <cell r="CK133">
            <v>0</v>
          </cell>
          <cell r="CL133">
            <v>0</v>
          </cell>
          <cell r="CM133">
            <v>693</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3153</v>
          </cell>
          <cell r="DQ133">
            <v>0</v>
          </cell>
          <cell r="DR133">
            <v>0</v>
          </cell>
          <cell r="DS133">
            <v>0</v>
          </cell>
          <cell r="DT133">
            <v>0</v>
          </cell>
          <cell r="DU133">
            <v>0</v>
          </cell>
          <cell r="DV133">
            <v>0</v>
          </cell>
          <cell r="DW133">
            <v>0</v>
          </cell>
          <cell r="DX133">
            <v>0</v>
          </cell>
          <cell r="DY133">
            <v>1235</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3198</v>
          </cell>
          <cell r="EN133">
            <v>320</v>
          </cell>
          <cell r="EO133">
            <v>9178</v>
          </cell>
          <cell r="EP133">
            <v>0</v>
          </cell>
          <cell r="EQ133">
            <v>19500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30376</v>
          </cell>
          <cell r="FH133">
            <v>0</v>
          </cell>
          <cell r="FI133">
            <v>0</v>
          </cell>
          <cell r="FJ133">
            <v>0</v>
          </cell>
          <cell r="FK133">
            <v>0</v>
          </cell>
          <cell r="FL133">
            <v>0</v>
          </cell>
          <cell r="FM133">
            <v>0</v>
          </cell>
          <cell r="FN133">
            <v>0</v>
          </cell>
          <cell r="FO133">
            <v>0</v>
          </cell>
          <cell r="FP133">
            <v>0</v>
          </cell>
          <cell r="FQ133">
            <v>-106</v>
          </cell>
          <cell r="FR133">
            <v>0</v>
          </cell>
          <cell r="FS133">
            <v>0</v>
          </cell>
          <cell r="FT133">
            <v>0</v>
          </cell>
          <cell r="FU133">
            <v>0</v>
          </cell>
          <cell r="FV133">
            <v>0</v>
          </cell>
          <cell r="FW133">
            <v>0</v>
          </cell>
          <cell r="FX133">
            <v>0</v>
          </cell>
          <cell r="FY133">
            <v>0</v>
          </cell>
          <cell r="FZ133">
            <v>11172</v>
          </cell>
          <cell r="GA133">
            <v>0</v>
          </cell>
          <cell r="GB133">
            <v>0</v>
          </cell>
          <cell r="GC133">
            <v>9059</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row>
        <row r="134">
          <cell r="A134" t="str">
            <v>E1920</v>
          </cell>
          <cell r="B134" t="str">
            <v>Hertfordshire</v>
          </cell>
          <cell r="C134" t="str">
            <v>EE</v>
          </cell>
          <cell r="D134" t="str">
            <v>SC</v>
          </cell>
          <cell r="E134">
            <v>0</v>
          </cell>
          <cell r="F134">
            <v>385050</v>
          </cell>
          <cell r="G134">
            <v>125121</v>
          </cell>
          <cell r="H134">
            <v>0</v>
          </cell>
          <cell r="I134">
            <v>0</v>
          </cell>
          <cell r="J134">
            <v>0</v>
          </cell>
          <cell r="K134">
            <v>697970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63410</v>
          </cell>
          <cell r="AB134">
            <v>0</v>
          </cell>
          <cell r="AC134">
            <v>56981</v>
          </cell>
          <cell r="AD134">
            <v>0</v>
          </cell>
          <cell r="AE134">
            <v>0</v>
          </cell>
          <cell r="AF134">
            <v>0</v>
          </cell>
          <cell r="AG134">
            <v>0</v>
          </cell>
          <cell r="AH134">
            <v>0</v>
          </cell>
          <cell r="AI134">
            <v>0</v>
          </cell>
          <cell r="AJ134">
            <v>160921</v>
          </cell>
          <cell r="AK134">
            <v>0</v>
          </cell>
          <cell r="AL134">
            <v>65256</v>
          </cell>
          <cell r="AM134">
            <v>0</v>
          </cell>
          <cell r="AN134">
            <v>0</v>
          </cell>
          <cell r="AO134">
            <v>0</v>
          </cell>
          <cell r="AP134">
            <v>0</v>
          </cell>
          <cell r="AQ134">
            <v>109646</v>
          </cell>
          <cell r="AR134">
            <v>0</v>
          </cell>
          <cell r="AS134">
            <v>0</v>
          </cell>
          <cell r="AT134">
            <v>0</v>
          </cell>
          <cell r="AU134">
            <v>0</v>
          </cell>
          <cell r="AV134">
            <v>0</v>
          </cell>
          <cell r="AW134">
            <v>0</v>
          </cell>
          <cell r="AX134">
            <v>0</v>
          </cell>
          <cell r="AY134">
            <v>0</v>
          </cell>
          <cell r="AZ134">
            <v>0</v>
          </cell>
          <cell r="BA134">
            <v>0</v>
          </cell>
          <cell r="BB134">
            <v>0</v>
          </cell>
          <cell r="BC134">
            <v>324265</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49448</v>
          </cell>
          <cell r="BY134">
            <v>0</v>
          </cell>
          <cell r="BZ134">
            <v>0</v>
          </cell>
          <cell r="CA134">
            <v>0</v>
          </cell>
          <cell r="CB134">
            <v>0</v>
          </cell>
          <cell r="CC134">
            <v>0</v>
          </cell>
          <cell r="CD134">
            <v>0</v>
          </cell>
          <cell r="CE134">
            <v>0</v>
          </cell>
          <cell r="CF134">
            <v>7381</v>
          </cell>
          <cell r="CG134">
            <v>0</v>
          </cell>
          <cell r="CH134">
            <v>0</v>
          </cell>
          <cell r="CI134">
            <v>0</v>
          </cell>
          <cell r="CJ134">
            <v>0</v>
          </cell>
          <cell r="CK134">
            <v>0</v>
          </cell>
          <cell r="CL134">
            <v>0</v>
          </cell>
          <cell r="CM134">
            <v>18231</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47485</v>
          </cell>
          <cell r="DQ134">
            <v>0</v>
          </cell>
          <cell r="DR134">
            <v>0</v>
          </cell>
          <cell r="DS134">
            <v>0</v>
          </cell>
          <cell r="DT134">
            <v>0</v>
          </cell>
          <cell r="DU134">
            <v>0</v>
          </cell>
          <cell r="DV134">
            <v>0</v>
          </cell>
          <cell r="DW134">
            <v>0</v>
          </cell>
          <cell r="DX134">
            <v>0</v>
          </cell>
          <cell r="DY134">
            <v>4079</v>
          </cell>
          <cell r="DZ134">
            <v>0</v>
          </cell>
          <cell r="EA134">
            <v>37191</v>
          </cell>
          <cell r="EB134">
            <v>0</v>
          </cell>
          <cell r="EC134">
            <v>0</v>
          </cell>
          <cell r="ED134">
            <v>0</v>
          </cell>
          <cell r="EE134">
            <v>0</v>
          </cell>
          <cell r="EF134">
            <v>0</v>
          </cell>
          <cell r="EG134">
            <v>0</v>
          </cell>
          <cell r="EH134">
            <v>0</v>
          </cell>
          <cell r="EI134">
            <v>0</v>
          </cell>
          <cell r="EJ134">
            <v>0</v>
          </cell>
          <cell r="EK134">
            <v>0</v>
          </cell>
          <cell r="EL134">
            <v>0</v>
          </cell>
          <cell r="EM134">
            <v>7509</v>
          </cell>
          <cell r="EN134">
            <v>3665</v>
          </cell>
          <cell r="EO134">
            <v>1421555</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1421744</v>
          </cell>
          <cell r="FH134">
            <v>0</v>
          </cell>
          <cell r="FI134">
            <v>18103</v>
          </cell>
          <cell r="FJ134">
            <v>0</v>
          </cell>
          <cell r="FK134">
            <v>0</v>
          </cell>
          <cell r="FL134">
            <v>0</v>
          </cell>
          <cell r="FM134">
            <v>0</v>
          </cell>
          <cell r="FN134">
            <v>12534</v>
          </cell>
          <cell r="FO134">
            <v>0</v>
          </cell>
          <cell r="FP134">
            <v>0</v>
          </cell>
          <cell r="FQ134">
            <v>-2107</v>
          </cell>
          <cell r="FR134">
            <v>0</v>
          </cell>
          <cell r="FS134">
            <v>0</v>
          </cell>
          <cell r="FT134">
            <v>0</v>
          </cell>
          <cell r="FU134">
            <v>0</v>
          </cell>
          <cell r="FV134">
            <v>0</v>
          </cell>
          <cell r="FW134">
            <v>0</v>
          </cell>
          <cell r="FX134">
            <v>0</v>
          </cell>
          <cell r="FY134">
            <v>0</v>
          </cell>
          <cell r="FZ134">
            <v>1454904</v>
          </cell>
          <cell r="GA134">
            <v>0</v>
          </cell>
          <cell r="GB134">
            <v>0</v>
          </cell>
          <cell r="GC134">
            <v>744133</v>
          </cell>
          <cell r="GD134">
            <v>0</v>
          </cell>
          <cell r="GE134">
            <v>-10000</v>
          </cell>
          <cell r="GF134">
            <v>-3282</v>
          </cell>
          <cell r="GG134">
            <v>-4458</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row>
        <row r="135">
          <cell r="A135" t="str">
            <v>E1931</v>
          </cell>
          <cell r="B135" t="str">
            <v>Broxbourne</v>
          </cell>
          <cell r="C135" t="str">
            <v>EE</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-415</v>
          </cell>
          <cell r="V135">
            <v>0</v>
          </cell>
          <cell r="W135">
            <v>0</v>
          </cell>
          <cell r="X135">
            <v>0</v>
          </cell>
          <cell r="Y135">
            <v>0</v>
          </cell>
          <cell r="Z135">
            <v>0</v>
          </cell>
          <cell r="AA135">
            <v>1440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-409</v>
          </cell>
          <cell r="CB135">
            <v>0</v>
          </cell>
          <cell r="CC135">
            <v>0</v>
          </cell>
          <cell r="CD135">
            <v>0</v>
          </cell>
          <cell r="CE135">
            <v>0</v>
          </cell>
          <cell r="CF135">
            <v>847</v>
          </cell>
          <cell r="CG135">
            <v>0</v>
          </cell>
          <cell r="CH135">
            <v>0</v>
          </cell>
          <cell r="CI135">
            <v>0</v>
          </cell>
          <cell r="CJ135">
            <v>0</v>
          </cell>
          <cell r="CK135">
            <v>0</v>
          </cell>
          <cell r="CL135">
            <v>0</v>
          </cell>
          <cell r="CM135">
            <v>1907</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2109</v>
          </cell>
          <cell r="DQ135">
            <v>0</v>
          </cell>
          <cell r="DR135">
            <v>0</v>
          </cell>
          <cell r="DS135">
            <v>0</v>
          </cell>
          <cell r="DT135">
            <v>0</v>
          </cell>
          <cell r="DU135">
            <v>0</v>
          </cell>
          <cell r="DV135">
            <v>0</v>
          </cell>
          <cell r="DW135">
            <v>0</v>
          </cell>
          <cell r="DX135">
            <v>0</v>
          </cell>
          <cell r="DY135">
            <v>1085</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2906</v>
          </cell>
          <cell r="EN135">
            <v>0</v>
          </cell>
          <cell r="EO135">
            <v>10294</v>
          </cell>
          <cell r="EP135">
            <v>0</v>
          </cell>
          <cell r="EQ135">
            <v>35000</v>
          </cell>
          <cell r="ER135">
            <v>340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43262</v>
          </cell>
          <cell r="FH135">
            <v>0</v>
          </cell>
          <cell r="FI135">
            <v>3405</v>
          </cell>
          <cell r="FJ135">
            <v>0</v>
          </cell>
          <cell r="FK135">
            <v>0</v>
          </cell>
          <cell r="FL135">
            <v>0</v>
          </cell>
          <cell r="FM135">
            <v>0</v>
          </cell>
          <cell r="FN135">
            <v>0</v>
          </cell>
          <cell r="FO135">
            <v>0</v>
          </cell>
          <cell r="FP135">
            <v>0</v>
          </cell>
          <cell r="FQ135">
            <v>-330</v>
          </cell>
          <cell r="FR135">
            <v>0</v>
          </cell>
          <cell r="FS135">
            <v>0</v>
          </cell>
          <cell r="FT135">
            <v>0</v>
          </cell>
          <cell r="FU135">
            <v>0</v>
          </cell>
          <cell r="FV135">
            <v>0</v>
          </cell>
          <cell r="FW135">
            <v>0</v>
          </cell>
          <cell r="FX135">
            <v>0</v>
          </cell>
          <cell r="FY135">
            <v>0</v>
          </cell>
          <cell r="FZ135">
            <v>11172</v>
          </cell>
          <cell r="GA135">
            <v>0</v>
          </cell>
          <cell r="GB135">
            <v>0</v>
          </cell>
          <cell r="GC135">
            <v>9307</v>
          </cell>
          <cell r="GD135">
            <v>0</v>
          </cell>
          <cell r="GE135">
            <v>0</v>
          </cell>
          <cell r="GF135">
            <v>0</v>
          </cell>
          <cell r="GG135">
            <v>147</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row>
        <row r="136">
          <cell r="A136" t="str">
            <v>E1932</v>
          </cell>
          <cell r="B136" t="str">
            <v>Dacorum</v>
          </cell>
          <cell r="C136" t="str">
            <v>EE</v>
          </cell>
          <cell r="D136" t="str">
            <v>SD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-608</v>
          </cell>
          <cell r="V136">
            <v>0</v>
          </cell>
          <cell r="W136">
            <v>0</v>
          </cell>
          <cell r="X136">
            <v>0</v>
          </cell>
          <cell r="Y136">
            <v>0</v>
          </cell>
          <cell r="Z136">
            <v>0</v>
          </cell>
          <cell r="AA136">
            <v>-608</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92</v>
          </cell>
          <cell r="CG136">
            <v>0</v>
          </cell>
          <cell r="CH136">
            <v>0</v>
          </cell>
          <cell r="CI136">
            <v>0</v>
          </cell>
          <cell r="CJ136">
            <v>0</v>
          </cell>
          <cell r="CK136">
            <v>0</v>
          </cell>
          <cell r="CL136">
            <v>0</v>
          </cell>
          <cell r="CM136">
            <v>2818</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6153</v>
          </cell>
          <cell r="DQ136">
            <v>0</v>
          </cell>
          <cell r="DR136">
            <v>0</v>
          </cell>
          <cell r="DS136">
            <v>0</v>
          </cell>
          <cell r="DT136">
            <v>0</v>
          </cell>
          <cell r="DU136">
            <v>0</v>
          </cell>
          <cell r="DV136">
            <v>0</v>
          </cell>
          <cell r="DW136">
            <v>0</v>
          </cell>
          <cell r="DX136">
            <v>0</v>
          </cell>
          <cell r="DY136">
            <v>3616</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6862</v>
          </cell>
          <cell r="EN136">
            <v>-9</v>
          </cell>
          <cell r="EO136">
            <v>18924</v>
          </cell>
          <cell r="EP136">
            <v>0</v>
          </cell>
          <cell r="EQ136">
            <v>23383</v>
          </cell>
          <cell r="ER136">
            <v>0</v>
          </cell>
          <cell r="ES136">
            <v>24960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65122</v>
          </cell>
          <cell r="FH136">
            <v>0</v>
          </cell>
          <cell r="FI136">
            <v>4106</v>
          </cell>
          <cell r="FJ136">
            <v>0</v>
          </cell>
          <cell r="FK136">
            <v>0</v>
          </cell>
          <cell r="FL136">
            <v>0</v>
          </cell>
          <cell r="FM136">
            <v>0</v>
          </cell>
          <cell r="FN136">
            <v>703</v>
          </cell>
          <cell r="FO136">
            <v>0</v>
          </cell>
          <cell r="FP136">
            <v>0</v>
          </cell>
          <cell r="FQ136">
            <v>-199</v>
          </cell>
          <cell r="FR136">
            <v>0</v>
          </cell>
          <cell r="FS136">
            <v>0</v>
          </cell>
          <cell r="FT136">
            <v>0</v>
          </cell>
          <cell r="FU136">
            <v>0</v>
          </cell>
          <cell r="FV136">
            <v>0</v>
          </cell>
          <cell r="FW136">
            <v>0</v>
          </cell>
          <cell r="FX136">
            <v>0</v>
          </cell>
          <cell r="FY136">
            <v>0</v>
          </cell>
          <cell r="FZ136">
            <v>21000</v>
          </cell>
          <cell r="GA136">
            <v>0</v>
          </cell>
          <cell r="GB136">
            <v>0</v>
          </cell>
          <cell r="GC136">
            <v>17651</v>
          </cell>
          <cell r="GD136">
            <v>0</v>
          </cell>
          <cell r="GE136">
            <v>0</v>
          </cell>
          <cell r="GF136">
            <v>0</v>
          </cell>
          <cell r="GG136">
            <v>-898</v>
          </cell>
          <cell r="GH136">
            <v>-151</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57765</v>
          </cell>
          <cell r="IB136">
            <v>0</v>
          </cell>
          <cell r="IC136">
            <v>0</v>
          </cell>
          <cell r="ID136">
            <v>0</v>
          </cell>
          <cell r="IE136">
            <v>0</v>
          </cell>
          <cell r="IF136">
            <v>0</v>
          </cell>
          <cell r="IG136">
            <v>0</v>
          </cell>
          <cell r="IH136">
            <v>0</v>
          </cell>
          <cell r="II136">
            <v>0</v>
          </cell>
          <cell r="IJ136">
            <v>0</v>
          </cell>
          <cell r="IK136">
            <v>0</v>
          </cell>
          <cell r="IL136">
            <v>0</v>
          </cell>
          <cell r="IM136">
            <v>57765</v>
          </cell>
          <cell r="IN136">
            <v>0</v>
          </cell>
          <cell r="IO136">
            <v>0</v>
          </cell>
        </row>
        <row r="137">
          <cell r="A137" t="str">
            <v>E1933</v>
          </cell>
          <cell r="B137" t="str">
            <v>East Hertfordshire</v>
          </cell>
          <cell r="C137" t="str">
            <v>EE</v>
          </cell>
          <cell r="D137" t="str">
            <v>SD</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-669</v>
          </cell>
          <cell r="V137">
            <v>0</v>
          </cell>
          <cell r="W137">
            <v>0</v>
          </cell>
          <cell r="X137">
            <v>0</v>
          </cell>
          <cell r="Y137">
            <v>0</v>
          </cell>
          <cell r="Z137">
            <v>0</v>
          </cell>
          <cell r="AA137">
            <v>-489</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35</v>
          </cell>
          <cell r="CB137">
            <v>0</v>
          </cell>
          <cell r="CC137">
            <v>0</v>
          </cell>
          <cell r="CD137">
            <v>0</v>
          </cell>
          <cell r="CE137">
            <v>0</v>
          </cell>
          <cell r="CF137">
            <v>2199</v>
          </cell>
          <cell r="CG137">
            <v>0</v>
          </cell>
          <cell r="CH137">
            <v>0</v>
          </cell>
          <cell r="CI137">
            <v>0</v>
          </cell>
          <cell r="CJ137">
            <v>0</v>
          </cell>
          <cell r="CK137">
            <v>0</v>
          </cell>
          <cell r="CL137">
            <v>0</v>
          </cell>
          <cell r="CM137">
            <v>3038</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5504</v>
          </cell>
          <cell r="DQ137">
            <v>0</v>
          </cell>
          <cell r="DR137">
            <v>0</v>
          </cell>
          <cell r="DS137">
            <v>0</v>
          </cell>
          <cell r="DT137">
            <v>0</v>
          </cell>
          <cell r="DU137">
            <v>0</v>
          </cell>
          <cell r="DV137">
            <v>0</v>
          </cell>
          <cell r="DW137">
            <v>0</v>
          </cell>
          <cell r="DX137">
            <v>0</v>
          </cell>
          <cell r="DY137">
            <v>2522</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5460</v>
          </cell>
          <cell r="EN137">
            <v>0</v>
          </cell>
          <cell r="EO137">
            <v>18234</v>
          </cell>
          <cell r="EP137">
            <v>0</v>
          </cell>
          <cell r="EQ137">
            <v>33182</v>
          </cell>
          <cell r="ER137">
            <v>84</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54945</v>
          </cell>
          <cell r="FH137">
            <v>0</v>
          </cell>
          <cell r="FI137">
            <v>25</v>
          </cell>
          <cell r="FJ137">
            <v>0</v>
          </cell>
          <cell r="FK137">
            <v>0</v>
          </cell>
          <cell r="FL137">
            <v>0</v>
          </cell>
          <cell r="FM137">
            <v>0</v>
          </cell>
          <cell r="FN137">
            <v>662</v>
          </cell>
          <cell r="FO137">
            <v>0</v>
          </cell>
          <cell r="FP137">
            <v>0</v>
          </cell>
          <cell r="FQ137">
            <v>-867</v>
          </cell>
          <cell r="FR137">
            <v>0</v>
          </cell>
          <cell r="FS137">
            <v>0</v>
          </cell>
          <cell r="FT137">
            <v>0</v>
          </cell>
          <cell r="FU137">
            <v>0</v>
          </cell>
          <cell r="FV137">
            <v>0</v>
          </cell>
          <cell r="FW137">
            <v>0</v>
          </cell>
          <cell r="FX137">
            <v>0</v>
          </cell>
          <cell r="FY137">
            <v>0</v>
          </cell>
          <cell r="FZ137">
            <v>20970</v>
          </cell>
          <cell r="GA137">
            <v>0</v>
          </cell>
          <cell r="GB137">
            <v>0</v>
          </cell>
          <cell r="GC137">
            <v>16583</v>
          </cell>
          <cell r="GD137">
            <v>0</v>
          </cell>
          <cell r="GE137">
            <v>0</v>
          </cell>
          <cell r="GF137">
            <v>0</v>
          </cell>
          <cell r="GG137">
            <v>-1043</v>
          </cell>
          <cell r="GH137">
            <v>600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row>
        <row r="138">
          <cell r="A138" t="str">
            <v>E1934</v>
          </cell>
          <cell r="B138" t="str">
            <v>Hertsmere</v>
          </cell>
          <cell r="C138" t="str">
            <v>EE</v>
          </cell>
          <cell r="D138" t="str">
            <v>SD</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-210</v>
          </cell>
          <cell r="V138">
            <v>0</v>
          </cell>
          <cell r="W138">
            <v>0</v>
          </cell>
          <cell r="X138">
            <v>0</v>
          </cell>
          <cell r="Y138">
            <v>0</v>
          </cell>
          <cell r="Z138">
            <v>0</v>
          </cell>
          <cell r="AA138">
            <v>-120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7</v>
          </cell>
          <cell r="CB138">
            <v>0</v>
          </cell>
          <cell r="CC138">
            <v>0</v>
          </cell>
          <cell r="CD138">
            <v>0</v>
          </cell>
          <cell r="CE138">
            <v>0</v>
          </cell>
          <cell r="CF138">
            <v>1222</v>
          </cell>
          <cell r="CG138">
            <v>0</v>
          </cell>
          <cell r="CH138">
            <v>0</v>
          </cell>
          <cell r="CI138">
            <v>0</v>
          </cell>
          <cell r="CJ138">
            <v>0</v>
          </cell>
          <cell r="CK138">
            <v>0</v>
          </cell>
          <cell r="CL138">
            <v>0</v>
          </cell>
          <cell r="CM138">
            <v>2245</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4958</v>
          </cell>
          <cell r="DQ138">
            <v>0</v>
          </cell>
          <cell r="DR138">
            <v>0</v>
          </cell>
          <cell r="DS138">
            <v>0</v>
          </cell>
          <cell r="DT138">
            <v>0</v>
          </cell>
          <cell r="DU138">
            <v>0</v>
          </cell>
          <cell r="DV138">
            <v>0</v>
          </cell>
          <cell r="DW138">
            <v>0</v>
          </cell>
          <cell r="DX138">
            <v>0</v>
          </cell>
          <cell r="DY138">
            <v>-868</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4330</v>
          </cell>
          <cell r="EN138">
            <v>293</v>
          </cell>
          <cell r="EO138">
            <v>12060</v>
          </cell>
          <cell r="EP138">
            <v>0</v>
          </cell>
          <cell r="EQ138">
            <v>38558</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51560</v>
          </cell>
          <cell r="FH138">
            <v>0</v>
          </cell>
          <cell r="FI138">
            <v>0</v>
          </cell>
          <cell r="FJ138">
            <v>0</v>
          </cell>
          <cell r="FK138">
            <v>0</v>
          </cell>
          <cell r="FL138">
            <v>0</v>
          </cell>
          <cell r="FM138">
            <v>0</v>
          </cell>
          <cell r="FN138">
            <v>0</v>
          </cell>
          <cell r="FO138">
            <v>0</v>
          </cell>
          <cell r="FP138">
            <v>0</v>
          </cell>
          <cell r="FQ138">
            <v>-140</v>
          </cell>
          <cell r="FR138">
            <v>0</v>
          </cell>
          <cell r="FS138">
            <v>0</v>
          </cell>
          <cell r="FT138">
            <v>0</v>
          </cell>
          <cell r="FU138">
            <v>0</v>
          </cell>
          <cell r="FV138">
            <v>0</v>
          </cell>
          <cell r="FW138">
            <v>0</v>
          </cell>
          <cell r="FX138">
            <v>0</v>
          </cell>
          <cell r="FY138">
            <v>0</v>
          </cell>
          <cell r="FZ138">
            <v>12862</v>
          </cell>
          <cell r="GA138">
            <v>0</v>
          </cell>
          <cell r="GB138">
            <v>0</v>
          </cell>
          <cell r="GC138">
            <v>10336</v>
          </cell>
          <cell r="GD138">
            <v>0</v>
          </cell>
          <cell r="GE138">
            <v>0</v>
          </cell>
          <cell r="GF138">
            <v>0</v>
          </cell>
          <cell r="GG138">
            <v>1362</v>
          </cell>
          <cell r="GH138">
            <v>2004</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row>
        <row r="139">
          <cell r="A139" t="str">
            <v>E1935</v>
          </cell>
          <cell r="B139" t="str">
            <v>North Hertfordshire</v>
          </cell>
          <cell r="C139" t="str">
            <v>EE</v>
          </cell>
          <cell r="D139" t="str">
            <v>SD</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-884</v>
          </cell>
          <cell r="V139">
            <v>0</v>
          </cell>
          <cell r="W139">
            <v>0</v>
          </cell>
          <cell r="X139">
            <v>0</v>
          </cell>
          <cell r="Y139">
            <v>0</v>
          </cell>
          <cell r="Z139">
            <v>0</v>
          </cell>
          <cell r="AA139">
            <v>-312</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1663</v>
          </cell>
          <cell r="CG139">
            <v>0</v>
          </cell>
          <cell r="CH139">
            <v>0</v>
          </cell>
          <cell r="CI139">
            <v>0</v>
          </cell>
          <cell r="CJ139">
            <v>0</v>
          </cell>
          <cell r="CK139">
            <v>0</v>
          </cell>
          <cell r="CL139">
            <v>0</v>
          </cell>
          <cell r="CM139">
            <v>3180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6065</v>
          </cell>
          <cell r="DQ139">
            <v>0</v>
          </cell>
          <cell r="DR139">
            <v>0</v>
          </cell>
          <cell r="DS139">
            <v>0</v>
          </cell>
          <cell r="DT139">
            <v>0</v>
          </cell>
          <cell r="DU139">
            <v>0</v>
          </cell>
          <cell r="DV139">
            <v>0</v>
          </cell>
          <cell r="DW139">
            <v>0</v>
          </cell>
          <cell r="DX139">
            <v>0</v>
          </cell>
          <cell r="DY139">
            <v>967</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5088</v>
          </cell>
          <cell r="EN139">
            <v>0</v>
          </cell>
          <cell r="EO139">
            <v>16651</v>
          </cell>
          <cell r="EP139">
            <v>0</v>
          </cell>
          <cell r="EQ139">
            <v>38417</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56045</v>
          </cell>
          <cell r="FH139">
            <v>0</v>
          </cell>
          <cell r="FI139">
            <v>0</v>
          </cell>
          <cell r="FJ139">
            <v>0</v>
          </cell>
          <cell r="FK139">
            <v>0</v>
          </cell>
          <cell r="FL139">
            <v>0</v>
          </cell>
          <cell r="FM139">
            <v>0</v>
          </cell>
          <cell r="FN139">
            <v>138</v>
          </cell>
          <cell r="FO139">
            <v>0</v>
          </cell>
          <cell r="FP139">
            <v>0</v>
          </cell>
          <cell r="FQ139">
            <v>-365</v>
          </cell>
          <cell r="FR139">
            <v>0</v>
          </cell>
          <cell r="FS139">
            <v>0</v>
          </cell>
          <cell r="FT139">
            <v>0</v>
          </cell>
          <cell r="FU139">
            <v>0</v>
          </cell>
          <cell r="FV139">
            <v>0</v>
          </cell>
          <cell r="FW139">
            <v>0</v>
          </cell>
          <cell r="FX139">
            <v>0</v>
          </cell>
          <cell r="FY139">
            <v>0</v>
          </cell>
          <cell r="FZ139">
            <v>17796</v>
          </cell>
          <cell r="GA139">
            <v>0</v>
          </cell>
          <cell r="GB139">
            <v>0</v>
          </cell>
          <cell r="GC139">
            <v>14693</v>
          </cell>
          <cell r="GD139">
            <v>0</v>
          </cell>
          <cell r="GE139">
            <v>0</v>
          </cell>
          <cell r="GF139">
            <v>0</v>
          </cell>
          <cell r="GG139">
            <v>-1542</v>
          </cell>
          <cell r="GH139">
            <v>479</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row>
        <row r="140">
          <cell r="A140" t="str">
            <v>E1936</v>
          </cell>
          <cell r="B140" t="str">
            <v>St Albans</v>
          </cell>
          <cell r="C140" t="str">
            <v>EE</v>
          </cell>
          <cell r="D140" t="str">
            <v>SD</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-1245</v>
          </cell>
          <cell r="V140">
            <v>0</v>
          </cell>
          <cell r="W140">
            <v>0</v>
          </cell>
          <cell r="X140">
            <v>0</v>
          </cell>
          <cell r="Y140">
            <v>0</v>
          </cell>
          <cell r="Z140">
            <v>0</v>
          </cell>
          <cell r="AA140">
            <v>-992</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14</v>
          </cell>
          <cell r="BY140">
            <v>0</v>
          </cell>
          <cell r="BZ140">
            <v>0</v>
          </cell>
          <cell r="CA140">
            <v>155</v>
          </cell>
          <cell r="CB140">
            <v>0</v>
          </cell>
          <cell r="CC140">
            <v>0</v>
          </cell>
          <cell r="CD140">
            <v>0</v>
          </cell>
          <cell r="CE140">
            <v>0</v>
          </cell>
          <cell r="CF140">
            <v>1305</v>
          </cell>
          <cell r="CG140">
            <v>0</v>
          </cell>
          <cell r="CH140">
            <v>0</v>
          </cell>
          <cell r="CI140">
            <v>0</v>
          </cell>
          <cell r="CJ140">
            <v>0</v>
          </cell>
          <cell r="CK140">
            <v>0</v>
          </cell>
          <cell r="CL140">
            <v>0</v>
          </cell>
          <cell r="CM140">
            <v>2675</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6943</v>
          </cell>
          <cell r="DQ140">
            <v>0</v>
          </cell>
          <cell r="DR140">
            <v>0</v>
          </cell>
          <cell r="DS140">
            <v>0</v>
          </cell>
          <cell r="DT140">
            <v>0</v>
          </cell>
          <cell r="DU140">
            <v>0</v>
          </cell>
          <cell r="DV140">
            <v>0</v>
          </cell>
          <cell r="DW140">
            <v>0</v>
          </cell>
          <cell r="DX140">
            <v>0</v>
          </cell>
          <cell r="DY140">
            <v>2986</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4974</v>
          </cell>
          <cell r="EN140">
            <v>0</v>
          </cell>
          <cell r="EO140">
            <v>17905</v>
          </cell>
          <cell r="EP140">
            <v>0</v>
          </cell>
          <cell r="EQ140">
            <v>20015</v>
          </cell>
          <cell r="ER140">
            <v>25</v>
          </cell>
          <cell r="ES140">
            <v>13705</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53584</v>
          </cell>
          <cell r="FH140">
            <v>0</v>
          </cell>
          <cell r="FI140">
            <v>122</v>
          </cell>
          <cell r="FJ140">
            <v>0</v>
          </cell>
          <cell r="FK140">
            <v>0</v>
          </cell>
          <cell r="FL140">
            <v>0</v>
          </cell>
          <cell r="FM140">
            <v>0</v>
          </cell>
          <cell r="FN140">
            <v>170</v>
          </cell>
          <cell r="FO140">
            <v>0</v>
          </cell>
          <cell r="FP140">
            <v>0</v>
          </cell>
          <cell r="FQ140">
            <v>-148</v>
          </cell>
          <cell r="FR140">
            <v>0</v>
          </cell>
          <cell r="FS140">
            <v>0</v>
          </cell>
          <cell r="FT140">
            <v>0</v>
          </cell>
          <cell r="FU140">
            <v>0</v>
          </cell>
          <cell r="FV140">
            <v>0</v>
          </cell>
          <cell r="FW140">
            <v>0</v>
          </cell>
          <cell r="FX140">
            <v>0</v>
          </cell>
          <cell r="FY140">
            <v>0</v>
          </cell>
          <cell r="FZ140">
            <v>20671</v>
          </cell>
          <cell r="GA140">
            <v>0</v>
          </cell>
          <cell r="GB140">
            <v>0</v>
          </cell>
          <cell r="GC140">
            <v>17085</v>
          </cell>
          <cell r="GD140">
            <v>0</v>
          </cell>
          <cell r="GE140">
            <v>0</v>
          </cell>
          <cell r="GF140">
            <v>0</v>
          </cell>
          <cell r="GG140">
            <v>-439</v>
          </cell>
          <cell r="GH140">
            <v>-16</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28023</v>
          </cell>
          <cell r="IB140">
            <v>0</v>
          </cell>
          <cell r="IC140">
            <v>0</v>
          </cell>
          <cell r="ID140">
            <v>0</v>
          </cell>
          <cell r="IE140">
            <v>0</v>
          </cell>
          <cell r="IF140">
            <v>0</v>
          </cell>
          <cell r="IG140">
            <v>0</v>
          </cell>
          <cell r="IH140">
            <v>0</v>
          </cell>
          <cell r="II140">
            <v>0</v>
          </cell>
          <cell r="IJ140">
            <v>0</v>
          </cell>
          <cell r="IK140">
            <v>0</v>
          </cell>
          <cell r="IL140">
            <v>0</v>
          </cell>
          <cell r="IM140">
            <v>28580</v>
          </cell>
          <cell r="IN140">
            <v>-557</v>
          </cell>
          <cell r="IO140">
            <v>0</v>
          </cell>
        </row>
        <row r="141">
          <cell r="A141" t="str">
            <v>E1937</v>
          </cell>
          <cell r="B141" t="str">
            <v>Stevenage</v>
          </cell>
          <cell r="C141" t="str">
            <v>EE</v>
          </cell>
          <cell r="D141" t="str">
            <v>SD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-2507</v>
          </cell>
          <cell r="V141">
            <v>0</v>
          </cell>
          <cell r="W141">
            <v>0</v>
          </cell>
          <cell r="X141">
            <v>0</v>
          </cell>
          <cell r="Y141">
            <v>0</v>
          </cell>
          <cell r="Z141">
            <v>0</v>
          </cell>
          <cell r="AA141">
            <v>-1441</v>
          </cell>
          <cell r="AB141">
            <v>0</v>
          </cell>
          <cell r="AC141">
            <v>0</v>
          </cell>
          <cell r="AD141">
            <v>0</v>
          </cell>
          <cell r="AE141">
            <v>0</v>
          </cell>
          <cell r="AF141">
            <v>0</v>
          </cell>
          <cell r="AG141">
            <v>0</v>
          </cell>
          <cell r="AH141">
            <v>0</v>
          </cell>
          <cell r="AI141">
            <v>0</v>
          </cell>
          <cell r="AJ141">
            <v>133</v>
          </cell>
          <cell r="AK141">
            <v>0</v>
          </cell>
          <cell r="AL141">
            <v>2</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2</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23</v>
          </cell>
          <cell r="BY141">
            <v>0</v>
          </cell>
          <cell r="BZ141">
            <v>0</v>
          </cell>
          <cell r="CA141">
            <v>0</v>
          </cell>
          <cell r="CB141">
            <v>0</v>
          </cell>
          <cell r="CC141">
            <v>0</v>
          </cell>
          <cell r="CD141">
            <v>0</v>
          </cell>
          <cell r="CE141">
            <v>0</v>
          </cell>
          <cell r="CF141">
            <v>-1723</v>
          </cell>
          <cell r="CG141">
            <v>0</v>
          </cell>
          <cell r="CH141">
            <v>0</v>
          </cell>
          <cell r="CI141">
            <v>0</v>
          </cell>
          <cell r="CJ141">
            <v>0</v>
          </cell>
          <cell r="CK141">
            <v>0</v>
          </cell>
          <cell r="CL141">
            <v>0</v>
          </cell>
          <cell r="CM141">
            <v>4164</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3993</v>
          </cell>
          <cell r="DQ141">
            <v>0</v>
          </cell>
          <cell r="DR141">
            <v>0</v>
          </cell>
          <cell r="DS141">
            <v>0</v>
          </cell>
          <cell r="DT141">
            <v>0</v>
          </cell>
          <cell r="DU141">
            <v>0</v>
          </cell>
          <cell r="DV141">
            <v>0</v>
          </cell>
          <cell r="DW141">
            <v>0</v>
          </cell>
          <cell r="DX141">
            <v>0</v>
          </cell>
          <cell r="DY141">
            <v>-226</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3799</v>
          </cell>
          <cell r="EN141">
            <v>0</v>
          </cell>
          <cell r="EO141">
            <v>8724</v>
          </cell>
          <cell r="EP141">
            <v>0</v>
          </cell>
          <cell r="EQ141">
            <v>15242</v>
          </cell>
          <cell r="ER141">
            <v>0</v>
          </cell>
          <cell r="ES141">
            <v>22193</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45818</v>
          </cell>
          <cell r="FH141">
            <v>0</v>
          </cell>
          <cell r="FI141">
            <v>1132</v>
          </cell>
          <cell r="FJ141">
            <v>0</v>
          </cell>
          <cell r="FK141">
            <v>0</v>
          </cell>
          <cell r="FL141">
            <v>0</v>
          </cell>
          <cell r="FM141">
            <v>0</v>
          </cell>
          <cell r="FN141">
            <v>95</v>
          </cell>
          <cell r="FO141">
            <v>0</v>
          </cell>
          <cell r="FP141">
            <v>0</v>
          </cell>
          <cell r="FQ141">
            <v>-48</v>
          </cell>
          <cell r="FR141">
            <v>0</v>
          </cell>
          <cell r="FS141">
            <v>0</v>
          </cell>
          <cell r="FT141">
            <v>0</v>
          </cell>
          <cell r="FU141">
            <v>0</v>
          </cell>
          <cell r="FV141">
            <v>0</v>
          </cell>
          <cell r="FW141">
            <v>0</v>
          </cell>
          <cell r="FX141">
            <v>0</v>
          </cell>
          <cell r="FY141">
            <v>0</v>
          </cell>
          <cell r="FZ141">
            <v>11173</v>
          </cell>
          <cell r="GA141">
            <v>0</v>
          </cell>
          <cell r="GB141">
            <v>0</v>
          </cell>
          <cell r="GC141">
            <v>9275</v>
          </cell>
          <cell r="GD141">
            <v>0</v>
          </cell>
          <cell r="GE141">
            <v>0</v>
          </cell>
          <cell r="GF141">
            <v>0</v>
          </cell>
          <cell r="GG141">
            <v>1126</v>
          </cell>
          <cell r="GH141">
            <v>538</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45851</v>
          </cell>
          <cell r="IB141">
            <v>0</v>
          </cell>
          <cell r="IC141">
            <v>0</v>
          </cell>
          <cell r="ID141">
            <v>0</v>
          </cell>
          <cell r="IE141">
            <v>0</v>
          </cell>
          <cell r="IF141">
            <v>0</v>
          </cell>
          <cell r="IG141">
            <v>0</v>
          </cell>
          <cell r="IH141">
            <v>0</v>
          </cell>
          <cell r="II141">
            <v>0</v>
          </cell>
          <cell r="IJ141">
            <v>0</v>
          </cell>
          <cell r="IK141">
            <v>0</v>
          </cell>
          <cell r="IL141">
            <v>0</v>
          </cell>
          <cell r="IM141">
            <v>43152</v>
          </cell>
          <cell r="IN141">
            <v>2699</v>
          </cell>
          <cell r="IO141">
            <v>0</v>
          </cell>
        </row>
        <row r="142">
          <cell r="A142" t="str">
            <v>E1938</v>
          </cell>
          <cell r="B142" t="str">
            <v>Three Rivers</v>
          </cell>
          <cell r="C142" t="str">
            <v>EE</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177</v>
          </cell>
          <cell r="V142">
            <v>0</v>
          </cell>
          <cell r="W142">
            <v>0</v>
          </cell>
          <cell r="X142">
            <v>0</v>
          </cell>
          <cell r="Y142">
            <v>0</v>
          </cell>
          <cell r="Z142">
            <v>0</v>
          </cell>
          <cell r="AA142">
            <v>297</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818</v>
          </cell>
          <cell r="CG142">
            <v>0</v>
          </cell>
          <cell r="CH142">
            <v>0</v>
          </cell>
          <cell r="CI142">
            <v>0</v>
          </cell>
          <cell r="CJ142">
            <v>0</v>
          </cell>
          <cell r="CK142">
            <v>0</v>
          </cell>
          <cell r="CL142">
            <v>0</v>
          </cell>
          <cell r="CM142">
            <v>1494</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3664</v>
          </cell>
          <cell r="DQ142">
            <v>0</v>
          </cell>
          <cell r="DR142">
            <v>0</v>
          </cell>
          <cell r="DS142">
            <v>0</v>
          </cell>
          <cell r="DT142">
            <v>0</v>
          </cell>
          <cell r="DU142">
            <v>0</v>
          </cell>
          <cell r="DV142">
            <v>0</v>
          </cell>
          <cell r="DW142">
            <v>0</v>
          </cell>
          <cell r="DX142">
            <v>0</v>
          </cell>
          <cell r="DY142">
            <v>1154</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3634</v>
          </cell>
          <cell r="EN142">
            <v>-601</v>
          </cell>
          <cell r="EO142">
            <v>10460</v>
          </cell>
          <cell r="EP142">
            <v>0</v>
          </cell>
          <cell r="EQ142">
            <v>25409</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37456</v>
          </cell>
          <cell r="FH142">
            <v>0</v>
          </cell>
          <cell r="FI142">
            <v>0</v>
          </cell>
          <cell r="FJ142">
            <v>0</v>
          </cell>
          <cell r="FK142">
            <v>0</v>
          </cell>
          <cell r="FL142">
            <v>0</v>
          </cell>
          <cell r="FM142">
            <v>0</v>
          </cell>
          <cell r="FN142">
            <v>0</v>
          </cell>
          <cell r="FO142">
            <v>0</v>
          </cell>
          <cell r="FP142">
            <v>0</v>
          </cell>
          <cell r="FQ142">
            <v>-177</v>
          </cell>
          <cell r="FR142">
            <v>0</v>
          </cell>
          <cell r="FS142">
            <v>0</v>
          </cell>
          <cell r="FT142">
            <v>0</v>
          </cell>
          <cell r="FU142">
            <v>0</v>
          </cell>
          <cell r="FV142">
            <v>0</v>
          </cell>
          <cell r="FW142">
            <v>0</v>
          </cell>
          <cell r="FX142">
            <v>0</v>
          </cell>
          <cell r="FY142">
            <v>0</v>
          </cell>
          <cell r="FZ142">
            <v>12257</v>
          </cell>
          <cell r="GA142">
            <v>0</v>
          </cell>
          <cell r="GB142">
            <v>0</v>
          </cell>
          <cell r="GC142">
            <v>10963</v>
          </cell>
          <cell r="GD142">
            <v>0</v>
          </cell>
          <cell r="GE142">
            <v>0</v>
          </cell>
          <cell r="GF142">
            <v>0</v>
          </cell>
          <cell r="GG142">
            <v>-60</v>
          </cell>
          <cell r="GH142">
            <v>-325</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row>
        <row r="143">
          <cell r="A143" t="str">
            <v>E1939</v>
          </cell>
          <cell r="B143" t="str">
            <v>Watford</v>
          </cell>
          <cell r="C143" t="str">
            <v>EE</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-1116</v>
          </cell>
          <cell r="V143">
            <v>0</v>
          </cell>
          <cell r="W143">
            <v>0</v>
          </cell>
          <cell r="X143">
            <v>0</v>
          </cell>
          <cell r="Y143">
            <v>0</v>
          </cell>
          <cell r="Z143">
            <v>0</v>
          </cell>
          <cell r="AA143">
            <v>-1027</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1082</v>
          </cell>
          <cell r="CG143">
            <v>0</v>
          </cell>
          <cell r="CH143">
            <v>0</v>
          </cell>
          <cell r="CI143">
            <v>0</v>
          </cell>
          <cell r="CJ143">
            <v>0</v>
          </cell>
          <cell r="CK143">
            <v>0</v>
          </cell>
          <cell r="CL143">
            <v>0</v>
          </cell>
          <cell r="CM143">
            <v>3501</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6393</v>
          </cell>
          <cell r="DQ143">
            <v>0</v>
          </cell>
          <cell r="DR143">
            <v>0</v>
          </cell>
          <cell r="DS143">
            <v>0</v>
          </cell>
          <cell r="DT143">
            <v>0</v>
          </cell>
          <cell r="DU143">
            <v>0</v>
          </cell>
          <cell r="DV143">
            <v>0</v>
          </cell>
          <cell r="DW143">
            <v>0</v>
          </cell>
          <cell r="DX143">
            <v>0</v>
          </cell>
          <cell r="DY143">
            <v>1696</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8797</v>
          </cell>
          <cell r="EN143">
            <v>0</v>
          </cell>
          <cell r="EO143">
            <v>20442</v>
          </cell>
          <cell r="EP143">
            <v>0</v>
          </cell>
          <cell r="EQ143">
            <v>38224</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53855</v>
          </cell>
          <cell r="FH143">
            <v>0</v>
          </cell>
          <cell r="FI143">
            <v>0</v>
          </cell>
          <cell r="FJ143">
            <v>0</v>
          </cell>
          <cell r="FK143">
            <v>0</v>
          </cell>
          <cell r="FL143">
            <v>0</v>
          </cell>
          <cell r="FM143">
            <v>0</v>
          </cell>
          <cell r="FN143">
            <v>50</v>
          </cell>
          <cell r="FO143">
            <v>0</v>
          </cell>
          <cell r="FP143">
            <v>0</v>
          </cell>
          <cell r="FQ143">
            <v>-220</v>
          </cell>
          <cell r="FR143">
            <v>0</v>
          </cell>
          <cell r="FS143">
            <v>0</v>
          </cell>
          <cell r="FT143">
            <v>0</v>
          </cell>
          <cell r="FU143">
            <v>0</v>
          </cell>
          <cell r="FV143">
            <v>0</v>
          </cell>
          <cell r="FW143">
            <v>0</v>
          </cell>
          <cell r="FX143">
            <v>0</v>
          </cell>
          <cell r="FY143">
            <v>0</v>
          </cell>
          <cell r="FZ143">
            <v>15569</v>
          </cell>
          <cell r="GA143">
            <v>0</v>
          </cell>
          <cell r="GB143">
            <v>0</v>
          </cell>
          <cell r="GC143">
            <v>12217</v>
          </cell>
          <cell r="GD143">
            <v>0</v>
          </cell>
          <cell r="GE143">
            <v>0</v>
          </cell>
          <cell r="GF143">
            <v>0</v>
          </cell>
          <cell r="GG143">
            <v>222</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row>
        <row r="144">
          <cell r="A144" t="str">
            <v>E1940</v>
          </cell>
          <cell r="B144" t="str">
            <v>Welwyn Hatfield</v>
          </cell>
          <cell r="C144" t="str">
            <v>EE</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-122</v>
          </cell>
          <cell r="V144">
            <v>0</v>
          </cell>
          <cell r="W144">
            <v>0</v>
          </cell>
          <cell r="X144">
            <v>0</v>
          </cell>
          <cell r="Y144">
            <v>0</v>
          </cell>
          <cell r="Z144">
            <v>0</v>
          </cell>
          <cell r="AA144">
            <v>120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87</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178</v>
          </cell>
          <cell r="CB144">
            <v>0</v>
          </cell>
          <cell r="CC144">
            <v>0</v>
          </cell>
          <cell r="CD144">
            <v>0</v>
          </cell>
          <cell r="CE144">
            <v>0</v>
          </cell>
          <cell r="CF144">
            <v>2967</v>
          </cell>
          <cell r="CG144">
            <v>0</v>
          </cell>
          <cell r="CH144">
            <v>0</v>
          </cell>
          <cell r="CI144">
            <v>0</v>
          </cell>
          <cell r="CJ144">
            <v>0</v>
          </cell>
          <cell r="CK144">
            <v>0</v>
          </cell>
          <cell r="CL144">
            <v>0</v>
          </cell>
          <cell r="CM144">
            <v>3399</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6510</v>
          </cell>
          <cell r="DQ144">
            <v>0</v>
          </cell>
          <cell r="DR144">
            <v>0</v>
          </cell>
          <cell r="DS144">
            <v>0</v>
          </cell>
          <cell r="DT144">
            <v>0</v>
          </cell>
          <cell r="DU144">
            <v>0</v>
          </cell>
          <cell r="DV144">
            <v>0</v>
          </cell>
          <cell r="DW144">
            <v>0</v>
          </cell>
          <cell r="DX144">
            <v>0</v>
          </cell>
          <cell r="DY144">
            <v>-824</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4285</v>
          </cell>
          <cell r="EN144">
            <v>0</v>
          </cell>
          <cell r="EO144">
            <v>16545</v>
          </cell>
          <cell r="EP144">
            <v>0</v>
          </cell>
          <cell r="EQ144">
            <v>20385</v>
          </cell>
          <cell r="ER144">
            <v>0</v>
          </cell>
          <cell r="ES144">
            <v>23902</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62333</v>
          </cell>
          <cell r="FH144">
            <v>0</v>
          </cell>
          <cell r="FI144">
            <v>0</v>
          </cell>
          <cell r="FJ144">
            <v>0</v>
          </cell>
          <cell r="FK144">
            <v>0</v>
          </cell>
          <cell r="FL144">
            <v>0</v>
          </cell>
          <cell r="FM144">
            <v>0</v>
          </cell>
          <cell r="FN144">
            <v>14</v>
          </cell>
          <cell r="FO144">
            <v>0</v>
          </cell>
          <cell r="FP144">
            <v>0</v>
          </cell>
          <cell r="FQ144">
            <v>-372</v>
          </cell>
          <cell r="FR144">
            <v>0</v>
          </cell>
          <cell r="FS144">
            <v>0</v>
          </cell>
          <cell r="FT144">
            <v>0</v>
          </cell>
          <cell r="FU144">
            <v>0</v>
          </cell>
          <cell r="FV144">
            <v>0</v>
          </cell>
          <cell r="FW144">
            <v>0</v>
          </cell>
          <cell r="FX144">
            <v>0</v>
          </cell>
          <cell r="FY144">
            <v>0</v>
          </cell>
          <cell r="FZ144">
            <v>17466</v>
          </cell>
          <cell r="GA144">
            <v>0</v>
          </cell>
          <cell r="GB144">
            <v>0</v>
          </cell>
          <cell r="GC144">
            <v>15163</v>
          </cell>
          <cell r="GD144">
            <v>0</v>
          </cell>
          <cell r="GE144">
            <v>0</v>
          </cell>
          <cell r="GF144">
            <v>0</v>
          </cell>
          <cell r="GG144">
            <v>-33</v>
          </cell>
          <cell r="GH144">
            <v>-163</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52955</v>
          </cell>
          <cell r="IB144">
            <v>0</v>
          </cell>
          <cell r="IC144">
            <v>0</v>
          </cell>
          <cell r="ID144">
            <v>0</v>
          </cell>
          <cell r="IE144">
            <v>0</v>
          </cell>
          <cell r="IF144">
            <v>0</v>
          </cell>
          <cell r="IG144">
            <v>0</v>
          </cell>
          <cell r="IH144">
            <v>0</v>
          </cell>
          <cell r="II144">
            <v>0</v>
          </cell>
          <cell r="IJ144">
            <v>0</v>
          </cell>
          <cell r="IK144">
            <v>0</v>
          </cell>
          <cell r="IL144">
            <v>0</v>
          </cell>
          <cell r="IM144">
            <v>54940</v>
          </cell>
          <cell r="IN144">
            <v>-1985</v>
          </cell>
          <cell r="IO144">
            <v>0</v>
          </cell>
        </row>
        <row r="145">
          <cell r="A145" t="str">
            <v>E2001</v>
          </cell>
          <cell r="B145" t="str">
            <v>East Riding of Yorkshire UA</v>
          </cell>
          <cell r="C145" t="str">
            <v>YH</v>
          </cell>
          <cell r="D145" t="str">
            <v>UA</v>
          </cell>
          <cell r="E145">
            <v>0</v>
          </cell>
          <cell r="F145">
            <v>99656</v>
          </cell>
          <cell r="G145">
            <v>69880</v>
          </cell>
          <cell r="H145">
            <v>0</v>
          </cell>
          <cell r="I145">
            <v>0</v>
          </cell>
          <cell r="J145">
            <v>0</v>
          </cell>
          <cell r="K145">
            <v>218050</v>
          </cell>
          <cell r="L145">
            <v>0</v>
          </cell>
          <cell r="M145">
            <v>0</v>
          </cell>
          <cell r="N145">
            <v>0</v>
          </cell>
          <cell r="O145">
            <v>0</v>
          </cell>
          <cell r="P145">
            <v>0</v>
          </cell>
          <cell r="Q145">
            <v>0</v>
          </cell>
          <cell r="R145">
            <v>0</v>
          </cell>
          <cell r="S145">
            <v>0</v>
          </cell>
          <cell r="T145">
            <v>0</v>
          </cell>
          <cell r="U145">
            <v>-1837</v>
          </cell>
          <cell r="V145">
            <v>0</v>
          </cell>
          <cell r="W145">
            <v>0</v>
          </cell>
          <cell r="X145">
            <v>0</v>
          </cell>
          <cell r="Y145">
            <v>0</v>
          </cell>
          <cell r="Z145">
            <v>0</v>
          </cell>
          <cell r="AA145">
            <v>21967</v>
          </cell>
          <cell r="AB145">
            <v>0</v>
          </cell>
          <cell r="AC145">
            <v>16526</v>
          </cell>
          <cell r="AD145">
            <v>0</v>
          </cell>
          <cell r="AE145">
            <v>0</v>
          </cell>
          <cell r="AF145">
            <v>0</v>
          </cell>
          <cell r="AG145">
            <v>0</v>
          </cell>
          <cell r="AH145">
            <v>0</v>
          </cell>
          <cell r="AI145">
            <v>0</v>
          </cell>
          <cell r="AJ145">
            <v>36312</v>
          </cell>
          <cell r="AK145">
            <v>0</v>
          </cell>
          <cell r="AL145">
            <v>24932</v>
          </cell>
          <cell r="AM145">
            <v>0</v>
          </cell>
          <cell r="AN145">
            <v>0</v>
          </cell>
          <cell r="AO145">
            <v>0</v>
          </cell>
          <cell r="AP145">
            <v>0</v>
          </cell>
          <cell r="AQ145">
            <v>22147</v>
          </cell>
          <cell r="AR145">
            <v>0</v>
          </cell>
          <cell r="AS145">
            <v>0</v>
          </cell>
          <cell r="AT145">
            <v>0</v>
          </cell>
          <cell r="AU145">
            <v>0</v>
          </cell>
          <cell r="AV145">
            <v>0</v>
          </cell>
          <cell r="AW145">
            <v>0</v>
          </cell>
          <cell r="AX145">
            <v>0</v>
          </cell>
          <cell r="AY145">
            <v>0</v>
          </cell>
          <cell r="AZ145">
            <v>0</v>
          </cell>
          <cell r="BA145">
            <v>0</v>
          </cell>
          <cell r="BB145">
            <v>0</v>
          </cell>
          <cell r="BC145">
            <v>82118</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12690</v>
          </cell>
          <cell r="BY145">
            <v>0</v>
          </cell>
          <cell r="BZ145">
            <v>0</v>
          </cell>
          <cell r="CA145">
            <v>260</v>
          </cell>
          <cell r="CB145">
            <v>0</v>
          </cell>
          <cell r="CC145">
            <v>0</v>
          </cell>
          <cell r="CD145">
            <v>0</v>
          </cell>
          <cell r="CE145">
            <v>0</v>
          </cell>
          <cell r="CF145">
            <v>4160</v>
          </cell>
          <cell r="CG145">
            <v>0</v>
          </cell>
          <cell r="CH145">
            <v>0</v>
          </cell>
          <cell r="CI145">
            <v>0</v>
          </cell>
          <cell r="CJ145">
            <v>0</v>
          </cell>
          <cell r="CK145">
            <v>0</v>
          </cell>
          <cell r="CL145">
            <v>0</v>
          </cell>
          <cell r="CM145">
            <v>14540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33794</v>
          </cell>
          <cell r="DQ145">
            <v>0</v>
          </cell>
          <cell r="DR145">
            <v>0</v>
          </cell>
          <cell r="DS145">
            <v>0</v>
          </cell>
          <cell r="DT145">
            <v>0</v>
          </cell>
          <cell r="DU145">
            <v>0</v>
          </cell>
          <cell r="DV145">
            <v>0</v>
          </cell>
          <cell r="DW145">
            <v>0</v>
          </cell>
          <cell r="DX145">
            <v>0</v>
          </cell>
          <cell r="DY145">
            <v>13001</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13909</v>
          </cell>
          <cell r="EN145">
            <v>3121</v>
          </cell>
          <cell r="EO145">
            <v>453662</v>
          </cell>
          <cell r="EP145">
            <v>0</v>
          </cell>
          <cell r="EQ145">
            <v>38899</v>
          </cell>
          <cell r="ER145">
            <v>333</v>
          </cell>
          <cell r="ES145">
            <v>28514</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525904</v>
          </cell>
          <cell r="FH145">
            <v>0</v>
          </cell>
          <cell r="FI145">
            <v>21159</v>
          </cell>
          <cell r="FJ145">
            <v>0</v>
          </cell>
          <cell r="FK145">
            <v>0</v>
          </cell>
          <cell r="FL145">
            <v>0</v>
          </cell>
          <cell r="FM145">
            <v>0</v>
          </cell>
          <cell r="FN145">
            <v>18124</v>
          </cell>
          <cell r="FO145">
            <v>0</v>
          </cell>
          <cell r="FP145">
            <v>0</v>
          </cell>
          <cell r="FQ145">
            <v>-2530</v>
          </cell>
          <cell r="FR145">
            <v>0</v>
          </cell>
          <cell r="FS145">
            <v>0</v>
          </cell>
          <cell r="FT145">
            <v>0</v>
          </cell>
          <cell r="FU145">
            <v>0</v>
          </cell>
          <cell r="FV145">
            <v>0</v>
          </cell>
          <cell r="FW145">
            <v>0</v>
          </cell>
          <cell r="FX145">
            <v>0</v>
          </cell>
          <cell r="FY145">
            <v>0</v>
          </cell>
          <cell r="FZ145">
            <v>479836</v>
          </cell>
          <cell r="GA145">
            <v>0</v>
          </cell>
          <cell r="GB145">
            <v>0</v>
          </cell>
          <cell r="GC145">
            <v>263976</v>
          </cell>
          <cell r="GD145">
            <v>0</v>
          </cell>
          <cell r="GE145">
            <v>0</v>
          </cell>
          <cell r="GF145">
            <v>-1344</v>
          </cell>
          <cell r="GG145">
            <v>-16201</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49227</v>
          </cell>
          <cell r="IB145">
            <v>0</v>
          </cell>
          <cell r="IC145">
            <v>0</v>
          </cell>
          <cell r="ID145">
            <v>0</v>
          </cell>
          <cell r="IE145">
            <v>0</v>
          </cell>
          <cell r="IF145">
            <v>0</v>
          </cell>
          <cell r="IG145">
            <v>0</v>
          </cell>
          <cell r="IH145">
            <v>0</v>
          </cell>
          <cell r="II145">
            <v>0</v>
          </cell>
          <cell r="IJ145">
            <v>0</v>
          </cell>
          <cell r="IK145">
            <v>0</v>
          </cell>
          <cell r="IL145">
            <v>0</v>
          </cell>
          <cell r="IM145">
            <v>41174</v>
          </cell>
          <cell r="IN145">
            <v>8053</v>
          </cell>
          <cell r="IO145">
            <v>0</v>
          </cell>
        </row>
        <row r="146">
          <cell r="A146" t="str">
            <v>E2002</v>
          </cell>
          <cell r="B146" t="str">
            <v>Kingston upon Hull UA</v>
          </cell>
          <cell r="C146" t="str">
            <v>YH</v>
          </cell>
          <cell r="D146" t="str">
            <v>UA</v>
          </cell>
          <cell r="E146">
            <v>0</v>
          </cell>
          <cell r="F146">
            <v>48557</v>
          </cell>
          <cell r="G146">
            <v>45659</v>
          </cell>
          <cell r="H146">
            <v>0</v>
          </cell>
          <cell r="I146">
            <v>0</v>
          </cell>
          <cell r="J146">
            <v>0</v>
          </cell>
          <cell r="K146">
            <v>138573</v>
          </cell>
          <cell r="L146">
            <v>0</v>
          </cell>
          <cell r="M146">
            <v>0</v>
          </cell>
          <cell r="N146">
            <v>0</v>
          </cell>
          <cell r="O146">
            <v>0</v>
          </cell>
          <cell r="P146">
            <v>0</v>
          </cell>
          <cell r="Q146">
            <v>0</v>
          </cell>
          <cell r="R146">
            <v>0</v>
          </cell>
          <cell r="S146">
            <v>0</v>
          </cell>
          <cell r="T146">
            <v>0</v>
          </cell>
          <cell r="U146">
            <v>-2246</v>
          </cell>
          <cell r="V146">
            <v>0</v>
          </cell>
          <cell r="W146">
            <v>0</v>
          </cell>
          <cell r="X146">
            <v>0</v>
          </cell>
          <cell r="Y146">
            <v>0</v>
          </cell>
          <cell r="Z146">
            <v>0</v>
          </cell>
          <cell r="AA146">
            <v>13727</v>
          </cell>
          <cell r="AB146">
            <v>0</v>
          </cell>
          <cell r="AC146">
            <v>29691</v>
          </cell>
          <cell r="AD146">
            <v>0</v>
          </cell>
          <cell r="AE146">
            <v>0</v>
          </cell>
          <cell r="AF146">
            <v>0</v>
          </cell>
          <cell r="AG146">
            <v>0</v>
          </cell>
          <cell r="AH146">
            <v>0</v>
          </cell>
          <cell r="AI146">
            <v>0</v>
          </cell>
          <cell r="AJ146">
            <v>51023</v>
          </cell>
          <cell r="AK146">
            <v>0</v>
          </cell>
          <cell r="AL146">
            <v>13255</v>
          </cell>
          <cell r="AM146">
            <v>0</v>
          </cell>
          <cell r="AN146">
            <v>0</v>
          </cell>
          <cell r="AO146">
            <v>0</v>
          </cell>
          <cell r="AP146">
            <v>0</v>
          </cell>
          <cell r="AQ146">
            <v>22672</v>
          </cell>
          <cell r="AR146">
            <v>0</v>
          </cell>
          <cell r="AS146">
            <v>0</v>
          </cell>
          <cell r="AT146">
            <v>0</v>
          </cell>
          <cell r="AU146">
            <v>0</v>
          </cell>
          <cell r="AV146">
            <v>0</v>
          </cell>
          <cell r="AW146">
            <v>0</v>
          </cell>
          <cell r="AX146">
            <v>0</v>
          </cell>
          <cell r="AY146">
            <v>0</v>
          </cell>
          <cell r="AZ146">
            <v>0</v>
          </cell>
          <cell r="BA146">
            <v>0</v>
          </cell>
          <cell r="BB146">
            <v>0</v>
          </cell>
          <cell r="BC146">
            <v>74701</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27407</v>
          </cell>
          <cell r="BY146">
            <v>0</v>
          </cell>
          <cell r="BZ146">
            <v>0</v>
          </cell>
          <cell r="CA146">
            <v>1620</v>
          </cell>
          <cell r="CB146">
            <v>0</v>
          </cell>
          <cell r="CC146">
            <v>0</v>
          </cell>
          <cell r="CD146">
            <v>0</v>
          </cell>
          <cell r="CE146">
            <v>0</v>
          </cell>
          <cell r="CF146">
            <v>10655</v>
          </cell>
          <cell r="CG146">
            <v>0</v>
          </cell>
          <cell r="CH146">
            <v>0</v>
          </cell>
          <cell r="CI146">
            <v>0</v>
          </cell>
          <cell r="CJ146">
            <v>0</v>
          </cell>
          <cell r="CK146">
            <v>0</v>
          </cell>
          <cell r="CL146">
            <v>0</v>
          </cell>
          <cell r="CM146">
            <v>15460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26048</v>
          </cell>
          <cell r="DQ146">
            <v>0</v>
          </cell>
          <cell r="DR146">
            <v>0</v>
          </cell>
          <cell r="DS146">
            <v>0</v>
          </cell>
          <cell r="DT146">
            <v>0</v>
          </cell>
          <cell r="DU146">
            <v>0</v>
          </cell>
          <cell r="DV146">
            <v>0</v>
          </cell>
          <cell r="DW146">
            <v>0</v>
          </cell>
          <cell r="DX146">
            <v>0</v>
          </cell>
          <cell r="DY146">
            <v>12325</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13383</v>
          </cell>
          <cell r="EN146">
            <v>0</v>
          </cell>
          <cell r="EO146">
            <v>383302</v>
          </cell>
          <cell r="EP146">
            <v>0</v>
          </cell>
          <cell r="EQ146">
            <v>69945</v>
          </cell>
          <cell r="ER146">
            <v>266</v>
          </cell>
          <cell r="ES146">
            <v>59531</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506345</v>
          </cell>
          <cell r="FH146">
            <v>0</v>
          </cell>
          <cell r="FI146">
            <v>0</v>
          </cell>
          <cell r="FJ146">
            <v>0</v>
          </cell>
          <cell r="FK146">
            <v>0</v>
          </cell>
          <cell r="FL146">
            <v>0</v>
          </cell>
          <cell r="FM146">
            <v>0</v>
          </cell>
          <cell r="FN146">
            <v>9908</v>
          </cell>
          <cell r="FO146">
            <v>0</v>
          </cell>
          <cell r="FP146">
            <v>0</v>
          </cell>
          <cell r="FQ146">
            <v>-647</v>
          </cell>
          <cell r="FR146">
            <v>0</v>
          </cell>
          <cell r="FS146">
            <v>0</v>
          </cell>
          <cell r="FT146">
            <v>0</v>
          </cell>
          <cell r="FU146">
            <v>0</v>
          </cell>
          <cell r="FV146">
            <v>0</v>
          </cell>
          <cell r="FW146">
            <v>0</v>
          </cell>
          <cell r="FX146">
            <v>0</v>
          </cell>
          <cell r="FY146">
            <v>0</v>
          </cell>
          <cell r="FZ146">
            <v>389748</v>
          </cell>
          <cell r="GA146">
            <v>0</v>
          </cell>
          <cell r="GB146">
            <v>0</v>
          </cell>
          <cell r="GC146">
            <v>228523</v>
          </cell>
          <cell r="GD146">
            <v>0</v>
          </cell>
          <cell r="GE146">
            <v>0</v>
          </cell>
          <cell r="GF146">
            <v>603</v>
          </cell>
          <cell r="GG146">
            <v>-22568</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98103</v>
          </cell>
          <cell r="IB146">
            <v>0</v>
          </cell>
          <cell r="IC146">
            <v>0</v>
          </cell>
          <cell r="ID146">
            <v>0</v>
          </cell>
          <cell r="IE146">
            <v>0</v>
          </cell>
          <cell r="IF146">
            <v>0</v>
          </cell>
          <cell r="IG146">
            <v>0</v>
          </cell>
          <cell r="IH146">
            <v>0</v>
          </cell>
          <cell r="II146">
            <v>0</v>
          </cell>
          <cell r="IJ146">
            <v>0</v>
          </cell>
          <cell r="IK146">
            <v>0</v>
          </cell>
          <cell r="IL146">
            <v>0</v>
          </cell>
          <cell r="IM146">
            <v>110648</v>
          </cell>
          <cell r="IN146">
            <v>-12545</v>
          </cell>
          <cell r="IO146">
            <v>0</v>
          </cell>
        </row>
        <row r="147">
          <cell r="A147" t="str">
            <v>E2003</v>
          </cell>
          <cell r="B147" t="str">
            <v>North East Lincolnshire UA</v>
          </cell>
          <cell r="C147" t="str">
            <v>YH</v>
          </cell>
          <cell r="D147" t="str">
            <v>UA</v>
          </cell>
          <cell r="E147">
            <v>0</v>
          </cell>
          <cell r="F147">
            <v>19549</v>
          </cell>
          <cell r="G147">
            <v>332</v>
          </cell>
          <cell r="H147">
            <v>0</v>
          </cell>
          <cell r="I147">
            <v>0</v>
          </cell>
          <cell r="J147">
            <v>0</v>
          </cell>
          <cell r="K147">
            <v>47015</v>
          </cell>
          <cell r="L147">
            <v>0</v>
          </cell>
          <cell r="M147">
            <v>0</v>
          </cell>
          <cell r="N147">
            <v>0</v>
          </cell>
          <cell r="O147">
            <v>0</v>
          </cell>
          <cell r="P147">
            <v>0</v>
          </cell>
          <cell r="Q147">
            <v>0</v>
          </cell>
          <cell r="R147">
            <v>0</v>
          </cell>
          <cell r="S147">
            <v>0</v>
          </cell>
          <cell r="T147">
            <v>0</v>
          </cell>
          <cell r="U147">
            <v>-967</v>
          </cell>
          <cell r="V147">
            <v>0</v>
          </cell>
          <cell r="W147">
            <v>0</v>
          </cell>
          <cell r="X147">
            <v>0</v>
          </cell>
          <cell r="Y147">
            <v>0</v>
          </cell>
          <cell r="Z147">
            <v>0</v>
          </cell>
          <cell r="AA147">
            <v>9425</v>
          </cell>
          <cell r="AB147">
            <v>0</v>
          </cell>
          <cell r="AC147">
            <v>11664</v>
          </cell>
          <cell r="AD147">
            <v>0</v>
          </cell>
          <cell r="AE147">
            <v>0</v>
          </cell>
          <cell r="AF147">
            <v>0</v>
          </cell>
          <cell r="AG147">
            <v>0</v>
          </cell>
          <cell r="AH147">
            <v>0</v>
          </cell>
          <cell r="AI147">
            <v>0</v>
          </cell>
          <cell r="AJ147">
            <v>24121</v>
          </cell>
          <cell r="AK147">
            <v>0</v>
          </cell>
          <cell r="AL147">
            <v>15501</v>
          </cell>
          <cell r="AM147">
            <v>0</v>
          </cell>
          <cell r="AN147">
            <v>0</v>
          </cell>
          <cell r="AO147">
            <v>0</v>
          </cell>
          <cell r="AP147">
            <v>0</v>
          </cell>
          <cell r="AQ147">
            <v>9558</v>
          </cell>
          <cell r="AR147">
            <v>0</v>
          </cell>
          <cell r="AS147">
            <v>0</v>
          </cell>
          <cell r="AT147">
            <v>0</v>
          </cell>
          <cell r="AU147">
            <v>0</v>
          </cell>
          <cell r="AV147">
            <v>0</v>
          </cell>
          <cell r="AW147">
            <v>0</v>
          </cell>
          <cell r="AX147">
            <v>0</v>
          </cell>
          <cell r="AY147">
            <v>0</v>
          </cell>
          <cell r="AZ147">
            <v>0</v>
          </cell>
          <cell r="BA147">
            <v>0</v>
          </cell>
          <cell r="BB147">
            <v>0</v>
          </cell>
          <cell r="BC147">
            <v>42515</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12267</v>
          </cell>
          <cell r="BY147">
            <v>0</v>
          </cell>
          <cell r="BZ147">
            <v>0</v>
          </cell>
          <cell r="CA147">
            <v>263</v>
          </cell>
          <cell r="CB147">
            <v>0</v>
          </cell>
          <cell r="CC147">
            <v>0</v>
          </cell>
          <cell r="CD147">
            <v>0</v>
          </cell>
          <cell r="CE147">
            <v>0</v>
          </cell>
          <cell r="CF147">
            <v>6912</v>
          </cell>
          <cell r="CG147">
            <v>0</v>
          </cell>
          <cell r="CH147">
            <v>0</v>
          </cell>
          <cell r="CI147">
            <v>0</v>
          </cell>
          <cell r="CJ147">
            <v>0</v>
          </cell>
          <cell r="CK147">
            <v>0</v>
          </cell>
          <cell r="CL147">
            <v>0</v>
          </cell>
          <cell r="CM147">
            <v>5386</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13625</v>
          </cell>
          <cell r="DQ147">
            <v>0</v>
          </cell>
          <cell r="DR147">
            <v>0</v>
          </cell>
          <cell r="DS147">
            <v>0</v>
          </cell>
          <cell r="DT147">
            <v>0</v>
          </cell>
          <cell r="DU147">
            <v>0</v>
          </cell>
          <cell r="DV147">
            <v>0</v>
          </cell>
          <cell r="DW147">
            <v>0</v>
          </cell>
          <cell r="DX147">
            <v>0</v>
          </cell>
          <cell r="DY147">
            <v>-414</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9721</v>
          </cell>
          <cell r="EN147">
            <v>5562</v>
          </cell>
          <cell r="EO147">
            <v>176135</v>
          </cell>
          <cell r="EP147">
            <v>0</v>
          </cell>
          <cell r="EQ147">
            <v>57593</v>
          </cell>
          <cell r="ER147">
            <v>110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234910</v>
          </cell>
          <cell r="FH147">
            <v>0</v>
          </cell>
          <cell r="FI147">
            <v>0</v>
          </cell>
          <cell r="FJ147">
            <v>0</v>
          </cell>
          <cell r="FK147">
            <v>0</v>
          </cell>
          <cell r="FL147">
            <v>0</v>
          </cell>
          <cell r="FM147">
            <v>0</v>
          </cell>
          <cell r="FN147">
            <v>4268</v>
          </cell>
          <cell r="FO147">
            <v>0</v>
          </cell>
          <cell r="FP147">
            <v>0</v>
          </cell>
          <cell r="FQ147">
            <v>-25</v>
          </cell>
          <cell r="FR147">
            <v>0</v>
          </cell>
          <cell r="FS147">
            <v>0</v>
          </cell>
          <cell r="FT147">
            <v>0</v>
          </cell>
          <cell r="FU147">
            <v>0</v>
          </cell>
          <cell r="FV147">
            <v>0</v>
          </cell>
          <cell r="FW147">
            <v>0</v>
          </cell>
          <cell r="FX147">
            <v>0</v>
          </cell>
          <cell r="FY147">
            <v>0</v>
          </cell>
          <cell r="FZ147">
            <v>184577</v>
          </cell>
          <cell r="GA147">
            <v>0</v>
          </cell>
          <cell r="GB147">
            <v>0</v>
          </cell>
          <cell r="GC147">
            <v>132416</v>
          </cell>
          <cell r="GD147">
            <v>0</v>
          </cell>
          <cell r="GE147">
            <v>-2006</v>
          </cell>
          <cell r="GF147">
            <v>-219</v>
          </cell>
          <cell r="GG147">
            <v>-9389</v>
          </cell>
          <cell r="GH147">
            <v>-1500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row>
        <row r="148">
          <cell r="A148" t="str">
            <v>E2004</v>
          </cell>
          <cell r="B148" t="str">
            <v>North Lincolnshire UA</v>
          </cell>
          <cell r="C148" t="str">
            <v>YH</v>
          </cell>
          <cell r="D148" t="str">
            <v>UA</v>
          </cell>
          <cell r="E148">
            <v>0</v>
          </cell>
          <cell r="F148">
            <v>49202</v>
          </cell>
          <cell r="G148">
            <v>17799</v>
          </cell>
          <cell r="H148">
            <v>0</v>
          </cell>
          <cell r="I148">
            <v>0</v>
          </cell>
          <cell r="J148">
            <v>0</v>
          </cell>
          <cell r="K148">
            <v>92916</v>
          </cell>
          <cell r="L148">
            <v>0</v>
          </cell>
          <cell r="M148">
            <v>0</v>
          </cell>
          <cell r="N148">
            <v>0</v>
          </cell>
          <cell r="O148">
            <v>0</v>
          </cell>
          <cell r="P148">
            <v>0</v>
          </cell>
          <cell r="Q148">
            <v>0</v>
          </cell>
          <cell r="R148">
            <v>0</v>
          </cell>
          <cell r="S148">
            <v>0</v>
          </cell>
          <cell r="T148">
            <v>0</v>
          </cell>
          <cell r="U148">
            <v>164</v>
          </cell>
          <cell r="V148">
            <v>0</v>
          </cell>
          <cell r="W148">
            <v>0</v>
          </cell>
          <cell r="X148">
            <v>0</v>
          </cell>
          <cell r="Y148">
            <v>0</v>
          </cell>
          <cell r="Z148">
            <v>0</v>
          </cell>
          <cell r="AA148">
            <v>9378</v>
          </cell>
          <cell r="AB148">
            <v>0</v>
          </cell>
          <cell r="AC148">
            <v>8930</v>
          </cell>
          <cell r="AD148">
            <v>0</v>
          </cell>
          <cell r="AE148">
            <v>0</v>
          </cell>
          <cell r="AF148">
            <v>0</v>
          </cell>
          <cell r="AG148">
            <v>0</v>
          </cell>
          <cell r="AH148">
            <v>0</v>
          </cell>
          <cell r="AI148">
            <v>0</v>
          </cell>
          <cell r="AJ148">
            <v>27377</v>
          </cell>
          <cell r="AK148">
            <v>0</v>
          </cell>
          <cell r="AL148">
            <v>11668</v>
          </cell>
          <cell r="AM148">
            <v>0</v>
          </cell>
          <cell r="AN148">
            <v>0</v>
          </cell>
          <cell r="AO148">
            <v>0</v>
          </cell>
          <cell r="AP148">
            <v>0</v>
          </cell>
          <cell r="AQ148">
            <v>6514</v>
          </cell>
          <cell r="AR148">
            <v>0</v>
          </cell>
          <cell r="AS148">
            <v>0</v>
          </cell>
          <cell r="AT148">
            <v>0</v>
          </cell>
          <cell r="AU148">
            <v>0</v>
          </cell>
          <cell r="AV148">
            <v>0</v>
          </cell>
          <cell r="AW148">
            <v>0</v>
          </cell>
          <cell r="AX148">
            <v>0</v>
          </cell>
          <cell r="AY148">
            <v>0</v>
          </cell>
          <cell r="AZ148">
            <v>0</v>
          </cell>
          <cell r="BA148">
            <v>0</v>
          </cell>
          <cell r="BB148">
            <v>0</v>
          </cell>
          <cell r="BC148">
            <v>36348</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10061</v>
          </cell>
          <cell r="BY148">
            <v>0</v>
          </cell>
          <cell r="BZ148">
            <v>0</v>
          </cell>
          <cell r="CA148">
            <v>241</v>
          </cell>
          <cell r="CB148">
            <v>0</v>
          </cell>
          <cell r="CC148">
            <v>0</v>
          </cell>
          <cell r="CD148">
            <v>0</v>
          </cell>
          <cell r="CE148">
            <v>0</v>
          </cell>
          <cell r="CF148">
            <v>4450</v>
          </cell>
          <cell r="CG148">
            <v>0</v>
          </cell>
          <cell r="CH148">
            <v>0</v>
          </cell>
          <cell r="CI148">
            <v>0</v>
          </cell>
          <cell r="CJ148">
            <v>0</v>
          </cell>
          <cell r="CK148">
            <v>0</v>
          </cell>
          <cell r="CL148">
            <v>0</v>
          </cell>
          <cell r="CM148">
            <v>9108</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17208</v>
          </cell>
          <cell r="DQ148">
            <v>0</v>
          </cell>
          <cell r="DR148">
            <v>0</v>
          </cell>
          <cell r="DS148">
            <v>0</v>
          </cell>
          <cell r="DT148">
            <v>0</v>
          </cell>
          <cell r="DU148">
            <v>0</v>
          </cell>
          <cell r="DV148">
            <v>0</v>
          </cell>
          <cell r="DW148">
            <v>0</v>
          </cell>
          <cell r="DX148">
            <v>0</v>
          </cell>
          <cell r="DY148">
            <v>4174</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5720</v>
          </cell>
          <cell r="EN148">
            <v>0</v>
          </cell>
          <cell r="EO148">
            <v>216740</v>
          </cell>
          <cell r="EP148">
            <v>0</v>
          </cell>
          <cell r="EQ148">
            <v>45491</v>
          </cell>
          <cell r="ER148">
            <v>108</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258498</v>
          </cell>
          <cell r="FH148">
            <v>0</v>
          </cell>
          <cell r="FI148">
            <v>593</v>
          </cell>
          <cell r="FJ148">
            <v>0</v>
          </cell>
          <cell r="FK148">
            <v>0</v>
          </cell>
          <cell r="FL148">
            <v>0</v>
          </cell>
          <cell r="FM148">
            <v>0</v>
          </cell>
          <cell r="FN148">
            <v>6035</v>
          </cell>
          <cell r="FO148">
            <v>0</v>
          </cell>
          <cell r="FP148">
            <v>0</v>
          </cell>
          <cell r="FQ148">
            <v>-120</v>
          </cell>
          <cell r="FR148">
            <v>0</v>
          </cell>
          <cell r="FS148">
            <v>0</v>
          </cell>
          <cell r="FT148">
            <v>0</v>
          </cell>
          <cell r="FU148">
            <v>0</v>
          </cell>
          <cell r="FV148">
            <v>0</v>
          </cell>
          <cell r="FW148">
            <v>0</v>
          </cell>
          <cell r="FX148">
            <v>0</v>
          </cell>
          <cell r="FY148">
            <v>0</v>
          </cell>
          <cell r="FZ148">
            <v>222942</v>
          </cell>
          <cell r="GA148">
            <v>0</v>
          </cell>
          <cell r="GB148">
            <v>0</v>
          </cell>
          <cell r="GC148">
            <v>126539</v>
          </cell>
          <cell r="GD148">
            <v>0</v>
          </cell>
          <cell r="GE148">
            <v>0</v>
          </cell>
          <cell r="GF148">
            <v>-95</v>
          </cell>
          <cell r="GG148">
            <v>-5405</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row>
        <row r="149">
          <cell r="A149" t="str">
            <v>E2101</v>
          </cell>
          <cell r="B149" t="str">
            <v>Isle of Wight UA</v>
          </cell>
          <cell r="C149" t="str">
            <v>SE</v>
          </cell>
          <cell r="D149" t="str">
            <v>UA</v>
          </cell>
          <cell r="E149">
            <v>0</v>
          </cell>
          <cell r="F149">
            <v>40473</v>
          </cell>
          <cell r="G149">
            <v>22314</v>
          </cell>
          <cell r="H149">
            <v>0</v>
          </cell>
          <cell r="I149">
            <v>0</v>
          </cell>
          <cell r="J149">
            <v>0</v>
          </cell>
          <cell r="K149">
            <v>85889</v>
          </cell>
          <cell r="L149">
            <v>0</v>
          </cell>
          <cell r="M149">
            <v>0</v>
          </cell>
          <cell r="N149">
            <v>0</v>
          </cell>
          <cell r="O149">
            <v>0</v>
          </cell>
          <cell r="P149">
            <v>0</v>
          </cell>
          <cell r="Q149">
            <v>0</v>
          </cell>
          <cell r="R149">
            <v>0</v>
          </cell>
          <cell r="S149">
            <v>0</v>
          </cell>
          <cell r="T149">
            <v>0</v>
          </cell>
          <cell r="U149">
            <v>-3002</v>
          </cell>
          <cell r="V149">
            <v>0</v>
          </cell>
          <cell r="W149">
            <v>0</v>
          </cell>
          <cell r="X149">
            <v>0</v>
          </cell>
          <cell r="Y149">
            <v>0</v>
          </cell>
          <cell r="Z149">
            <v>0</v>
          </cell>
          <cell r="AA149">
            <v>11570</v>
          </cell>
          <cell r="AB149">
            <v>0</v>
          </cell>
          <cell r="AC149">
            <v>8838</v>
          </cell>
          <cell r="AD149">
            <v>0</v>
          </cell>
          <cell r="AE149">
            <v>0</v>
          </cell>
          <cell r="AF149">
            <v>0</v>
          </cell>
          <cell r="AG149">
            <v>0</v>
          </cell>
          <cell r="AH149">
            <v>0</v>
          </cell>
          <cell r="AI149">
            <v>0</v>
          </cell>
          <cell r="AJ149">
            <v>21806</v>
          </cell>
          <cell r="AK149">
            <v>0</v>
          </cell>
          <cell r="AL149">
            <v>9025</v>
          </cell>
          <cell r="AM149">
            <v>0</v>
          </cell>
          <cell r="AN149">
            <v>0</v>
          </cell>
          <cell r="AO149">
            <v>0</v>
          </cell>
          <cell r="AP149">
            <v>0</v>
          </cell>
          <cell r="AQ149">
            <v>12771</v>
          </cell>
          <cell r="AR149">
            <v>0</v>
          </cell>
          <cell r="AS149">
            <v>0</v>
          </cell>
          <cell r="AT149">
            <v>0</v>
          </cell>
          <cell r="AU149">
            <v>0</v>
          </cell>
          <cell r="AV149">
            <v>0</v>
          </cell>
          <cell r="AW149">
            <v>0</v>
          </cell>
          <cell r="AX149">
            <v>0</v>
          </cell>
          <cell r="AY149">
            <v>0</v>
          </cell>
          <cell r="AZ149">
            <v>0</v>
          </cell>
          <cell r="BA149">
            <v>0</v>
          </cell>
          <cell r="BB149">
            <v>0</v>
          </cell>
          <cell r="BC149">
            <v>47846</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7314</v>
          </cell>
          <cell r="BY149">
            <v>0</v>
          </cell>
          <cell r="BZ149">
            <v>0</v>
          </cell>
          <cell r="CA149">
            <v>205</v>
          </cell>
          <cell r="CB149">
            <v>0</v>
          </cell>
          <cell r="CC149">
            <v>0</v>
          </cell>
          <cell r="CD149">
            <v>0</v>
          </cell>
          <cell r="CE149">
            <v>0</v>
          </cell>
          <cell r="CF149">
            <v>6304</v>
          </cell>
          <cell r="CG149">
            <v>0</v>
          </cell>
          <cell r="CH149">
            <v>0</v>
          </cell>
          <cell r="CI149">
            <v>0</v>
          </cell>
          <cell r="CJ149">
            <v>0</v>
          </cell>
          <cell r="CK149">
            <v>0</v>
          </cell>
          <cell r="CL149">
            <v>0</v>
          </cell>
          <cell r="CM149">
            <v>3655</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14696</v>
          </cell>
          <cell r="DQ149">
            <v>0</v>
          </cell>
          <cell r="DR149">
            <v>0</v>
          </cell>
          <cell r="DS149">
            <v>0</v>
          </cell>
          <cell r="DT149">
            <v>0</v>
          </cell>
          <cell r="DU149">
            <v>0</v>
          </cell>
          <cell r="DV149">
            <v>0</v>
          </cell>
          <cell r="DW149">
            <v>0</v>
          </cell>
          <cell r="DX149">
            <v>0</v>
          </cell>
          <cell r="DY149">
            <v>1883</v>
          </cell>
          <cell r="DZ149">
            <v>0</v>
          </cell>
          <cell r="EA149">
            <v>6879</v>
          </cell>
          <cell r="EB149">
            <v>0</v>
          </cell>
          <cell r="EC149">
            <v>0</v>
          </cell>
          <cell r="ED149">
            <v>0</v>
          </cell>
          <cell r="EE149">
            <v>0</v>
          </cell>
          <cell r="EF149">
            <v>0</v>
          </cell>
          <cell r="EG149">
            <v>0</v>
          </cell>
          <cell r="EH149">
            <v>0</v>
          </cell>
          <cell r="EI149">
            <v>0</v>
          </cell>
          <cell r="EJ149">
            <v>0</v>
          </cell>
          <cell r="EK149">
            <v>0</v>
          </cell>
          <cell r="EL149">
            <v>0</v>
          </cell>
          <cell r="EM149">
            <v>6021</v>
          </cell>
          <cell r="EN149">
            <v>0</v>
          </cell>
          <cell r="EO149">
            <v>213863</v>
          </cell>
          <cell r="EP149">
            <v>0</v>
          </cell>
          <cell r="EQ149">
            <v>52534</v>
          </cell>
          <cell r="ER149">
            <v>648</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269444</v>
          </cell>
          <cell r="FH149">
            <v>0</v>
          </cell>
          <cell r="FI149">
            <v>0</v>
          </cell>
          <cell r="FJ149">
            <v>0</v>
          </cell>
          <cell r="FK149">
            <v>0</v>
          </cell>
          <cell r="FL149">
            <v>0</v>
          </cell>
          <cell r="FM149">
            <v>0</v>
          </cell>
          <cell r="FN149">
            <v>6652</v>
          </cell>
          <cell r="FO149">
            <v>0</v>
          </cell>
          <cell r="FP149">
            <v>0</v>
          </cell>
          <cell r="FQ149">
            <v>-360</v>
          </cell>
          <cell r="FR149">
            <v>0</v>
          </cell>
          <cell r="FS149">
            <v>0</v>
          </cell>
          <cell r="FT149">
            <v>0</v>
          </cell>
          <cell r="FU149">
            <v>0</v>
          </cell>
          <cell r="FV149">
            <v>0</v>
          </cell>
          <cell r="FW149">
            <v>0</v>
          </cell>
          <cell r="FX149">
            <v>0</v>
          </cell>
          <cell r="FY149">
            <v>0</v>
          </cell>
          <cell r="FZ149">
            <v>235190</v>
          </cell>
          <cell r="GA149">
            <v>0</v>
          </cell>
          <cell r="GB149">
            <v>0</v>
          </cell>
          <cell r="GC149">
            <v>128204</v>
          </cell>
          <cell r="GD149">
            <v>0</v>
          </cell>
          <cell r="GE149">
            <v>0</v>
          </cell>
          <cell r="GF149">
            <v>0</v>
          </cell>
          <cell r="GG149">
            <v>693</v>
          </cell>
          <cell r="GH149">
            <v>-2073</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row>
        <row r="150">
          <cell r="A150" t="str">
            <v>E2201</v>
          </cell>
          <cell r="B150" t="str">
            <v>The Medway Towns UA</v>
          </cell>
          <cell r="C150" t="str">
            <v>SE</v>
          </cell>
          <cell r="D150" t="str">
            <v>UA</v>
          </cell>
          <cell r="E150">
            <v>0</v>
          </cell>
          <cell r="F150">
            <v>59983</v>
          </cell>
          <cell r="G150">
            <v>28309</v>
          </cell>
          <cell r="H150">
            <v>0</v>
          </cell>
          <cell r="I150">
            <v>0</v>
          </cell>
          <cell r="J150">
            <v>0</v>
          </cell>
          <cell r="K150">
            <v>123624</v>
          </cell>
          <cell r="L150">
            <v>0</v>
          </cell>
          <cell r="M150">
            <v>0</v>
          </cell>
          <cell r="N150">
            <v>0</v>
          </cell>
          <cell r="O150">
            <v>0</v>
          </cell>
          <cell r="P150">
            <v>0</v>
          </cell>
          <cell r="Q150">
            <v>0</v>
          </cell>
          <cell r="R150">
            <v>0</v>
          </cell>
          <cell r="S150">
            <v>0</v>
          </cell>
          <cell r="T150">
            <v>0</v>
          </cell>
          <cell r="U150">
            <v>-2576</v>
          </cell>
          <cell r="V150">
            <v>0</v>
          </cell>
          <cell r="W150">
            <v>0</v>
          </cell>
          <cell r="X150">
            <v>0</v>
          </cell>
          <cell r="Y150">
            <v>0</v>
          </cell>
          <cell r="Z150">
            <v>0</v>
          </cell>
          <cell r="AA150">
            <v>11555</v>
          </cell>
          <cell r="AB150">
            <v>0</v>
          </cell>
          <cell r="AC150">
            <v>20406</v>
          </cell>
          <cell r="AD150">
            <v>0</v>
          </cell>
          <cell r="AE150">
            <v>0</v>
          </cell>
          <cell r="AF150">
            <v>0</v>
          </cell>
          <cell r="AG150">
            <v>0</v>
          </cell>
          <cell r="AH150">
            <v>0</v>
          </cell>
          <cell r="AI150">
            <v>0</v>
          </cell>
          <cell r="AJ150">
            <v>46073</v>
          </cell>
          <cell r="AK150">
            <v>0</v>
          </cell>
          <cell r="AL150">
            <v>7635</v>
          </cell>
          <cell r="AM150">
            <v>0</v>
          </cell>
          <cell r="AN150">
            <v>0</v>
          </cell>
          <cell r="AO150">
            <v>0</v>
          </cell>
          <cell r="AP150">
            <v>0</v>
          </cell>
          <cell r="AQ150">
            <v>20909</v>
          </cell>
          <cell r="AR150">
            <v>0</v>
          </cell>
          <cell r="AS150">
            <v>0</v>
          </cell>
          <cell r="AT150">
            <v>0</v>
          </cell>
          <cell r="AU150">
            <v>0</v>
          </cell>
          <cell r="AV150">
            <v>0</v>
          </cell>
          <cell r="AW150">
            <v>0</v>
          </cell>
          <cell r="AX150">
            <v>0</v>
          </cell>
          <cell r="AY150">
            <v>0</v>
          </cell>
          <cell r="AZ150">
            <v>0</v>
          </cell>
          <cell r="BA150">
            <v>0</v>
          </cell>
          <cell r="BB150">
            <v>0</v>
          </cell>
          <cell r="BC150">
            <v>63034</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16802</v>
          </cell>
          <cell r="BY150">
            <v>0</v>
          </cell>
          <cell r="BZ150">
            <v>0</v>
          </cell>
          <cell r="CA150">
            <v>0</v>
          </cell>
          <cell r="CB150">
            <v>0</v>
          </cell>
          <cell r="CC150">
            <v>0</v>
          </cell>
          <cell r="CD150">
            <v>0</v>
          </cell>
          <cell r="CE150">
            <v>0</v>
          </cell>
          <cell r="CF150">
            <v>4853</v>
          </cell>
          <cell r="CG150">
            <v>0</v>
          </cell>
          <cell r="CH150">
            <v>0</v>
          </cell>
          <cell r="CI150">
            <v>0</v>
          </cell>
          <cell r="CJ150">
            <v>0</v>
          </cell>
          <cell r="CK150">
            <v>0</v>
          </cell>
          <cell r="CL150">
            <v>0</v>
          </cell>
          <cell r="CM150">
            <v>15002</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21930</v>
          </cell>
          <cell r="DQ150">
            <v>0</v>
          </cell>
          <cell r="DR150">
            <v>0</v>
          </cell>
          <cell r="DS150">
            <v>0</v>
          </cell>
          <cell r="DT150">
            <v>0</v>
          </cell>
          <cell r="DU150">
            <v>0</v>
          </cell>
          <cell r="DV150">
            <v>0</v>
          </cell>
          <cell r="DW150">
            <v>0</v>
          </cell>
          <cell r="DX150">
            <v>0</v>
          </cell>
          <cell r="DY150">
            <v>3559</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8527</v>
          </cell>
          <cell r="EN150">
            <v>0</v>
          </cell>
          <cell r="EO150">
            <v>314959</v>
          </cell>
          <cell r="EP150">
            <v>0</v>
          </cell>
          <cell r="EQ150">
            <v>95189</v>
          </cell>
          <cell r="ER150">
            <v>1426</v>
          </cell>
          <cell r="ES150">
            <v>8595</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415923</v>
          </cell>
          <cell r="FH150">
            <v>0</v>
          </cell>
          <cell r="FI150">
            <v>0</v>
          </cell>
          <cell r="FJ150">
            <v>0</v>
          </cell>
          <cell r="FK150">
            <v>0</v>
          </cell>
          <cell r="FL150">
            <v>0</v>
          </cell>
          <cell r="FM150">
            <v>0</v>
          </cell>
          <cell r="FN150">
            <v>9085</v>
          </cell>
          <cell r="FO150">
            <v>0</v>
          </cell>
          <cell r="FP150">
            <v>0</v>
          </cell>
          <cell r="FQ150">
            <v>-413</v>
          </cell>
          <cell r="FR150">
            <v>0</v>
          </cell>
          <cell r="FS150">
            <v>0</v>
          </cell>
          <cell r="FT150">
            <v>0</v>
          </cell>
          <cell r="FU150">
            <v>0</v>
          </cell>
          <cell r="FV150">
            <v>0</v>
          </cell>
          <cell r="FW150">
            <v>0</v>
          </cell>
          <cell r="FX150">
            <v>0</v>
          </cell>
          <cell r="FY150">
            <v>0</v>
          </cell>
          <cell r="FZ150">
            <v>322119</v>
          </cell>
          <cell r="GA150">
            <v>0</v>
          </cell>
          <cell r="GB150">
            <v>0</v>
          </cell>
          <cell r="GC150">
            <v>182091</v>
          </cell>
          <cell r="GD150">
            <v>0</v>
          </cell>
          <cell r="GE150">
            <v>0</v>
          </cell>
          <cell r="GF150">
            <v>0</v>
          </cell>
          <cell r="GG150">
            <v>-840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14560</v>
          </cell>
          <cell r="IB150">
            <v>0</v>
          </cell>
          <cell r="IC150">
            <v>0</v>
          </cell>
          <cell r="ID150">
            <v>0</v>
          </cell>
          <cell r="IE150">
            <v>0</v>
          </cell>
          <cell r="IF150">
            <v>0</v>
          </cell>
          <cell r="IG150">
            <v>0</v>
          </cell>
          <cell r="IH150">
            <v>0</v>
          </cell>
          <cell r="II150">
            <v>0</v>
          </cell>
          <cell r="IJ150">
            <v>0</v>
          </cell>
          <cell r="IK150">
            <v>0</v>
          </cell>
          <cell r="IL150">
            <v>0</v>
          </cell>
          <cell r="IM150">
            <v>13574</v>
          </cell>
          <cell r="IN150">
            <v>986</v>
          </cell>
          <cell r="IO150">
            <v>0</v>
          </cell>
        </row>
        <row r="151">
          <cell r="A151" t="str">
            <v>E2221</v>
          </cell>
          <cell r="B151" t="str">
            <v>Kent</v>
          </cell>
          <cell r="C151" t="str">
            <v>SE</v>
          </cell>
          <cell r="D151" t="str">
            <v>SC</v>
          </cell>
          <cell r="E151">
            <v>0</v>
          </cell>
          <cell r="F151">
            <v>407532</v>
          </cell>
          <cell r="G151">
            <v>182452</v>
          </cell>
          <cell r="H151">
            <v>0</v>
          </cell>
          <cell r="I151">
            <v>0</v>
          </cell>
          <cell r="J151">
            <v>0</v>
          </cell>
          <cell r="K151">
            <v>845959</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77670</v>
          </cell>
          <cell r="AB151">
            <v>0</v>
          </cell>
          <cell r="AC151">
            <v>91315</v>
          </cell>
          <cell r="AD151">
            <v>0</v>
          </cell>
          <cell r="AE151">
            <v>0</v>
          </cell>
          <cell r="AF151">
            <v>0</v>
          </cell>
          <cell r="AG151">
            <v>0</v>
          </cell>
          <cell r="AH151">
            <v>0</v>
          </cell>
          <cell r="AI151">
            <v>0</v>
          </cell>
          <cell r="AJ151">
            <v>204593</v>
          </cell>
          <cell r="AK151">
            <v>0</v>
          </cell>
          <cell r="AL151">
            <v>64558</v>
          </cell>
          <cell r="AM151">
            <v>0</v>
          </cell>
          <cell r="AN151">
            <v>0</v>
          </cell>
          <cell r="AO151">
            <v>0</v>
          </cell>
          <cell r="AP151">
            <v>0</v>
          </cell>
          <cell r="AQ151">
            <v>127203</v>
          </cell>
          <cell r="AR151">
            <v>0</v>
          </cell>
          <cell r="AS151">
            <v>0</v>
          </cell>
          <cell r="AT151">
            <v>0</v>
          </cell>
          <cell r="AU151">
            <v>0</v>
          </cell>
          <cell r="AV151">
            <v>0</v>
          </cell>
          <cell r="AW151">
            <v>0</v>
          </cell>
          <cell r="AX151">
            <v>0</v>
          </cell>
          <cell r="AY151">
            <v>0</v>
          </cell>
          <cell r="AZ151">
            <v>0</v>
          </cell>
          <cell r="BA151">
            <v>0</v>
          </cell>
          <cell r="BB151">
            <v>0</v>
          </cell>
          <cell r="BC151">
            <v>368704</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70635</v>
          </cell>
          <cell r="BY151">
            <v>0</v>
          </cell>
          <cell r="BZ151">
            <v>0</v>
          </cell>
          <cell r="CA151">
            <v>0</v>
          </cell>
          <cell r="CB151">
            <v>0</v>
          </cell>
          <cell r="CC151">
            <v>0</v>
          </cell>
          <cell r="CD151">
            <v>0</v>
          </cell>
          <cell r="CE151">
            <v>0</v>
          </cell>
          <cell r="CF151">
            <v>21817</v>
          </cell>
          <cell r="CG151">
            <v>0</v>
          </cell>
          <cell r="CH151">
            <v>0</v>
          </cell>
          <cell r="CI151">
            <v>0</v>
          </cell>
          <cell r="CJ151">
            <v>0</v>
          </cell>
          <cell r="CK151">
            <v>0</v>
          </cell>
          <cell r="CL151">
            <v>0</v>
          </cell>
          <cell r="CM151">
            <v>29916</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74580</v>
          </cell>
          <cell r="DQ151">
            <v>0</v>
          </cell>
          <cell r="DR151">
            <v>0</v>
          </cell>
          <cell r="DS151">
            <v>0</v>
          </cell>
          <cell r="DT151">
            <v>0</v>
          </cell>
          <cell r="DU151">
            <v>0</v>
          </cell>
          <cell r="DV151">
            <v>0</v>
          </cell>
          <cell r="DW151">
            <v>0</v>
          </cell>
          <cell r="DX151">
            <v>0</v>
          </cell>
          <cell r="DY151">
            <v>7250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23260</v>
          </cell>
          <cell r="EN151">
            <v>0</v>
          </cell>
          <cell r="EO151">
            <v>1724384</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1716786</v>
          </cell>
          <cell r="FH151">
            <v>0</v>
          </cell>
          <cell r="FI151">
            <v>1298</v>
          </cell>
          <cell r="FJ151">
            <v>0</v>
          </cell>
          <cell r="FK151">
            <v>0</v>
          </cell>
          <cell r="FL151">
            <v>0</v>
          </cell>
          <cell r="FM151">
            <v>0</v>
          </cell>
          <cell r="FN151">
            <v>51284</v>
          </cell>
          <cell r="FO151">
            <v>0</v>
          </cell>
          <cell r="FP151">
            <v>0</v>
          </cell>
          <cell r="FQ151">
            <v>-3454</v>
          </cell>
          <cell r="FR151">
            <v>0</v>
          </cell>
          <cell r="FS151">
            <v>0</v>
          </cell>
          <cell r="FT151">
            <v>0</v>
          </cell>
          <cell r="FU151">
            <v>0</v>
          </cell>
          <cell r="FV151">
            <v>0</v>
          </cell>
          <cell r="FW151">
            <v>0</v>
          </cell>
          <cell r="FX151">
            <v>0</v>
          </cell>
          <cell r="FY151">
            <v>0</v>
          </cell>
          <cell r="FZ151">
            <v>1803540</v>
          </cell>
          <cell r="GA151">
            <v>0</v>
          </cell>
          <cell r="GB151">
            <v>0</v>
          </cell>
          <cell r="GC151">
            <v>907519</v>
          </cell>
          <cell r="GD151">
            <v>0</v>
          </cell>
          <cell r="GE151">
            <v>0</v>
          </cell>
          <cell r="GF151">
            <v>-1573</v>
          </cell>
          <cell r="GG151">
            <v>-15357</v>
          </cell>
          <cell r="GH151">
            <v>2488</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row>
        <row r="152">
          <cell r="A152" t="str">
            <v>E2231</v>
          </cell>
          <cell r="B152" t="str">
            <v>Ashford</v>
          </cell>
          <cell r="C152" t="str">
            <v>SE</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-623</v>
          </cell>
          <cell r="V152">
            <v>0</v>
          </cell>
          <cell r="W152">
            <v>0</v>
          </cell>
          <cell r="X152">
            <v>0</v>
          </cell>
          <cell r="Y152">
            <v>0</v>
          </cell>
          <cell r="Z152">
            <v>0</v>
          </cell>
          <cell r="AA152">
            <v>-451</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1425</v>
          </cell>
          <cell r="CG152">
            <v>0</v>
          </cell>
          <cell r="CH152">
            <v>0</v>
          </cell>
          <cell r="CI152">
            <v>0</v>
          </cell>
          <cell r="CJ152">
            <v>0</v>
          </cell>
          <cell r="CK152">
            <v>0</v>
          </cell>
          <cell r="CL152">
            <v>0</v>
          </cell>
          <cell r="CM152">
            <v>2572</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4733</v>
          </cell>
          <cell r="DQ152">
            <v>0</v>
          </cell>
          <cell r="DR152">
            <v>0</v>
          </cell>
          <cell r="DS152">
            <v>0</v>
          </cell>
          <cell r="DT152">
            <v>0</v>
          </cell>
          <cell r="DU152">
            <v>0</v>
          </cell>
          <cell r="DV152">
            <v>0</v>
          </cell>
          <cell r="DW152">
            <v>0</v>
          </cell>
          <cell r="DX152">
            <v>0</v>
          </cell>
          <cell r="DY152">
            <v>190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6156</v>
          </cell>
          <cell r="EN152">
            <v>0</v>
          </cell>
          <cell r="EO152">
            <v>14625</v>
          </cell>
          <cell r="EP152">
            <v>0</v>
          </cell>
          <cell r="EQ152">
            <v>20456</v>
          </cell>
          <cell r="ER152">
            <v>1000</v>
          </cell>
          <cell r="ES152">
            <v>12149</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49464</v>
          </cell>
          <cell r="FH152">
            <v>0</v>
          </cell>
          <cell r="FI152">
            <v>0</v>
          </cell>
          <cell r="FJ152">
            <v>0</v>
          </cell>
          <cell r="FK152">
            <v>0</v>
          </cell>
          <cell r="FL152">
            <v>0</v>
          </cell>
          <cell r="FM152">
            <v>0</v>
          </cell>
          <cell r="FN152">
            <v>648</v>
          </cell>
          <cell r="FO152">
            <v>0</v>
          </cell>
          <cell r="FP152">
            <v>0</v>
          </cell>
          <cell r="FQ152">
            <v>-455</v>
          </cell>
          <cell r="FR152">
            <v>0</v>
          </cell>
          <cell r="FS152">
            <v>0</v>
          </cell>
          <cell r="FT152">
            <v>0</v>
          </cell>
          <cell r="FU152">
            <v>0</v>
          </cell>
          <cell r="FV152">
            <v>0</v>
          </cell>
          <cell r="FW152">
            <v>0</v>
          </cell>
          <cell r="FX152">
            <v>0</v>
          </cell>
          <cell r="FY152">
            <v>0</v>
          </cell>
          <cell r="FZ152">
            <v>15638</v>
          </cell>
          <cell r="GA152">
            <v>0</v>
          </cell>
          <cell r="GB152">
            <v>0</v>
          </cell>
          <cell r="GC152">
            <v>12795</v>
          </cell>
          <cell r="GD152">
            <v>0</v>
          </cell>
          <cell r="GE152">
            <v>0</v>
          </cell>
          <cell r="GF152">
            <v>0</v>
          </cell>
          <cell r="GG152">
            <v>-292</v>
          </cell>
          <cell r="GH152">
            <v>698</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27029</v>
          </cell>
          <cell r="IB152">
            <v>0</v>
          </cell>
          <cell r="IC152">
            <v>0</v>
          </cell>
          <cell r="ID152">
            <v>0</v>
          </cell>
          <cell r="IE152">
            <v>0</v>
          </cell>
          <cell r="IF152">
            <v>0</v>
          </cell>
          <cell r="IG152">
            <v>0</v>
          </cell>
          <cell r="IH152">
            <v>0</v>
          </cell>
          <cell r="II152">
            <v>0</v>
          </cell>
          <cell r="IJ152">
            <v>0</v>
          </cell>
          <cell r="IK152">
            <v>0</v>
          </cell>
          <cell r="IL152">
            <v>0</v>
          </cell>
          <cell r="IM152">
            <v>27398</v>
          </cell>
          <cell r="IN152">
            <v>-369</v>
          </cell>
          <cell r="IO152">
            <v>0</v>
          </cell>
        </row>
        <row r="153">
          <cell r="A153" t="str">
            <v>E2232</v>
          </cell>
          <cell r="B153" t="str">
            <v>Canterbury</v>
          </cell>
          <cell r="C153" t="str">
            <v>SE</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-4043</v>
          </cell>
          <cell r="V153">
            <v>0</v>
          </cell>
          <cell r="W153">
            <v>0</v>
          </cell>
          <cell r="X153">
            <v>0</v>
          </cell>
          <cell r="Y153">
            <v>0</v>
          </cell>
          <cell r="Z153">
            <v>0</v>
          </cell>
          <cell r="AA153">
            <v>-3660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133</v>
          </cell>
          <cell r="CB153">
            <v>0</v>
          </cell>
          <cell r="CC153">
            <v>0</v>
          </cell>
          <cell r="CD153">
            <v>0</v>
          </cell>
          <cell r="CE153">
            <v>0</v>
          </cell>
          <cell r="CF153">
            <v>1859</v>
          </cell>
          <cell r="CG153">
            <v>0</v>
          </cell>
          <cell r="CH153">
            <v>0</v>
          </cell>
          <cell r="CI153">
            <v>0</v>
          </cell>
          <cell r="CJ153">
            <v>0</v>
          </cell>
          <cell r="CK153">
            <v>0</v>
          </cell>
          <cell r="CL153">
            <v>0</v>
          </cell>
          <cell r="CM153">
            <v>5121</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6620</v>
          </cell>
          <cell r="DQ153">
            <v>0</v>
          </cell>
          <cell r="DR153">
            <v>0</v>
          </cell>
          <cell r="DS153">
            <v>0</v>
          </cell>
          <cell r="DT153">
            <v>0</v>
          </cell>
          <cell r="DU153">
            <v>0</v>
          </cell>
          <cell r="DV153">
            <v>0</v>
          </cell>
          <cell r="DW153">
            <v>0</v>
          </cell>
          <cell r="DX153">
            <v>0</v>
          </cell>
          <cell r="DY153">
            <v>2958</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9361</v>
          </cell>
          <cell r="EN153">
            <v>-4</v>
          </cell>
          <cell r="EO153">
            <v>22255</v>
          </cell>
          <cell r="EP153">
            <v>0</v>
          </cell>
          <cell r="EQ153">
            <v>31600</v>
          </cell>
          <cell r="ER153">
            <v>1174</v>
          </cell>
          <cell r="ES153">
            <v>13884</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65451</v>
          </cell>
          <cell r="FH153">
            <v>0</v>
          </cell>
          <cell r="FI153">
            <v>0</v>
          </cell>
          <cell r="FJ153">
            <v>0</v>
          </cell>
          <cell r="FK153">
            <v>0</v>
          </cell>
          <cell r="FL153">
            <v>0</v>
          </cell>
          <cell r="FM153">
            <v>0</v>
          </cell>
          <cell r="FN153">
            <v>2107</v>
          </cell>
          <cell r="FO153">
            <v>0</v>
          </cell>
          <cell r="FP153">
            <v>0</v>
          </cell>
          <cell r="FQ153">
            <v>-315</v>
          </cell>
          <cell r="FR153">
            <v>0</v>
          </cell>
          <cell r="FS153">
            <v>0</v>
          </cell>
          <cell r="FT153">
            <v>0</v>
          </cell>
          <cell r="FU153">
            <v>0</v>
          </cell>
          <cell r="FV153">
            <v>0</v>
          </cell>
          <cell r="FW153">
            <v>0</v>
          </cell>
          <cell r="FX153">
            <v>0</v>
          </cell>
          <cell r="FY153">
            <v>0</v>
          </cell>
          <cell r="FZ153">
            <v>21722</v>
          </cell>
          <cell r="GA153">
            <v>0</v>
          </cell>
          <cell r="GB153">
            <v>0</v>
          </cell>
          <cell r="GC153">
            <v>18005</v>
          </cell>
          <cell r="GD153">
            <v>0</v>
          </cell>
          <cell r="GE153">
            <v>0</v>
          </cell>
          <cell r="GF153">
            <v>0</v>
          </cell>
          <cell r="GG153">
            <v>642</v>
          </cell>
          <cell r="GH153">
            <v>-261</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27497</v>
          </cell>
          <cell r="IB153">
            <v>0</v>
          </cell>
          <cell r="IC153">
            <v>0</v>
          </cell>
          <cell r="ID153">
            <v>0</v>
          </cell>
          <cell r="IE153">
            <v>0</v>
          </cell>
          <cell r="IF153">
            <v>0</v>
          </cell>
          <cell r="IG153">
            <v>0</v>
          </cell>
          <cell r="IH153">
            <v>0</v>
          </cell>
          <cell r="II153">
            <v>0</v>
          </cell>
          <cell r="IJ153">
            <v>0</v>
          </cell>
          <cell r="IK153">
            <v>0</v>
          </cell>
          <cell r="IL153">
            <v>0</v>
          </cell>
          <cell r="IM153">
            <v>28210</v>
          </cell>
          <cell r="IN153">
            <v>-713</v>
          </cell>
          <cell r="IO153">
            <v>0</v>
          </cell>
        </row>
        <row r="154">
          <cell r="A154" t="str">
            <v>E2233</v>
          </cell>
          <cell r="B154" t="str">
            <v>Dartford</v>
          </cell>
          <cell r="C154" t="str">
            <v>SE</v>
          </cell>
          <cell r="D154" t="str">
            <v>SD</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-166</v>
          </cell>
          <cell r="V154">
            <v>0</v>
          </cell>
          <cell r="W154">
            <v>0</v>
          </cell>
          <cell r="X154">
            <v>0</v>
          </cell>
          <cell r="Y154">
            <v>0</v>
          </cell>
          <cell r="Z154">
            <v>0</v>
          </cell>
          <cell r="AA154">
            <v>-145</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101</v>
          </cell>
          <cell r="CB154">
            <v>0</v>
          </cell>
          <cell r="CC154">
            <v>0</v>
          </cell>
          <cell r="CD154">
            <v>0</v>
          </cell>
          <cell r="CE154">
            <v>0</v>
          </cell>
          <cell r="CF154">
            <v>1024</v>
          </cell>
          <cell r="CG154">
            <v>0</v>
          </cell>
          <cell r="CH154">
            <v>0</v>
          </cell>
          <cell r="CI154">
            <v>0</v>
          </cell>
          <cell r="CJ154">
            <v>0</v>
          </cell>
          <cell r="CK154">
            <v>0</v>
          </cell>
          <cell r="CL154">
            <v>0</v>
          </cell>
          <cell r="CM154">
            <v>1778</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4882</v>
          </cell>
          <cell r="DQ154">
            <v>0</v>
          </cell>
          <cell r="DR154">
            <v>0</v>
          </cell>
          <cell r="DS154">
            <v>0</v>
          </cell>
          <cell r="DT154">
            <v>0</v>
          </cell>
          <cell r="DU154">
            <v>0</v>
          </cell>
          <cell r="DV154">
            <v>0</v>
          </cell>
          <cell r="DW154">
            <v>0</v>
          </cell>
          <cell r="DX154">
            <v>0</v>
          </cell>
          <cell r="DY154">
            <v>769</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5040</v>
          </cell>
          <cell r="EN154">
            <v>0</v>
          </cell>
          <cell r="EO154">
            <v>13348</v>
          </cell>
          <cell r="EP154">
            <v>0</v>
          </cell>
          <cell r="EQ154">
            <v>16320</v>
          </cell>
          <cell r="ER154">
            <v>800</v>
          </cell>
          <cell r="ES154">
            <v>11300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42137</v>
          </cell>
          <cell r="FH154">
            <v>0</v>
          </cell>
          <cell r="FI154">
            <v>0</v>
          </cell>
          <cell r="FJ154">
            <v>0</v>
          </cell>
          <cell r="FK154">
            <v>0</v>
          </cell>
          <cell r="FL154">
            <v>0</v>
          </cell>
          <cell r="FM154">
            <v>0</v>
          </cell>
          <cell r="FN154">
            <v>0</v>
          </cell>
          <cell r="FO154">
            <v>0</v>
          </cell>
          <cell r="FP154">
            <v>0</v>
          </cell>
          <cell r="FQ154">
            <v>-150</v>
          </cell>
          <cell r="FR154">
            <v>0</v>
          </cell>
          <cell r="FS154">
            <v>0</v>
          </cell>
          <cell r="FT154">
            <v>0</v>
          </cell>
          <cell r="FU154">
            <v>0</v>
          </cell>
          <cell r="FV154">
            <v>0</v>
          </cell>
          <cell r="FW154">
            <v>0</v>
          </cell>
          <cell r="FX154">
            <v>0</v>
          </cell>
          <cell r="FY154">
            <v>0</v>
          </cell>
          <cell r="FZ154">
            <v>13516</v>
          </cell>
          <cell r="GA154">
            <v>0</v>
          </cell>
          <cell r="GB154">
            <v>0</v>
          </cell>
          <cell r="GC154">
            <v>10262</v>
          </cell>
          <cell r="GD154">
            <v>0</v>
          </cell>
          <cell r="GE154">
            <v>0</v>
          </cell>
          <cell r="GF154">
            <v>0</v>
          </cell>
          <cell r="GG154">
            <v>6094</v>
          </cell>
          <cell r="GH154">
            <v>-1926</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21895</v>
          </cell>
          <cell r="IB154">
            <v>0</v>
          </cell>
          <cell r="IC154">
            <v>0</v>
          </cell>
          <cell r="ID154">
            <v>0</v>
          </cell>
          <cell r="IE154">
            <v>0</v>
          </cell>
          <cell r="IF154">
            <v>0</v>
          </cell>
          <cell r="IG154">
            <v>0</v>
          </cell>
          <cell r="IH154">
            <v>0</v>
          </cell>
          <cell r="II154">
            <v>0</v>
          </cell>
          <cell r="IJ154">
            <v>0</v>
          </cell>
          <cell r="IK154">
            <v>0</v>
          </cell>
          <cell r="IL154">
            <v>0</v>
          </cell>
          <cell r="IM154">
            <v>21960</v>
          </cell>
          <cell r="IN154">
            <v>-65</v>
          </cell>
          <cell r="IO154">
            <v>0</v>
          </cell>
        </row>
        <row r="155">
          <cell r="A155" t="str">
            <v>E2234</v>
          </cell>
          <cell r="B155" t="str">
            <v>Dover</v>
          </cell>
          <cell r="C155" t="str">
            <v>SE</v>
          </cell>
          <cell r="D155" t="str">
            <v>SD</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-673</v>
          </cell>
          <cell r="V155">
            <v>0</v>
          </cell>
          <cell r="W155">
            <v>0</v>
          </cell>
          <cell r="X155">
            <v>0</v>
          </cell>
          <cell r="Y155">
            <v>0</v>
          </cell>
          <cell r="Z155">
            <v>0</v>
          </cell>
          <cell r="AA155">
            <v>-466</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60</v>
          </cell>
          <cell r="CB155">
            <v>0</v>
          </cell>
          <cell r="CC155">
            <v>0</v>
          </cell>
          <cell r="CD155">
            <v>0</v>
          </cell>
          <cell r="CE155">
            <v>0</v>
          </cell>
          <cell r="CF155">
            <v>1735</v>
          </cell>
          <cell r="CG155">
            <v>0</v>
          </cell>
          <cell r="CH155">
            <v>0</v>
          </cell>
          <cell r="CI155">
            <v>0</v>
          </cell>
          <cell r="CJ155">
            <v>0</v>
          </cell>
          <cell r="CK155">
            <v>0</v>
          </cell>
          <cell r="CL155">
            <v>0</v>
          </cell>
          <cell r="CM155">
            <v>2157</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5101</v>
          </cell>
          <cell r="DQ155">
            <v>0</v>
          </cell>
          <cell r="DR155">
            <v>0</v>
          </cell>
          <cell r="DS155">
            <v>0</v>
          </cell>
          <cell r="DT155">
            <v>0</v>
          </cell>
          <cell r="DU155">
            <v>0</v>
          </cell>
          <cell r="DV155">
            <v>0</v>
          </cell>
          <cell r="DW155">
            <v>0</v>
          </cell>
          <cell r="DX155">
            <v>0</v>
          </cell>
          <cell r="DY155">
            <v>2083</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5913</v>
          </cell>
          <cell r="EN155">
            <v>0</v>
          </cell>
          <cell r="EO155">
            <v>16523</v>
          </cell>
          <cell r="EP155">
            <v>0</v>
          </cell>
          <cell r="EQ155">
            <v>28300</v>
          </cell>
          <cell r="ER155">
            <v>200</v>
          </cell>
          <cell r="ES155">
            <v>12000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58621</v>
          </cell>
          <cell r="FH155">
            <v>0</v>
          </cell>
          <cell r="FI155">
            <v>0</v>
          </cell>
          <cell r="FJ155">
            <v>0</v>
          </cell>
          <cell r="FK155">
            <v>0</v>
          </cell>
          <cell r="FL155">
            <v>0</v>
          </cell>
          <cell r="FM155">
            <v>0</v>
          </cell>
          <cell r="FN155">
            <v>237</v>
          </cell>
          <cell r="FO155">
            <v>0</v>
          </cell>
          <cell r="FP155">
            <v>0</v>
          </cell>
          <cell r="FQ155">
            <v>-242</v>
          </cell>
          <cell r="FR155">
            <v>0</v>
          </cell>
          <cell r="FS155">
            <v>0</v>
          </cell>
          <cell r="FT155">
            <v>0</v>
          </cell>
          <cell r="FU155">
            <v>0</v>
          </cell>
          <cell r="FV155">
            <v>0</v>
          </cell>
          <cell r="FW155">
            <v>0</v>
          </cell>
          <cell r="FX155">
            <v>0</v>
          </cell>
          <cell r="FY155">
            <v>0</v>
          </cell>
          <cell r="FZ155">
            <v>17881</v>
          </cell>
          <cell r="GA155">
            <v>0</v>
          </cell>
          <cell r="GB155">
            <v>0</v>
          </cell>
          <cell r="GC155">
            <v>15544</v>
          </cell>
          <cell r="GD155">
            <v>0</v>
          </cell>
          <cell r="GE155">
            <v>0</v>
          </cell>
          <cell r="GF155">
            <v>0</v>
          </cell>
          <cell r="GG155">
            <v>1065</v>
          </cell>
          <cell r="GH155">
            <v>92</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20837</v>
          </cell>
          <cell r="IB155">
            <v>0</v>
          </cell>
          <cell r="IC155">
            <v>0</v>
          </cell>
          <cell r="ID155">
            <v>0</v>
          </cell>
          <cell r="IE155">
            <v>0</v>
          </cell>
          <cell r="IF155">
            <v>0</v>
          </cell>
          <cell r="IG155">
            <v>0</v>
          </cell>
          <cell r="IH155">
            <v>0</v>
          </cell>
          <cell r="II155">
            <v>0</v>
          </cell>
          <cell r="IJ155">
            <v>0</v>
          </cell>
          <cell r="IK155">
            <v>0</v>
          </cell>
          <cell r="IL155">
            <v>0</v>
          </cell>
          <cell r="IM155">
            <v>19013</v>
          </cell>
          <cell r="IN155">
            <v>1824</v>
          </cell>
          <cell r="IO155">
            <v>0</v>
          </cell>
        </row>
        <row r="156">
          <cell r="A156" t="str">
            <v>E2236</v>
          </cell>
          <cell r="B156" t="str">
            <v>Gravesham</v>
          </cell>
          <cell r="C156" t="str">
            <v>SE</v>
          </cell>
          <cell r="D156" t="str">
            <v>SD</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-921</v>
          </cell>
          <cell r="V156">
            <v>0</v>
          </cell>
          <cell r="W156">
            <v>0</v>
          </cell>
          <cell r="X156">
            <v>0</v>
          </cell>
          <cell r="Y156">
            <v>0</v>
          </cell>
          <cell r="Z156">
            <v>0</v>
          </cell>
          <cell r="AA156">
            <v>-627</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264</v>
          </cell>
          <cell r="BY156">
            <v>0</v>
          </cell>
          <cell r="BZ156">
            <v>0</v>
          </cell>
          <cell r="CA156">
            <v>0</v>
          </cell>
          <cell r="CB156">
            <v>0</v>
          </cell>
          <cell r="CC156">
            <v>0</v>
          </cell>
          <cell r="CD156">
            <v>0</v>
          </cell>
          <cell r="CE156">
            <v>0</v>
          </cell>
          <cell r="CF156">
            <v>2004</v>
          </cell>
          <cell r="CG156">
            <v>0</v>
          </cell>
          <cell r="CH156">
            <v>0</v>
          </cell>
          <cell r="CI156">
            <v>0</v>
          </cell>
          <cell r="CJ156">
            <v>0</v>
          </cell>
          <cell r="CK156">
            <v>0</v>
          </cell>
          <cell r="CL156">
            <v>0</v>
          </cell>
          <cell r="CM156">
            <v>1697</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4478</v>
          </cell>
          <cell r="DQ156">
            <v>0</v>
          </cell>
          <cell r="DR156">
            <v>0</v>
          </cell>
          <cell r="DS156">
            <v>0</v>
          </cell>
          <cell r="DT156">
            <v>0</v>
          </cell>
          <cell r="DU156">
            <v>0</v>
          </cell>
          <cell r="DV156">
            <v>0</v>
          </cell>
          <cell r="DW156">
            <v>0</v>
          </cell>
          <cell r="DX156">
            <v>0</v>
          </cell>
          <cell r="DY156">
            <v>1797</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3056</v>
          </cell>
          <cell r="EN156">
            <v>0</v>
          </cell>
          <cell r="EO156">
            <v>12669</v>
          </cell>
          <cell r="EP156">
            <v>0</v>
          </cell>
          <cell r="EQ156">
            <v>22739</v>
          </cell>
          <cell r="ER156">
            <v>54</v>
          </cell>
          <cell r="ES156">
            <v>15869</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51266</v>
          </cell>
          <cell r="FH156">
            <v>0</v>
          </cell>
          <cell r="FI156">
            <v>250</v>
          </cell>
          <cell r="FJ156">
            <v>0</v>
          </cell>
          <cell r="FK156">
            <v>0</v>
          </cell>
          <cell r="FL156">
            <v>0</v>
          </cell>
          <cell r="FM156">
            <v>0</v>
          </cell>
          <cell r="FN156">
            <v>367</v>
          </cell>
          <cell r="FO156">
            <v>0</v>
          </cell>
          <cell r="FP156">
            <v>0</v>
          </cell>
          <cell r="FQ156">
            <v>-208</v>
          </cell>
          <cell r="FR156">
            <v>0</v>
          </cell>
          <cell r="FS156">
            <v>0</v>
          </cell>
          <cell r="FT156">
            <v>0</v>
          </cell>
          <cell r="FU156">
            <v>0</v>
          </cell>
          <cell r="FV156">
            <v>0</v>
          </cell>
          <cell r="FW156">
            <v>0</v>
          </cell>
          <cell r="FX156">
            <v>0</v>
          </cell>
          <cell r="FY156">
            <v>0</v>
          </cell>
          <cell r="FZ156">
            <v>13552</v>
          </cell>
          <cell r="GA156">
            <v>0</v>
          </cell>
          <cell r="GB156">
            <v>0</v>
          </cell>
          <cell r="GC156">
            <v>11238</v>
          </cell>
          <cell r="GD156">
            <v>0</v>
          </cell>
          <cell r="GE156">
            <v>0</v>
          </cell>
          <cell r="GF156">
            <v>0</v>
          </cell>
          <cell r="GG156">
            <v>-272</v>
          </cell>
          <cell r="GH156">
            <v>-53</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28519</v>
          </cell>
          <cell r="IB156">
            <v>0</v>
          </cell>
          <cell r="IC156">
            <v>0</v>
          </cell>
          <cell r="ID156">
            <v>0</v>
          </cell>
          <cell r="IE156">
            <v>0</v>
          </cell>
          <cell r="IF156">
            <v>0</v>
          </cell>
          <cell r="IG156">
            <v>0</v>
          </cell>
          <cell r="IH156">
            <v>0</v>
          </cell>
          <cell r="II156">
            <v>0</v>
          </cell>
          <cell r="IJ156">
            <v>0</v>
          </cell>
          <cell r="IK156">
            <v>0</v>
          </cell>
          <cell r="IL156">
            <v>0</v>
          </cell>
          <cell r="IM156">
            <v>28519</v>
          </cell>
          <cell r="IN156">
            <v>0</v>
          </cell>
          <cell r="IO156">
            <v>0</v>
          </cell>
        </row>
        <row r="157">
          <cell r="A157" t="str">
            <v>E2237</v>
          </cell>
          <cell r="B157" t="str">
            <v>Maidstone</v>
          </cell>
          <cell r="C157" t="str">
            <v>SE</v>
          </cell>
          <cell r="D157" t="str">
            <v>SD</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-1222</v>
          </cell>
          <cell r="V157">
            <v>0</v>
          </cell>
          <cell r="W157">
            <v>0</v>
          </cell>
          <cell r="X157">
            <v>0</v>
          </cell>
          <cell r="Y157">
            <v>0</v>
          </cell>
          <cell r="Z157">
            <v>0</v>
          </cell>
          <cell r="AA157">
            <v>-542</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54</v>
          </cell>
          <cell r="CB157">
            <v>0</v>
          </cell>
          <cell r="CC157">
            <v>0</v>
          </cell>
          <cell r="CD157">
            <v>0</v>
          </cell>
          <cell r="CE157">
            <v>0</v>
          </cell>
          <cell r="CF157">
            <v>4137</v>
          </cell>
          <cell r="CG157">
            <v>0</v>
          </cell>
          <cell r="CH157">
            <v>0</v>
          </cell>
          <cell r="CI157">
            <v>0</v>
          </cell>
          <cell r="CJ157">
            <v>0</v>
          </cell>
          <cell r="CK157">
            <v>0</v>
          </cell>
          <cell r="CL157">
            <v>0</v>
          </cell>
          <cell r="CM157">
            <v>4771</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6341</v>
          </cell>
          <cell r="DQ157">
            <v>0</v>
          </cell>
          <cell r="DR157">
            <v>0</v>
          </cell>
          <cell r="DS157">
            <v>0</v>
          </cell>
          <cell r="DT157">
            <v>0</v>
          </cell>
          <cell r="DU157">
            <v>0</v>
          </cell>
          <cell r="DV157">
            <v>0</v>
          </cell>
          <cell r="DW157">
            <v>0</v>
          </cell>
          <cell r="DX157">
            <v>0</v>
          </cell>
          <cell r="DY157">
            <v>2611</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6736</v>
          </cell>
          <cell r="EN157">
            <v>597</v>
          </cell>
          <cell r="EO157">
            <v>24651</v>
          </cell>
          <cell r="EP157">
            <v>0</v>
          </cell>
          <cell r="EQ157">
            <v>45124</v>
          </cell>
          <cell r="ER157">
            <v>332</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71533</v>
          </cell>
          <cell r="FH157">
            <v>0</v>
          </cell>
          <cell r="FI157">
            <v>0</v>
          </cell>
          <cell r="FJ157">
            <v>0</v>
          </cell>
          <cell r="FK157">
            <v>0</v>
          </cell>
          <cell r="FL157">
            <v>0</v>
          </cell>
          <cell r="FM157">
            <v>0</v>
          </cell>
          <cell r="FN157">
            <v>1511</v>
          </cell>
          <cell r="FO157">
            <v>0</v>
          </cell>
          <cell r="FP157">
            <v>0</v>
          </cell>
          <cell r="FQ157">
            <v>-787</v>
          </cell>
          <cell r="FR157">
            <v>0</v>
          </cell>
          <cell r="FS157">
            <v>0</v>
          </cell>
          <cell r="FT157">
            <v>0</v>
          </cell>
          <cell r="FU157">
            <v>0</v>
          </cell>
          <cell r="FV157">
            <v>0</v>
          </cell>
          <cell r="FW157">
            <v>0</v>
          </cell>
          <cell r="FX157">
            <v>0</v>
          </cell>
          <cell r="FY157">
            <v>0</v>
          </cell>
          <cell r="FZ157">
            <v>26407</v>
          </cell>
          <cell r="GA157">
            <v>0</v>
          </cell>
          <cell r="GB157">
            <v>0</v>
          </cell>
          <cell r="GC157">
            <v>21556</v>
          </cell>
          <cell r="GD157">
            <v>0</v>
          </cell>
          <cell r="GE157">
            <v>0</v>
          </cell>
          <cell r="GF157">
            <v>0</v>
          </cell>
          <cell r="GG157">
            <v>2178</v>
          </cell>
          <cell r="GH157">
            <v>20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row>
        <row r="158">
          <cell r="A158" t="str">
            <v>E2239</v>
          </cell>
          <cell r="B158" t="str">
            <v>Sevenoaks</v>
          </cell>
          <cell r="C158" t="str">
            <v>SE</v>
          </cell>
          <cell r="D158" t="str">
            <v>SD</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-1817</v>
          </cell>
          <cell r="V158">
            <v>0</v>
          </cell>
          <cell r="W158">
            <v>0</v>
          </cell>
          <cell r="X158">
            <v>0</v>
          </cell>
          <cell r="Y158">
            <v>0</v>
          </cell>
          <cell r="Z158">
            <v>0</v>
          </cell>
          <cell r="AA158">
            <v>-1802</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127</v>
          </cell>
          <cell r="CB158">
            <v>0</v>
          </cell>
          <cell r="CC158">
            <v>0</v>
          </cell>
          <cell r="CD158">
            <v>0</v>
          </cell>
          <cell r="CE158">
            <v>0</v>
          </cell>
          <cell r="CF158">
            <v>2926</v>
          </cell>
          <cell r="CG158">
            <v>0</v>
          </cell>
          <cell r="CH158">
            <v>0</v>
          </cell>
          <cell r="CI158">
            <v>0</v>
          </cell>
          <cell r="CJ158">
            <v>0</v>
          </cell>
          <cell r="CK158">
            <v>0</v>
          </cell>
          <cell r="CL158">
            <v>0</v>
          </cell>
          <cell r="CM158">
            <v>940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6162</v>
          </cell>
          <cell r="DQ158">
            <v>0</v>
          </cell>
          <cell r="DR158">
            <v>0</v>
          </cell>
          <cell r="DS158">
            <v>0</v>
          </cell>
          <cell r="DT158">
            <v>0</v>
          </cell>
          <cell r="DU158">
            <v>0</v>
          </cell>
          <cell r="DV158">
            <v>0</v>
          </cell>
          <cell r="DW158">
            <v>0</v>
          </cell>
          <cell r="DX158">
            <v>0</v>
          </cell>
          <cell r="DY158">
            <v>3629</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3584</v>
          </cell>
          <cell r="EN158">
            <v>0</v>
          </cell>
          <cell r="EO158">
            <v>15439</v>
          </cell>
          <cell r="EP158">
            <v>0</v>
          </cell>
          <cell r="EQ158">
            <v>28882</v>
          </cell>
          <cell r="ER158">
            <v>82</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47657</v>
          </cell>
          <cell r="FH158">
            <v>0</v>
          </cell>
          <cell r="FI158">
            <v>0</v>
          </cell>
          <cell r="FJ158">
            <v>0</v>
          </cell>
          <cell r="FK158">
            <v>0</v>
          </cell>
          <cell r="FL158">
            <v>0</v>
          </cell>
          <cell r="FM158">
            <v>0</v>
          </cell>
          <cell r="FN158">
            <v>0</v>
          </cell>
          <cell r="FO158">
            <v>0</v>
          </cell>
          <cell r="FP158">
            <v>0</v>
          </cell>
          <cell r="FQ158">
            <v>-301</v>
          </cell>
          <cell r="FR158">
            <v>0</v>
          </cell>
          <cell r="FS158">
            <v>0</v>
          </cell>
          <cell r="FT158">
            <v>0</v>
          </cell>
          <cell r="FU158">
            <v>0</v>
          </cell>
          <cell r="FV158">
            <v>0</v>
          </cell>
          <cell r="FW158">
            <v>0</v>
          </cell>
          <cell r="FX158">
            <v>0</v>
          </cell>
          <cell r="FY158">
            <v>0</v>
          </cell>
          <cell r="FZ158">
            <v>17961</v>
          </cell>
          <cell r="GA158">
            <v>0</v>
          </cell>
          <cell r="GB158">
            <v>0</v>
          </cell>
          <cell r="GC158">
            <v>15788</v>
          </cell>
          <cell r="GD158">
            <v>0</v>
          </cell>
          <cell r="GE158">
            <v>0</v>
          </cell>
          <cell r="GF158">
            <v>0</v>
          </cell>
          <cell r="GG158">
            <v>2710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row>
        <row r="159">
          <cell r="A159" t="str">
            <v>E2240</v>
          </cell>
          <cell r="B159" t="str">
            <v>Shepway</v>
          </cell>
          <cell r="C159" t="str">
            <v>SE</v>
          </cell>
          <cell r="D159" t="str">
            <v>SD</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-209</v>
          </cell>
          <cell r="V159">
            <v>0</v>
          </cell>
          <cell r="W159">
            <v>0</v>
          </cell>
          <cell r="X159">
            <v>0</v>
          </cell>
          <cell r="Y159">
            <v>0</v>
          </cell>
          <cell r="Z159">
            <v>0</v>
          </cell>
          <cell r="AA159">
            <v>-48</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2688</v>
          </cell>
          <cell r="CG159">
            <v>0</v>
          </cell>
          <cell r="CH159">
            <v>0</v>
          </cell>
          <cell r="CI159">
            <v>0</v>
          </cell>
          <cell r="CJ159">
            <v>0</v>
          </cell>
          <cell r="CK159">
            <v>0</v>
          </cell>
          <cell r="CL159">
            <v>0</v>
          </cell>
          <cell r="CM159">
            <v>3343</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5854</v>
          </cell>
          <cell r="DQ159">
            <v>0</v>
          </cell>
          <cell r="DR159">
            <v>0</v>
          </cell>
          <cell r="DS159">
            <v>0</v>
          </cell>
          <cell r="DT159">
            <v>0</v>
          </cell>
          <cell r="DU159">
            <v>0</v>
          </cell>
          <cell r="DV159">
            <v>0</v>
          </cell>
          <cell r="DW159">
            <v>0</v>
          </cell>
          <cell r="DX159">
            <v>0</v>
          </cell>
          <cell r="DY159">
            <v>3030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5252</v>
          </cell>
          <cell r="EN159">
            <v>0</v>
          </cell>
          <cell r="EO159">
            <v>20119</v>
          </cell>
          <cell r="EP159">
            <v>0</v>
          </cell>
          <cell r="EQ159">
            <v>32769</v>
          </cell>
          <cell r="ER159">
            <v>0</v>
          </cell>
          <cell r="ES159">
            <v>9521</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63966</v>
          </cell>
          <cell r="FH159">
            <v>0</v>
          </cell>
          <cell r="FI159">
            <v>130</v>
          </cell>
          <cell r="FJ159">
            <v>0</v>
          </cell>
          <cell r="FK159">
            <v>0</v>
          </cell>
          <cell r="FL159">
            <v>0</v>
          </cell>
          <cell r="FM159">
            <v>0</v>
          </cell>
          <cell r="FN159">
            <v>2397</v>
          </cell>
          <cell r="FO159">
            <v>0</v>
          </cell>
          <cell r="FP159">
            <v>0</v>
          </cell>
          <cell r="FQ159">
            <v>-507</v>
          </cell>
          <cell r="FR159">
            <v>0</v>
          </cell>
          <cell r="FS159">
            <v>0</v>
          </cell>
          <cell r="FT159">
            <v>0</v>
          </cell>
          <cell r="FU159">
            <v>0</v>
          </cell>
          <cell r="FV159">
            <v>0</v>
          </cell>
          <cell r="FW159">
            <v>0</v>
          </cell>
          <cell r="FX159">
            <v>0</v>
          </cell>
          <cell r="FY159">
            <v>0</v>
          </cell>
          <cell r="FZ159">
            <v>20818</v>
          </cell>
          <cell r="GA159">
            <v>0</v>
          </cell>
          <cell r="GB159">
            <v>0</v>
          </cell>
          <cell r="GC159">
            <v>17631</v>
          </cell>
          <cell r="GD159">
            <v>0</v>
          </cell>
          <cell r="GE159">
            <v>0</v>
          </cell>
          <cell r="GF159">
            <v>0</v>
          </cell>
          <cell r="GG159">
            <v>111</v>
          </cell>
          <cell r="GH159">
            <v>-96</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16437</v>
          </cell>
          <cell r="IB159">
            <v>0</v>
          </cell>
          <cell r="IC159">
            <v>0</v>
          </cell>
          <cell r="ID159">
            <v>0</v>
          </cell>
          <cell r="IE159">
            <v>0</v>
          </cell>
          <cell r="IF159">
            <v>0</v>
          </cell>
          <cell r="IG159">
            <v>0</v>
          </cell>
          <cell r="IH159">
            <v>0</v>
          </cell>
          <cell r="II159">
            <v>0</v>
          </cell>
          <cell r="IJ159">
            <v>0</v>
          </cell>
          <cell r="IK159">
            <v>0</v>
          </cell>
          <cell r="IL159">
            <v>0</v>
          </cell>
          <cell r="IM159">
            <v>16981</v>
          </cell>
          <cell r="IN159">
            <v>-544</v>
          </cell>
          <cell r="IO159">
            <v>0</v>
          </cell>
        </row>
        <row r="160">
          <cell r="A160" t="str">
            <v>E2241</v>
          </cell>
          <cell r="B160" t="str">
            <v>Swale</v>
          </cell>
          <cell r="C160" t="str">
            <v>SE</v>
          </cell>
          <cell r="D160" t="str">
            <v>SD</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-800</v>
          </cell>
          <cell r="V160">
            <v>0</v>
          </cell>
          <cell r="W160">
            <v>0</v>
          </cell>
          <cell r="X160">
            <v>0</v>
          </cell>
          <cell r="Y160">
            <v>0</v>
          </cell>
          <cell r="Z160">
            <v>0</v>
          </cell>
          <cell r="AA160">
            <v>-744</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60</v>
          </cell>
          <cell r="CB160">
            <v>0</v>
          </cell>
          <cell r="CC160">
            <v>0</v>
          </cell>
          <cell r="CD160">
            <v>0</v>
          </cell>
          <cell r="CE160">
            <v>0</v>
          </cell>
          <cell r="CF160">
            <v>3015</v>
          </cell>
          <cell r="CG160">
            <v>0</v>
          </cell>
          <cell r="CH160">
            <v>0</v>
          </cell>
          <cell r="CI160">
            <v>0</v>
          </cell>
          <cell r="CJ160">
            <v>0</v>
          </cell>
          <cell r="CK160">
            <v>0</v>
          </cell>
          <cell r="CL160">
            <v>0</v>
          </cell>
          <cell r="CM160">
            <v>3177</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5769</v>
          </cell>
          <cell r="DQ160">
            <v>0</v>
          </cell>
          <cell r="DR160">
            <v>0</v>
          </cell>
          <cell r="DS160">
            <v>0</v>
          </cell>
          <cell r="DT160">
            <v>0</v>
          </cell>
          <cell r="DU160">
            <v>0</v>
          </cell>
          <cell r="DV160">
            <v>0</v>
          </cell>
          <cell r="DW160">
            <v>0</v>
          </cell>
          <cell r="DX160">
            <v>0</v>
          </cell>
          <cell r="DY160">
            <v>2334</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4933</v>
          </cell>
          <cell r="EN160">
            <v>0</v>
          </cell>
          <cell r="EO160">
            <v>18484</v>
          </cell>
          <cell r="EP160">
            <v>0</v>
          </cell>
          <cell r="EQ160">
            <v>56068</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75218</v>
          </cell>
          <cell r="FH160">
            <v>0</v>
          </cell>
          <cell r="FI160">
            <v>0</v>
          </cell>
          <cell r="FJ160">
            <v>0</v>
          </cell>
          <cell r="FK160">
            <v>0</v>
          </cell>
          <cell r="FL160">
            <v>0</v>
          </cell>
          <cell r="FM160">
            <v>0</v>
          </cell>
          <cell r="FN160">
            <v>105</v>
          </cell>
          <cell r="FO160">
            <v>0</v>
          </cell>
          <cell r="FP160">
            <v>0</v>
          </cell>
          <cell r="FQ160">
            <v>-70</v>
          </cell>
          <cell r="FR160">
            <v>0</v>
          </cell>
          <cell r="FS160">
            <v>0</v>
          </cell>
          <cell r="FT160">
            <v>0</v>
          </cell>
          <cell r="FU160">
            <v>0</v>
          </cell>
          <cell r="FV160">
            <v>0</v>
          </cell>
          <cell r="FW160">
            <v>0</v>
          </cell>
          <cell r="FX160">
            <v>0</v>
          </cell>
          <cell r="FY160">
            <v>0</v>
          </cell>
          <cell r="FZ160">
            <v>19548</v>
          </cell>
          <cell r="GA160">
            <v>0</v>
          </cell>
          <cell r="GB160">
            <v>0</v>
          </cell>
          <cell r="GC160">
            <v>15780</v>
          </cell>
          <cell r="GD160">
            <v>0</v>
          </cell>
          <cell r="GE160">
            <v>0</v>
          </cell>
          <cell r="GF160">
            <v>0</v>
          </cell>
          <cell r="GG160">
            <v>2151</v>
          </cell>
          <cell r="GH160">
            <v>58</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row>
        <row r="161">
          <cell r="A161" t="str">
            <v>E2242</v>
          </cell>
          <cell r="B161" t="str">
            <v>Thanet</v>
          </cell>
          <cell r="C161" t="str">
            <v>SE</v>
          </cell>
          <cell r="D161" t="str">
            <v>SD</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-276</v>
          </cell>
          <cell r="V161">
            <v>0</v>
          </cell>
          <cell r="W161">
            <v>0</v>
          </cell>
          <cell r="X161">
            <v>0</v>
          </cell>
          <cell r="Y161">
            <v>0</v>
          </cell>
          <cell r="Z161">
            <v>0</v>
          </cell>
          <cell r="AA161">
            <v>-251</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2773</v>
          </cell>
          <cell r="CG161">
            <v>0</v>
          </cell>
          <cell r="CH161">
            <v>0</v>
          </cell>
          <cell r="CI161">
            <v>0</v>
          </cell>
          <cell r="CJ161">
            <v>0</v>
          </cell>
          <cell r="CK161">
            <v>0</v>
          </cell>
          <cell r="CL161">
            <v>0</v>
          </cell>
          <cell r="CM161">
            <v>3344</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7989</v>
          </cell>
          <cell r="DQ161">
            <v>0</v>
          </cell>
          <cell r="DR161">
            <v>0</v>
          </cell>
          <cell r="DS161">
            <v>0</v>
          </cell>
          <cell r="DT161">
            <v>0</v>
          </cell>
          <cell r="DU161">
            <v>0</v>
          </cell>
          <cell r="DV161">
            <v>0</v>
          </cell>
          <cell r="DW161">
            <v>0</v>
          </cell>
          <cell r="DX161">
            <v>0</v>
          </cell>
          <cell r="DY161">
            <v>1621</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5746</v>
          </cell>
          <cell r="EN161">
            <v>-718</v>
          </cell>
          <cell r="EO161">
            <v>20504</v>
          </cell>
          <cell r="EP161">
            <v>0</v>
          </cell>
          <cell r="EQ161">
            <v>57776</v>
          </cell>
          <cell r="ER161">
            <v>157</v>
          </cell>
          <cell r="ES161">
            <v>8387</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87851</v>
          </cell>
          <cell r="FH161">
            <v>0</v>
          </cell>
          <cell r="FI161">
            <v>0</v>
          </cell>
          <cell r="FJ161">
            <v>0</v>
          </cell>
          <cell r="FK161">
            <v>0</v>
          </cell>
          <cell r="FL161">
            <v>0</v>
          </cell>
          <cell r="FM161">
            <v>0</v>
          </cell>
          <cell r="FN161">
            <v>355</v>
          </cell>
          <cell r="FO161">
            <v>0</v>
          </cell>
          <cell r="FP161">
            <v>0</v>
          </cell>
          <cell r="FQ161">
            <v>-76</v>
          </cell>
          <cell r="FR161">
            <v>0</v>
          </cell>
          <cell r="FS161">
            <v>0</v>
          </cell>
          <cell r="FT161">
            <v>0</v>
          </cell>
          <cell r="FU161">
            <v>0</v>
          </cell>
          <cell r="FV161">
            <v>0</v>
          </cell>
          <cell r="FW161">
            <v>0</v>
          </cell>
          <cell r="FX161">
            <v>0</v>
          </cell>
          <cell r="FY161">
            <v>0</v>
          </cell>
          <cell r="FZ161">
            <v>22162</v>
          </cell>
          <cell r="GA161">
            <v>0</v>
          </cell>
          <cell r="GB161">
            <v>0</v>
          </cell>
          <cell r="GC161">
            <v>18157</v>
          </cell>
          <cell r="GD161">
            <v>0</v>
          </cell>
          <cell r="GE161">
            <v>0</v>
          </cell>
          <cell r="GF161">
            <v>0</v>
          </cell>
          <cell r="GG161">
            <v>-471</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14003</v>
          </cell>
          <cell r="IB161">
            <v>0</v>
          </cell>
          <cell r="IC161">
            <v>0</v>
          </cell>
          <cell r="ID161">
            <v>0</v>
          </cell>
          <cell r="IE161">
            <v>0</v>
          </cell>
          <cell r="IF161">
            <v>0</v>
          </cell>
          <cell r="IG161">
            <v>0</v>
          </cell>
          <cell r="IH161">
            <v>0</v>
          </cell>
          <cell r="II161">
            <v>0</v>
          </cell>
          <cell r="IJ161">
            <v>0</v>
          </cell>
          <cell r="IK161">
            <v>0</v>
          </cell>
          <cell r="IL161">
            <v>0</v>
          </cell>
          <cell r="IM161">
            <v>13782</v>
          </cell>
          <cell r="IN161">
            <v>221</v>
          </cell>
          <cell r="IO161">
            <v>0</v>
          </cell>
        </row>
        <row r="162">
          <cell r="A162" t="str">
            <v>E2243</v>
          </cell>
          <cell r="B162" t="str">
            <v>Tonbridge &amp; Malling</v>
          </cell>
          <cell r="C162" t="str">
            <v>SE</v>
          </cell>
          <cell r="D162" t="str">
            <v>SD</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-920</v>
          </cell>
          <cell r="V162">
            <v>0</v>
          </cell>
          <cell r="W162">
            <v>0</v>
          </cell>
          <cell r="X162">
            <v>0</v>
          </cell>
          <cell r="Y162">
            <v>0</v>
          </cell>
          <cell r="Z162">
            <v>0</v>
          </cell>
          <cell r="AA162">
            <v>-788</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76</v>
          </cell>
          <cell r="BY162">
            <v>0</v>
          </cell>
          <cell r="BZ162">
            <v>0</v>
          </cell>
          <cell r="CA162">
            <v>266</v>
          </cell>
          <cell r="CB162">
            <v>0</v>
          </cell>
          <cell r="CC162">
            <v>0</v>
          </cell>
          <cell r="CD162">
            <v>0</v>
          </cell>
          <cell r="CE162">
            <v>0</v>
          </cell>
          <cell r="CF162">
            <v>1878</v>
          </cell>
          <cell r="CG162">
            <v>0</v>
          </cell>
          <cell r="CH162">
            <v>0</v>
          </cell>
          <cell r="CI162">
            <v>0</v>
          </cell>
          <cell r="CJ162">
            <v>0</v>
          </cell>
          <cell r="CK162">
            <v>0</v>
          </cell>
          <cell r="CL162">
            <v>0</v>
          </cell>
          <cell r="CM162">
            <v>2213</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4843</v>
          </cell>
          <cell r="DQ162">
            <v>0</v>
          </cell>
          <cell r="DR162">
            <v>0</v>
          </cell>
          <cell r="DS162">
            <v>0</v>
          </cell>
          <cell r="DT162">
            <v>0</v>
          </cell>
          <cell r="DU162">
            <v>0</v>
          </cell>
          <cell r="DV162">
            <v>0</v>
          </cell>
          <cell r="DW162">
            <v>0</v>
          </cell>
          <cell r="DX162">
            <v>0</v>
          </cell>
          <cell r="DY162">
            <v>1742</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5471</v>
          </cell>
          <cell r="EN162">
            <v>221</v>
          </cell>
          <cell r="EO162">
            <v>15656</v>
          </cell>
          <cell r="EP162">
            <v>0</v>
          </cell>
          <cell r="EQ162">
            <v>35372</v>
          </cell>
          <cell r="ER162">
            <v>216</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52966</v>
          </cell>
          <cell r="FH162">
            <v>0</v>
          </cell>
          <cell r="FI162">
            <v>1869</v>
          </cell>
          <cell r="FJ162">
            <v>0</v>
          </cell>
          <cell r="FK162">
            <v>0</v>
          </cell>
          <cell r="FL162">
            <v>0</v>
          </cell>
          <cell r="FM162">
            <v>0</v>
          </cell>
          <cell r="FN162">
            <v>76</v>
          </cell>
          <cell r="FO162">
            <v>0</v>
          </cell>
          <cell r="FP162">
            <v>0</v>
          </cell>
          <cell r="FQ162">
            <v>-175</v>
          </cell>
          <cell r="FR162">
            <v>0</v>
          </cell>
          <cell r="FS162">
            <v>0</v>
          </cell>
          <cell r="FT162">
            <v>0</v>
          </cell>
          <cell r="FU162">
            <v>0</v>
          </cell>
          <cell r="FV162">
            <v>0</v>
          </cell>
          <cell r="FW162">
            <v>0</v>
          </cell>
          <cell r="FX162">
            <v>0</v>
          </cell>
          <cell r="FY162">
            <v>0</v>
          </cell>
          <cell r="FZ162">
            <v>19249</v>
          </cell>
          <cell r="GA162">
            <v>0</v>
          </cell>
          <cell r="GB162">
            <v>0</v>
          </cell>
          <cell r="GC162">
            <v>15602</v>
          </cell>
          <cell r="GD162">
            <v>0</v>
          </cell>
          <cell r="GE162">
            <v>0</v>
          </cell>
          <cell r="GF162">
            <v>0</v>
          </cell>
          <cell r="GG162">
            <v>-2263</v>
          </cell>
          <cell r="GH162">
            <v>73</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row>
        <row r="163">
          <cell r="A163" t="str">
            <v>E2244</v>
          </cell>
          <cell r="B163" t="str">
            <v>Tunbridge Wells</v>
          </cell>
          <cell r="C163" t="str">
            <v>SE</v>
          </cell>
          <cell r="D163" t="str">
            <v>SD</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-2955</v>
          </cell>
          <cell r="V163">
            <v>0</v>
          </cell>
          <cell r="W163">
            <v>0</v>
          </cell>
          <cell r="X163">
            <v>0</v>
          </cell>
          <cell r="Y163">
            <v>0</v>
          </cell>
          <cell r="Z163">
            <v>0</v>
          </cell>
          <cell r="AA163">
            <v>-2865</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1597</v>
          </cell>
          <cell r="CG163">
            <v>0</v>
          </cell>
          <cell r="CH163">
            <v>0</v>
          </cell>
          <cell r="CI163">
            <v>0</v>
          </cell>
          <cell r="CJ163">
            <v>0</v>
          </cell>
          <cell r="CK163">
            <v>0</v>
          </cell>
          <cell r="CL163">
            <v>0</v>
          </cell>
          <cell r="CM163">
            <v>2798</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4417</v>
          </cell>
          <cell r="DQ163">
            <v>0</v>
          </cell>
          <cell r="DR163">
            <v>0</v>
          </cell>
          <cell r="DS163">
            <v>0</v>
          </cell>
          <cell r="DT163">
            <v>0</v>
          </cell>
          <cell r="DU163">
            <v>0</v>
          </cell>
          <cell r="DV163">
            <v>0</v>
          </cell>
          <cell r="DW163">
            <v>0</v>
          </cell>
          <cell r="DX163">
            <v>0</v>
          </cell>
          <cell r="DY163">
            <v>2551</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4881</v>
          </cell>
          <cell r="EN163">
            <v>-518</v>
          </cell>
          <cell r="EO163">
            <v>12861</v>
          </cell>
          <cell r="EP163">
            <v>0</v>
          </cell>
          <cell r="EQ163">
            <v>34951</v>
          </cell>
          <cell r="ER163">
            <v>200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49999</v>
          </cell>
          <cell r="FH163">
            <v>0</v>
          </cell>
          <cell r="FI163">
            <v>0</v>
          </cell>
          <cell r="FJ163">
            <v>0</v>
          </cell>
          <cell r="FK163">
            <v>0</v>
          </cell>
          <cell r="FL163">
            <v>0</v>
          </cell>
          <cell r="FM163">
            <v>0</v>
          </cell>
          <cell r="FN163">
            <v>270</v>
          </cell>
          <cell r="FO163">
            <v>0</v>
          </cell>
          <cell r="FP163">
            <v>0</v>
          </cell>
          <cell r="FQ163">
            <v>-925</v>
          </cell>
          <cell r="FR163">
            <v>0</v>
          </cell>
          <cell r="FS163">
            <v>0</v>
          </cell>
          <cell r="FT163">
            <v>0</v>
          </cell>
          <cell r="FU163">
            <v>0</v>
          </cell>
          <cell r="FV163">
            <v>0</v>
          </cell>
          <cell r="FW163">
            <v>0</v>
          </cell>
          <cell r="FX163">
            <v>0</v>
          </cell>
          <cell r="FY163">
            <v>0</v>
          </cell>
          <cell r="FZ163">
            <v>14193</v>
          </cell>
          <cell r="GA163">
            <v>0</v>
          </cell>
          <cell r="GB163">
            <v>0</v>
          </cell>
          <cell r="GC163">
            <v>12469</v>
          </cell>
          <cell r="GD163">
            <v>0</v>
          </cell>
          <cell r="GE163">
            <v>0</v>
          </cell>
          <cell r="GF163">
            <v>0</v>
          </cell>
          <cell r="GG163">
            <v>499</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row>
        <row r="164">
          <cell r="A164" t="str">
            <v>E2301</v>
          </cell>
          <cell r="B164" t="str">
            <v>Blackburn with Darwen UA</v>
          </cell>
          <cell r="C164" t="str">
            <v>NW</v>
          </cell>
          <cell r="D164" t="str">
            <v>UA</v>
          </cell>
          <cell r="E164">
            <v>0</v>
          </cell>
          <cell r="F164">
            <v>67583</v>
          </cell>
          <cell r="G164">
            <v>26089</v>
          </cell>
          <cell r="H164">
            <v>0</v>
          </cell>
          <cell r="I164">
            <v>0</v>
          </cell>
          <cell r="J164">
            <v>0</v>
          </cell>
          <cell r="K164">
            <v>117203</v>
          </cell>
          <cell r="L164">
            <v>0</v>
          </cell>
          <cell r="M164">
            <v>0</v>
          </cell>
          <cell r="N164">
            <v>0</v>
          </cell>
          <cell r="O164">
            <v>0</v>
          </cell>
          <cell r="P164">
            <v>0</v>
          </cell>
          <cell r="Q164">
            <v>0</v>
          </cell>
          <cell r="R164">
            <v>0</v>
          </cell>
          <cell r="S164">
            <v>0</v>
          </cell>
          <cell r="T164">
            <v>0</v>
          </cell>
          <cell r="U164">
            <v>-219</v>
          </cell>
          <cell r="V164">
            <v>0</v>
          </cell>
          <cell r="W164">
            <v>0</v>
          </cell>
          <cell r="X164">
            <v>0</v>
          </cell>
          <cell r="Y164">
            <v>0</v>
          </cell>
          <cell r="Z164">
            <v>0</v>
          </cell>
          <cell r="AA164">
            <v>6967</v>
          </cell>
          <cell r="AB164">
            <v>0</v>
          </cell>
          <cell r="AC164">
            <v>13066</v>
          </cell>
          <cell r="AD164">
            <v>0</v>
          </cell>
          <cell r="AE164">
            <v>0</v>
          </cell>
          <cell r="AF164">
            <v>0</v>
          </cell>
          <cell r="AG164">
            <v>0</v>
          </cell>
          <cell r="AH164">
            <v>0</v>
          </cell>
          <cell r="AI164">
            <v>0</v>
          </cell>
          <cell r="AJ164">
            <v>33254</v>
          </cell>
          <cell r="AK164">
            <v>0</v>
          </cell>
          <cell r="AL164">
            <v>8451</v>
          </cell>
          <cell r="AM164">
            <v>0</v>
          </cell>
          <cell r="AN164">
            <v>0</v>
          </cell>
          <cell r="AO164">
            <v>0</v>
          </cell>
          <cell r="AP164">
            <v>0</v>
          </cell>
          <cell r="AQ164">
            <v>7894</v>
          </cell>
          <cell r="AR164">
            <v>0</v>
          </cell>
          <cell r="AS164">
            <v>0</v>
          </cell>
          <cell r="AT164">
            <v>0</v>
          </cell>
          <cell r="AU164">
            <v>0</v>
          </cell>
          <cell r="AV164">
            <v>0</v>
          </cell>
          <cell r="AW164">
            <v>0</v>
          </cell>
          <cell r="AX164">
            <v>0</v>
          </cell>
          <cell r="AY164">
            <v>0</v>
          </cell>
          <cell r="AZ164">
            <v>0</v>
          </cell>
          <cell r="BA164">
            <v>0</v>
          </cell>
          <cell r="BB164">
            <v>0</v>
          </cell>
          <cell r="BC164">
            <v>35217</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15307</v>
          </cell>
          <cell r="BY164">
            <v>0</v>
          </cell>
          <cell r="BZ164">
            <v>0</v>
          </cell>
          <cell r="CA164">
            <v>297</v>
          </cell>
          <cell r="CB164">
            <v>0</v>
          </cell>
          <cell r="CC164">
            <v>0</v>
          </cell>
          <cell r="CD164">
            <v>0</v>
          </cell>
          <cell r="CE164">
            <v>0</v>
          </cell>
          <cell r="CF164">
            <v>6431</v>
          </cell>
          <cell r="CG164">
            <v>0</v>
          </cell>
          <cell r="CH164">
            <v>0</v>
          </cell>
          <cell r="CI164">
            <v>0</v>
          </cell>
          <cell r="CJ164">
            <v>0</v>
          </cell>
          <cell r="CK164">
            <v>0</v>
          </cell>
          <cell r="CL164">
            <v>0</v>
          </cell>
          <cell r="CM164">
            <v>9151</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11963</v>
          </cell>
          <cell r="DQ164">
            <v>0</v>
          </cell>
          <cell r="DR164">
            <v>0</v>
          </cell>
          <cell r="DS164">
            <v>0</v>
          </cell>
          <cell r="DT164">
            <v>0</v>
          </cell>
          <cell r="DU164">
            <v>0</v>
          </cell>
          <cell r="DV164">
            <v>0</v>
          </cell>
          <cell r="DW164">
            <v>0</v>
          </cell>
          <cell r="DX164">
            <v>0</v>
          </cell>
          <cell r="DY164">
            <v>4666</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7261</v>
          </cell>
          <cell r="EN164">
            <v>-75</v>
          </cell>
          <cell r="EO164">
            <v>247345</v>
          </cell>
          <cell r="EP164">
            <v>0</v>
          </cell>
          <cell r="EQ164">
            <v>57303</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304775</v>
          </cell>
          <cell r="FH164">
            <v>0</v>
          </cell>
          <cell r="FI164">
            <v>0</v>
          </cell>
          <cell r="FJ164">
            <v>0</v>
          </cell>
          <cell r="FK164">
            <v>0</v>
          </cell>
          <cell r="FL164">
            <v>0</v>
          </cell>
          <cell r="FM164">
            <v>0</v>
          </cell>
          <cell r="FN164">
            <v>14102</v>
          </cell>
          <cell r="FO164">
            <v>0</v>
          </cell>
          <cell r="FP164">
            <v>0</v>
          </cell>
          <cell r="FQ164">
            <v>-176</v>
          </cell>
          <cell r="FR164">
            <v>0</v>
          </cell>
          <cell r="FS164">
            <v>0</v>
          </cell>
          <cell r="FT164">
            <v>0</v>
          </cell>
          <cell r="FU164">
            <v>0</v>
          </cell>
          <cell r="FV164">
            <v>0</v>
          </cell>
          <cell r="FW164">
            <v>0</v>
          </cell>
          <cell r="FX164">
            <v>0</v>
          </cell>
          <cell r="FY164">
            <v>0</v>
          </cell>
          <cell r="FZ164">
            <v>266934</v>
          </cell>
          <cell r="GA164">
            <v>0</v>
          </cell>
          <cell r="GB164">
            <v>0</v>
          </cell>
          <cell r="GC164">
            <v>123775</v>
          </cell>
          <cell r="GD164">
            <v>0</v>
          </cell>
          <cell r="GE164">
            <v>0</v>
          </cell>
          <cell r="GF164">
            <v>0</v>
          </cell>
          <cell r="GG164">
            <v>-2983</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row>
        <row r="165">
          <cell r="A165" t="str">
            <v>E2302</v>
          </cell>
          <cell r="B165" t="str">
            <v>Blackpool UA</v>
          </cell>
          <cell r="C165" t="str">
            <v>NW</v>
          </cell>
          <cell r="D165" t="str">
            <v>UA</v>
          </cell>
          <cell r="E165">
            <v>0</v>
          </cell>
          <cell r="F165">
            <v>31995</v>
          </cell>
          <cell r="G165">
            <v>6794</v>
          </cell>
          <cell r="H165">
            <v>0</v>
          </cell>
          <cell r="I165">
            <v>0</v>
          </cell>
          <cell r="J165">
            <v>0</v>
          </cell>
          <cell r="K165">
            <v>63523</v>
          </cell>
          <cell r="L165">
            <v>0</v>
          </cell>
          <cell r="M165">
            <v>0</v>
          </cell>
          <cell r="N165">
            <v>0</v>
          </cell>
          <cell r="O165">
            <v>0</v>
          </cell>
          <cell r="P165">
            <v>0</v>
          </cell>
          <cell r="Q165">
            <v>0</v>
          </cell>
          <cell r="R165">
            <v>0</v>
          </cell>
          <cell r="S165">
            <v>0</v>
          </cell>
          <cell r="T165">
            <v>0</v>
          </cell>
          <cell r="U165">
            <v>-3741</v>
          </cell>
          <cell r="V165">
            <v>0</v>
          </cell>
          <cell r="W165">
            <v>0</v>
          </cell>
          <cell r="X165">
            <v>0</v>
          </cell>
          <cell r="Y165">
            <v>0</v>
          </cell>
          <cell r="Z165">
            <v>0</v>
          </cell>
          <cell r="AA165">
            <v>6531</v>
          </cell>
          <cell r="AB165">
            <v>0</v>
          </cell>
          <cell r="AC165">
            <v>19205</v>
          </cell>
          <cell r="AD165">
            <v>0</v>
          </cell>
          <cell r="AE165">
            <v>0</v>
          </cell>
          <cell r="AF165">
            <v>0</v>
          </cell>
          <cell r="AG165">
            <v>0</v>
          </cell>
          <cell r="AH165">
            <v>0</v>
          </cell>
          <cell r="AI165">
            <v>0</v>
          </cell>
          <cell r="AJ165">
            <v>36929</v>
          </cell>
          <cell r="AK165">
            <v>0</v>
          </cell>
          <cell r="AL165">
            <v>8901</v>
          </cell>
          <cell r="AM165">
            <v>0</v>
          </cell>
          <cell r="AN165">
            <v>0</v>
          </cell>
          <cell r="AO165">
            <v>0</v>
          </cell>
          <cell r="AP165">
            <v>0</v>
          </cell>
          <cell r="AQ165">
            <v>12077</v>
          </cell>
          <cell r="AR165">
            <v>0</v>
          </cell>
          <cell r="AS165">
            <v>0</v>
          </cell>
          <cell r="AT165">
            <v>0</v>
          </cell>
          <cell r="AU165">
            <v>0</v>
          </cell>
          <cell r="AV165">
            <v>0</v>
          </cell>
          <cell r="AW165">
            <v>0</v>
          </cell>
          <cell r="AX165">
            <v>0</v>
          </cell>
          <cell r="AY165">
            <v>0</v>
          </cell>
          <cell r="AZ165">
            <v>0</v>
          </cell>
          <cell r="BA165">
            <v>0</v>
          </cell>
          <cell r="BB165">
            <v>0</v>
          </cell>
          <cell r="BC165">
            <v>41738</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19497</v>
          </cell>
          <cell r="BY165">
            <v>0</v>
          </cell>
          <cell r="BZ165">
            <v>0</v>
          </cell>
          <cell r="CA165">
            <v>400</v>
          </cell>
          <cell r="CB165">
            <v>0</v>
          </cell>
          <cell r="CC165">
            <v>0</v>
          </cell>
          <cell r="CD165">
            <v>0</v>
          </cell>
          <cell r="CE165">
            <v>0</v>
          </cell>
          <cell r="CF165">
            <v>4502</v>
          </cell>
          <cell r="CG165">
            <v>0</v>
          </cell>
          <cell r="CH165">
            <v>0</v>
          </cell>
          <cell r="CI165">
            <v>0</v>
          </cell>
          <cell r="CJ165">
            <v>0</v>
          </cell>
          <cell r="CK165">
            <v>0</v>
          </cell>
          <cell r="CL165">
            <v>0</v>
          </cell>
          <cell r="CM165">
            <v>7779</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18015</v>
          </cell>
          <cell r="DQ165">
            <v>0</v>
          </cell>
          <cell r="DR165">
            <v>0</v>
          </cell>
          <cell r="DS165">
            <v>0</v>
          </cell>
          <cell r="DT165">
            <v>0</v>
          </cell>
          <cell r="DU165">
            <v>0</v>
          </cell>
          <cell r="DV165">
            <v>0</v>
          </cell>
          <cell r="DW165">
            <v>0</v>
          </cell>
          <cell r="DX165">
            <v>0</v>
          </cell>
          <cell r="DY165">
            <v>1426</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5370</v>
          </cell>
          <cell r="EN165">
            <v>174</v>
          </cell>
          <cell r="EO165">
            <v>205484</v>
          </cell>
          <cell r="EP165">
            <v>0</v>
          </cell>
          <cell r="EQ165">
            <v>73500</v>
          </cell>
          <cell r="ER165">
            <v>135</v>
          </cell>
          <cell r="ES165">
            <v>13400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293463</v>
          </cell>
          <cell r="FH165">
            <v>0</v>
          </cell>
          <cell r="FI165">
            <v>150</v>
          </cell>
          <cell r="FJ165">
            <v>0</v>
          </cell>
          <cell r="FK165">
            <v>0</v>
          </cell>
          <cell r="FL165">
            <v>0</v>
          </cell>
          <cell r="FM165">
            <v>0</v>
          </cell>
          <cell r="FN165">
            <v>5900</v>
          </cell>
          <cell r="FO165">
            <v>0</v>
          </cell>
          <cell r="FP165">
            <v>0</v>
          </cell>
          <cell r="FQ165">
            <v>-1004</v>
          </cell>
          <cell r="FR165">
            <v>0</v>
          </cell>
          <cell r="FS165">
            <v>0</v>
          </cell>
          <cell r="FT165">
            <v>0</v>
          </cell>
          <cell r="FU165">
            <v>0</v>
          </cell>
          <cell r="FV165">
            <v>0</v>
          </cell>
          <cell r="FW165">
            <v>0</v>
          </cell>
          <cell r="FX165">
            <v>0</v>
          </cell>
          <cell r="FY165">
            <v>0</v>
          </cell>
          <cell r="FZ165">
            <v>219236</v>
          </cell>
          <cell r="GA165">
            <v>0</v>
          </cell>
          <cell r="GB165">
            <v>0</v>
          </cell>
          <cell r="GC165">
            <v>131211</v>
          </cell>
          <cell r="GD165">
            <v>0</v>
          </cell>
          <cell r="GE165">
            <v>80</v>
          </cell>
          <cell r="GF165">
            <v>0</v>
          </cell>
          <cell r="GG165">
            <v>-3219</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18115</v>
          </cell>
          <cell r="IB165">
            <v>0</v>
          </cell>
          <cell r="IC165">
            <v>0</v>
          </cell>
          <cell r="ID165">
            <v>0</v>
          </cell>
          <cell r="IE165">
            <v>0</v>
          </cell>
          <cell r="IF165">
            <v>0</v>
          </cell>
          <cell r="IG165">
            <v>0</v>
          </cell>
          <cell r="IH165">
            <v>0</v>
          </cell>
          <cell r="II165">
            <v>0</v>
          </cell>
          <cell r="IJ165">
            <v>0</v>
          </cell>
          <cell r="IK165">
            <v>0</v>
          </cell>
          <cell r="IL165">
            <v>0</v>
          </cell>
          <cell r="IM165">
            <v>17531</v>
          </cell>
          <cell r="IN165">
            <v>584</v>
          </cell>
          <cell r="IO165">
            <v>0</v>
          </cell>
        </row>
        <row r="166">
          <cell r="A166" t="str">
            <v>E2321</v>
          </cell>
          <cell r="B166" t="str">
            <v>Lancashire</v>
          </cell>
          <cell r="C166" t="str">
            <v>NW</v>
          </cell>
          <cell r="D166" t="str">
            <v>SC</v>
          </cell>
          <cell r="E166">
            <v>0</v>
          </cell>
          <cell r="F166">
            <v>424418</v>
          </cell>
          <cell r="G166">
            <v>288679</v>
          </cell>
          <cell r="H166">
            <v>0</v>
          </cell>
          <cell r="I166">
            <v>0</v>
          </cell>
          <cell r="J166">
            <v>0</v>
          </cell>
          <cell r="K166">
            <v>911373</v>
          </cell>
          <cell r="L166">
            <v>0</v>
          </cell>
          <cell r="M166">
            <v>0</v>
          </cell>
          <cell r="N166">
            <v>0</v>
          </cell>
          <cell r="O166">
            <v>0</v>
          </cell>
          <cell r="P166">
            <v>0</v>
          </cell>
          <cell r="Q166">
            <v>0</v>
          </cell>
          <cell r="R166">
            <v>0</v>
          </cell>
          <cell r="S166">
            <v>0</v>
          </cell>
          <cell r="T166">
            <v>0</v>
          </cell>
          <cell r="U166">
            <v>-498</v>
          </cell>
          <cell r="V166">
            <v>0</v>
          </cell>
          <cell r="W166">
            <v>0</v>
          </cell>
          <cell r="X166">
            <v>0</v>
          </cell>
          <cell r="Y166">
            <v>0</v>
          </cell>
          <cell r="Z166">
            <v>0</v>
          </cell>
          <cell r="AA166">
            <v>73040</v>
          </cell>
          <cell r="AB166">
            <v>0</v>
          </cell>
          <cell r="AC166">
            <v>63167</v>
          </cell>
          <cell r="AD166">
            <v>0</v>
          </cell>
          <cell r="AE166">
            <v>0</v>
          </cell>
          <cell r="AF166">
            <v>0</v>
          </cell>
          <cell r="AG166">
            <v>0</v>
          </cell>
          <cell r="AH166">
            <v>0</v>
          </cell>
          <cell r="AI166">
            <v>0</v>
          </cell>
          <cell r="AJ166">
            <v>139715</v>
          </cell>
          <cell r="AK166">
            <v>0</v>
          </cell>
          <cell r="AL166">
            <v>86705</v>
          </cell>
          <cell r="AM166">
            <v>0</v>
          </cell>
          <cell r="AN166">
            <v>0</v>
          </cell>
          <cell r="AO166">
            <v>0</v>
          </cell>
          <cell r="AP166">
            <v>0</v>
          </cell>
          <cell r="AQ166">
            <v>92199</v>
          </cell>
          <cell r="AR166">
            <v>0</v>
          </cell>
          <cell r="AS166">
            <v>0</v>
          </cell>
          <cell r="AT166">
            <v>0</v>
          </cell>
          <cell r="AU166">
            <v>0</v>
          </cell>
          <cell r="AV166">
            <v>0</v>
          </cell>
          <cell r="AW166">
            <v>0</v>
          </cell>
          <cell r="AX166">
            <v>0</v>
          </cell>
          <cell r="AY166">
            <v>0</v>
          </cell>
          <cell r="AZ166">
            <v>0</v>
          </cell>
          <cell r="BA166">
            <v>0</v>
          </cell>
          <cell r="BB166">
            <v>0</v>
          </cell>
          <cell r="BC166">
            <v>321864</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68835</v>
          </cell>
          <cell r="BY166">
            <v>0</v>
          </cell>
          <cell r="BZ166">
            <v>0</v>
          </cell>
          <cell r="CA166">
            <v>0</v>
          </cell>
          <cell r="CB166">
            <v>0</v>
          </cell>
          <cell r="CC166">
            <v>0</v>
          </cell>
          <cell r="CD166">
            <v>0</v>
          </cell>
          <cell r="CE166">
            <v>0</v>
          </cell>
          <cell r="CF166">
            <v>131</v>
          </cell>
          <cell r="CG166">
            <v>0</v>
          </cell>
          <cell r="CH166">
            <v>0</v>
          </cell>
          <cell r="CI166">
            <v>0</v>
          </cell>
          <cell r="CJ166">
            <v>0</v>
          </cell>
          <cell r="CK166">
            <v>0</v>
          </cell>
          <cell r="CL166">
            <v>0</v>
          </cell>
          <cell r="CM166">
            <v>20686</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84916</v>
          </cell>
          <cell r="DQ166">
            <v>0</v>
          </cell>
          <cell r="DR166">
            <v>0</v>
          </cell>
          <cell r="DS166">
            <v>0</v>
          </cell>
          <cell r="DT166">
            <v>0</v>
          </cell>
          <cell r="DU166">
            <v>0</v>
          </cell>
          <cell r="DV166">
            <v>0</v>
          </cell>
          <cell r="DW166">
            <v>0</v>
          </cell>
          <cell r="DX166">
            <v>0</v>
          </cell>
          <cell r="DY166">
            <v>4941</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34184</v>
          </cell>
          <cell r="EN166">
            <v>0</v>
          </cell>
          <cell r="EO166">
            <v>1659685</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1660085</v>
          </cell>
          <cell r="FH166">
            <v>0</v>
          </cell>
          <cell r="FI166">
            <v>4299</v>
          </cell>
          <cell r="FJ166">
            <v>0</v>
          </cell>
          <cell r="FK166">
            <v>0</v>
          </cell>
          <cell r="FL166">
            <v>0</v>
          </cell>
          <cell r="FM166">
            <v>0</v>
          </cell>
          <cell r="FN166">
            <v>22162</v>
          </cell>
          <cell r="FO166">
            <v>0</v>
          </cell>
          <cell r="FP166">
            <v>0</v>
          </cell>
          <cell r="FQ166">
            <v>-12730</v>
          </cell>
          <cell r="FR166">
            <v>0</v>
          </cell>
          <cell r="FS166">
            <v>0</v>
          </cell>
          <cell r="FT166">
            <v>0</v>
          </cell>
          <cell r="FU166">
            <v>0</v>
          </cell>
          <cell r="FV166">
            <v>0</v>
          </cell>
          <cell r="FW166">
            <v>0</v>
          </cell>
          <cell r="FX166">
            <v>0</v>
          </cell>
          <cell r="FY166">
            <v>0</v>
          </cell>
          <cell r="FZ166">
            <v>1674619</v>
          </cell>
          <cell r="GA166">
            <v>0</v>
          </cell>
          <cell r="GB166">
            <v>0</v>
          </cell>
          <cell r="GC166">
            <v>733592</v>
          </cell>
          <cell r="GD166">
            <v>0</v>
          </cell>
          <cell r="GE166">
            <v>-10600</v>
          </cell>
          <cell r="GF166">
            <v>0</v>
          </cell>
          <cell r="GG166">
            <v>-199</v>
          </cell>
          <cell r="GH166">
            <v>425</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row>
        <row r="167">
          <cell r="A167" t="str">
            <v>E2333</v>
          </cell>
          <cell r="B167" t="str">
            <v>Burnley</v>
          </cell>
          <cell r="C167" t="str">
            <v>NW</v>
          </cell>
          <cell r="D167" t="str">
            <v>SD</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-239</v>
          </cell>
          <cell r="V167">
            <v>0</v>
          </cell>
          <cell r="W167">
            <v>0</v>
          </cell>
          <cell r="X167">
            <v>0</v>
          </cell>
          <cell r="Y167">
            <v>0</v>
          </cell>
          <cell r="Z167">
            <v>0</v>
          </cell>
          <cell r="AA167">
            <v>-225</v>
          </cell>
          <cell r="AB167">
            <v>0</v>
          </cell>
          <cell r="AC167">
            <v>0</v>
          </cell>
          <cell r="AD167">
            <v>0</v>
          </cell>
          <cell r="AE167">
            <v>0</v>
          </cell>
          <cell r="AF167">
            <v>0</v>
          </cell>
          <cell r="AG167">
            <v>0</v>
          </cell>
          <cell r="AH167">
            <v>0</v>
          </cell>
          <cell r="AI167">
            <v>0</v>
          </cell>
          <cell r="AJ167">
            <v>0</v>
          </cell>
          <cell r="AK167">
            <v>0</v>
          </cell>
          <cell r="AL167">
            <v>2</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2</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1820</v>
          </cell>
          <cell r="CG167">
            <v>0</v>
          </cell>
          <cell r="CH167">
            <v>0</v>
          </cell>
          <cell r="CI167">
            <v>0</v>
          </cell>
          <cell r="CJ167">
            <v>0</v>
          </cell>
          <cell r="CK167">
            <v>0</v>
          </cell>
          <cell r="CL167">
            <v>0</v>
          </cell>
          <cell r="CM167">
            <v>3588</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3559</v>
          </cell>
          <cell r="DQ167">
            <v>0</v>
          </cell>
          <cell r="DR167">
            <v>0</v>
          </cell>
          <cell r="DS167">
            <v>0</v>
          </cell>
          <cell r="DT167">
            <v>0</v>
          </cell>
          <cell r="DU167">
            <v>0</v>
          </cell>
          <cell r="DV167">
            <v>0</v>
          </cell>
          <cell r="DW167">
            <v>0</v>
          </cell>
          <cell r="DX167">
            <v>0</v>
          </cell>
          <cell r="DY167">
            <v>2560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5365</v>
          </cell>
          <cell r="EN167">
            <v>0</v>
          </cell>
          <cell r="EO167">
            <v>16669</v>
          </cell>
          <cell r="EP167">
            <v>0</v>
          </cell>
          <cell r="EQ167">
            <v>36719</v>
          </cell>
          <cell r="ER167">
            <v>25</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53483</v>
          </cell>
          <cell r="FH167">
            <v>0</v>
          </cell>
          <cell r="FI167">
            <v>0</v>
          </cell>
          <cell r="FJ167">
            <v>0</v>
          </cell>
          <cell r="FK167">
            <v>0</v>
          </cell>
          <cell r="FL167">
            <v>0</v>
          </cell>
          <cell r="FM167">
            <v>0</v>
          </cell>
          <cell r="FN167">
            <v>938</v>
          </cell>
          <cell r="FO167">
            <v>0</v>
          </cell>
          <cell r="FP167">
            <v>0</v>
          </cell>
          <cell r="FQ167">
            <v>-120</v>
          </cell>
          <cell r="FR167">
            <v>0</v>
          </cell>
          <cell r="FS167">
            <v>0</v>
          </cell>
          <cell r="FT167">
            <v>0</v>
          </cell>
          <cell r="FU167">
            <v>0</v>
          </cell>
          <cell r="FV167">
            <v>0</v>
          </cell>
          <cell r="FW167">
            <v>0</v>
          </cell>
          <cell r="FX167">
            <v>0</v>
          </cell>
          <cell r="FY167">
            <v>0</v>
          </cell>
          <cell r="FZ167">
            <v>18612</v>
          </cell>
          <cell r="GA167">
            <v>0</v>
          </cell>
          <cell r="GB167">
            <v>0</v>
          </cell>
          <cell r="GC167">
            <v>16778</v>
          </cell>
          <cell r="GD167">
            <v>0</v>
          </cell>
          <cell r="GE167">
            <v>0</v>
          </cell>
          <cell r="GF167">
            <v>0</v>
          </cell>
          <cell r="GG167">
            <v>-1278</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row>
        <row r="168">
          <cell r="A168" t="str">
            <v>E2334</v>
          </cell>
          <cell r="B168" t="str">
            <v>Chorley</v>
          </cell>
          <cell r="C168" t="str">
            <v>NW</v>
          </cell>
          <cell r="D168" t="str">
            <v>SD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-479</v>
          </cell>
          <cell r="V168">
            <v>0</v>
          </cell>
          <cell r="W168">
            <v>0</v>
          </cell>
          <cell r="X168">
            <v>0</v>
          </cell>
          <cell r="Y168">
            <v>0</v>
          </cell>
          <cell r="Z168">
            <v>0</v>
          </cell>
          <cell r="AA168">
            <v>-470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1123</v>
          </cell>
          <cell r="CG168">
            <v>0</v>
          </cell>
          <cell r="CH168">
            <v>0</v>
          </cell>
          <cell r="CI168">
            <v>0</v>
          </cell>
          <cell r="CJ168">
            <v>0</v>
          </cell>
          <cell r="CK168">
            <v>0</v>
          </cell>
          <cell r="CL168">
            <v>0</v>
          </cell>
          <cell r="CM168">
            <v>3519</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5517</v>
          </cell>
          <cell r="DQ168">
            <v>0</v>
          </cell>
          <cell r="DR168">
            <v>0</v>
          </cell>
          <cell r="DS168">
            <v>0</v>
          </cell>
          <cell r="DT168">
            <v>0</v>
          </cell>
          <cell r="DU168">
            <v>0</v>
          </cell>
          <cell r="DV168">
            <v>0</v>
          </cell>
          <cell r="DW168">
            <v>0</v>
          </cell>
          <cell r="DX168">
            <v>0</v>
          </cell>
          <cell r="DY168">
            <v>150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4425</v>
          </cell>
          <cell r="EN168">
            <v>-750</v>
          </cell>
          <cell r="EO168">
            <v>13514</v>
          </cell>
          <cell r="EP168">
            <v>0</v>
          </cell>
          <cell r="EQ168">
            <v>26043</v>
          </cell>
          <cell r="ER168">
            <v>210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40300</v>
          </cell>
          <cell r="FH168">
            <v>0</v>
          </cell>
          <cell r="FI168">
            <v>2617</v>
          </cell>
          <cell r="FJ168">
            <v>0</v>
          </cell>
          <cell r="FK168">
            <v>0</v>
          </cell>
          <cell r="FL168">
            <v>0</v>
          </cell>
          <cell r="FM168">
            <v>0</v>
          </cell>
          <cell r="FN168">
            <v>768</v>
          </cell>
          <cell r="FO168">
            <v>0</v>
          </cell>
          <cell r="FP168">
            <v>0</v>
          </cell>
          <cell r="FQ168">
            <v>-150</v>
          </cell>
          <cell r="FR168">
            <v>0</v>
          </cell>
          <cell r="FS168">
            <v>0</v>
          </cell>
          <cell r="FT168">
            <v>0</v>
          </cell>
          <cell r="FU168">
            <v>0</v>
          </cell>
          <cell r="FV168">
            <v>0</v>
          </cell>
          <cell r="FW168">
            <v>0</v>
          </cell>
          <cell r="FX168">
            <v>0</v>
          </cell>
          <cell r="FY168">
            <v>0</v>
          </cell>
          <cell r="FZ168">
            <v>17748</v>
          </cell>
          <cell r="GA168">
            <v>0</v>
          </cell>
          <cell r="GB168">
            <v>0</v>
          </cell>
          <cell r="GC168">
            <v>13804</v>
          </cell>
          <cell r="GD168">
            <v>0</v>
          </cell>
          <cell r="GE168">
            <v>0</v>
          </cell>
          <cell r="GF168">
            <v>0</v>
          </cell>
          <cell r="GG168">
            <v>-2019</v>
          </cell>
          <cell r="GH168">
            <v>308</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row>
        <row r="169">
          <cell r="A169" t="str">
            <v>E2335</v>
          </cell>
          <cell r="B169" t="str">
            <v>Fylde</v>
          </cell>
          <cell r="C169" t="str">
            <v>NW</v>
          </cell>
          <cell r="D169" t="str">
            <v>SD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-245</v>
          </cell>
          <cell r="V169">
            <v>0</v>
          </cell>
          <cell r="W169">
            <v>0</v>
          </cell>
          <cell r="X169">
            <v>0</v>
          </cell>
          <cell r="Y169">
            <v>0</v>
          </cell>
          <cell r="Z169">
            <v>0</v>
          </cell>
          <cell r="AA169">
            <v>-120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-849</v>
          </cell>
          <cell r="CB169">
            <v>0</v>
          </cell>
          <cell r="CC169">
            <v>0</v>
          </cell>
          <cell r="CD169">
            <v>0</v>
          </cell>
          <cell r="CE169">
            <v>0</v>
          </cell>
          <cell r="CF169">
            <v>292</v>
          </cell>
          <cell r="CG169">
            <v>0</v>
          </cell>
          <cell r="CH169">
            <v>0</v>
          </cell>
          <cell r="CI169">
            <v>0</v>
          </cell>
          <cell r="CJ169">
            <v>0</v>
          </cell>
          <cell r="CK169">
            <v>0</v>
          </cell>
          <cell r="CL169">
            <v>0</v>
          </cell>
          <cell r="CM169">
            <v>1876</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2569</v>
          </cell>
          <cell r="DQ169">
            <v>0</v>
          </cell>
          <cell r="DR169">
            <v>0</v>
          </cell>
          <cell r="DS169">
            <v>0</v>
          </cell>
          <cell r="DT169">
            <v>0</v>
          </cell>
          <cell r="DU169">
            <v>0</v>
          </cell>
          <cell r="DV169">
            <v>0</v>
          </cell>
          <cell r="DW169">
            <v>0</v>
          </cell>
          <cell r="DX169">
            <v>0</v>
          </cell>
          <cell r="DY169">
            <v>1387</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2808</v>
          </cell>
          <cell r="EN169">
            <v>0</v>
          </cell>
          <cell r="EO169">
            <v>8812</v>
          </cell>
          <cell r="EP169">
            <v>0</v>
          </cell>
          <cell r="EQ169">
            <v>20650</v>
          </cell>
          <cell r="ER169">
            <v>22</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30359</v>
          </cell>
          <cell r="FH169">
            <v>0</v>
          </cell>
          <cell r="FI169">
            <v>1186</v>
          </cell>
          <cell r="FJ169">
            <v>0</v>
          </cell>
          <cell r="FK169">
            <v>0</v>
          </cell>
          <cell r="FL169">
            <v>0</v>
          </cell>
          <cell r="FM169">
            <v>0</v>
          </cell>
          <cell r="FN169">
            <v>216</v>
          </cell>
          <cell r="FO169">
            <v>0</v>
          </cell>
          <cell r="FP169">
            <v>0</v>
          </cell>
          <cell r="FQ169">
            <v>-23</v>
          </cell>
          <cell r="FR169">
            <v>0</v>
          </cell>
          <cell r="FS169">
            <v>0</v>
          </cell>
          <cell r="FT169">
            <v>0</v>
          </cell>
          <cell r="FU169">
            <v>0</v>
          </cell>
          <cell r="FV169">
            <v>0</v>
          </cell>
          <cell r="FW169">
            <v>0</v>
          </cell>
          <cell r="FX169">
            <v>0</v>
          </cell>
          <cell r="FY169">
            <v>0</v>
          </cell>
          <cell r="FZ169">
            <v>12483</v>
          </cell>
          <cell r="GA169">
            <v>0</v>
          </cell>
          <cell r="GB169">
            <v>0</v>
          </cell>
          <cell r="GC169">
            <v>10408</v>
          </cell>
          <cell r="GD169">
            <v>0</v>
          </cell>
          <cell r="GE169">
            <v>0</v>
          </cell>
          <cell r="GF169">
            <v>0</v>
          </cell>
          <cell r="GG169">
            <v>-1246</v>
          </cell>
          <cell r="GH169">
            <v>-31</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row>
        <row r="170">
          <cell r="A170" t="str">
            <v>E2336</v>
          </cell>
          <cell r="B170" t="str">
            <v>Hyndburn</v>
          </cell>
          <cell r="C170" t="str">
            <v>NW</v>
          </cell>
          <cell r="D170" t="str">
            <v>SD</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169</v>
          </cell>
          <cell r="V170">
            <v>0</v>
          </cell>
          <cell r="W170">
            <v>0</v>
          </cell>
          <cell r="X170">
            <v>0</v>
          </cell>
          <cell r="Y170">
            <v>0</v>
          </cell>
          <cell r="Z170">
            <v>0</v>
          </cell>
          <cell r="AA170">
            <v>307</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1162</v>
          </cell>
          <cell r="CG170">
            <v>0</v>
          </cell>
          <cell r="CH170">
            <v>0</v>
          </cell>
          <cell r="CI170">
            <v>0</v>
          </cell>
          <cell r="CJ170">
            <v>0</v>
          </cell>
          <cell r="CK170">
            <v>0</v>
          </cell>
          <cell r="CL170">
            <v>0</v>
          </cell>
          <cell r="CM170">
            <v>2076</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3594</v>
          </cell>
          <cell r="DQ170">
            <v>0</v>
          </cell>
          <cell r="DR170">
            <v>0</v>
          </cell>
          <cell r="DS170">
            <v>0</v>
          </cell>
          <cell r="DT170">
            <v>0</v>
          </cell>
          <cell r="DU170">
            <v>0</v>
          </cell>
          <cell r="DV170">
            <v>0</v>
          </cell>
          <cell r="DW170">
            <v>0</v>
          </cell>
          <cell r="DX170">
            <v>0</v>
          </cell>
          <cell r="DY170">
            <v>735</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3225</v>
          </cell>
          <cell r="EN170">
            <v>0</v>
          </cell>
          <cell r="EO170">
            <v>11099</v>
          </cell>
          <cell r="EP170">
            <v>0</v>
          </cell>
          <cell r="EQ170">
            <v>29501</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40203</v>
          </cell>
          <cell r="FH170">
            <v>0</v>
          </cell>
          <cell r="FI170">
            <v>612</v>
          </cell>
          <cell r="FJ170">
            <v>0</v>
          </cell>
          <cell r="FK170">
            <v>0</v>
          </cell>
          <cell r="FL170">
            <v>0</v>
          </cell>
          <cell r="FM170">
            <v>0</v>
          </cell>
          <cell r="FN170">
            <v>636</v>
          </cell>
          <cell r="FO170">
            <v>0</v>
          </cell>
          <cell r="FP170">
            <v>0</v>
          </cell>
          <cell r="FQ170">
            <v>-67</v>
          </cell>
          <cell r="FR170">
            <v>0</v>
          </cell>
          <cell r="FS170">
            <v>0</v>
          </cell>
          <cell r="FT170">
            <v>0</v>
          </cell>
          <cell r="FU170">
            <v>0</v>
          </cell>
          <cell r="FV170">
            <v>0</v>
          </cell>
          <cell r="FW170">
            <v>0</v>
          </cell>
          <cell r="FX170">
            <v>0</v>
          </cell>
          <cell r="FY170">
            <v>0</v>
          </cell>
          <cell r="FZ170">
            <v>12798</v>
          </cell>
          <cell r="GA170">
            <v>0</v>
          </cell>
          <cell r="GB170">
            <v>0</v>
          </cell>
          <cell r="GC170">
            <v>11661</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row>
        <row r="171">
          <cell r="A171" t="str">
            <v>E2337</v>
          </cell>
          <cell r="B171" t="str">
            <v>Lancaster</v>
          </cell>
          <cell r="C171" t="str">
            <v>NW</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-1638</v>
          </cell>
          <cell r="V171">
            <v>0</v>
          </cell>
          <cell r="W171">
            <v>0</v>
          </cell>
          <cell r="X171">
            <v>0</v>
          </cell>
          <cell r="Y171">
            <v>0</v>
          </cell>
          <cell r="Z171">
            <v>0</v>
          </cell>
          <cell r="AA171">
            <v>-1506</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252</v>
          </cell>
          <cell r="CB171">
            <v>0</v>
          </cell>
          <cell r="CC171">
            <v>0</v>
          </cell>
          <cell r="CD171">
            <v>0</v>
          </cell>
          <cell r="CE171">
            <v>0</v>
          </cell>
          <cell r="CF171">
            <v>2764</v>
          </cell>
          <cell r="CG171">
            <v>0</v>
          </cell>
          <cell r="CH171">
            <v>0</v>
          </cell>
          <cell r="CI171">
            <v>0</v>
          </cell>
          <cell r="CJ171">
            <v>0</v>
          </cell>
          <cell r="CK171">
            <v>0</v>
          </cell>
          <cell r="CL171">
            <v>0</v>
          </cell>
          <cell r="CM171">
            <v>4840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5387</v>
          </cell>
          <cell r="DQ171">
            <v>0</v>
          </cell>
          <cell r="DR171">
            <v>0</v>
          </cell>
          <cell r="DS171">
            <v>0</v>
          </cell>
          <cell r="DT171">
            <v>0</v>
          </cell>
          <cell r="DU171">
            <v>0</v>
          </cell>
          <cell r="DV171">
            <v>0</v>
          </cell>
          <cell r="DW171">
            <v>0</v>
          </cell>
          <cell r="DX171">
            <v>0</v>
          </cell>
          <cell r="DY171">
            <v>1994</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4529</v>
          </cell>
          <cell r="EN171">
            <v>0</v>
          </cell>
          <cell r="EO171">
            <v>18008</v>
          </cell>
          <cell r="EP171">
            <v>0</v>
          </cell>
          <cell r="EQ171">
            <v>32234</v>
          </cell>
          <cell r="ER171">
            <v>0</v>
          </cell>
          <cell r="ES171">
            <v>9411</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59735</v>
          </cell>
          <cell r="FH171">
            <v>0</v>
          </cell>
          <cell r="FI171">
            <v>1225</v>
          </cell>
          <cell r="FJ171">
            <v>0</v>
          </cell>
          <cell r="FK171">
            <v>0</v>
          </cell>
          <cell r="FL171">
            <v>0</v>
          </cell>
          <cell r="FM171">
            <v>0</v>
          </cell>
          <cell r="FN171">
            <v>1078</v>
          </cell>
          <cell r="FO171">
            <v>0</v>
          </cell>
          <cell r="FP171">
            <v>0</v>
          </cell>
          <cell r="FQ171">
            <v>-163</v>
          </cell>
          <cell r="FR171">
            <v>0</v>
          </cell>
          <cell r="FS171">
            <v>0</v>
          </cell>
          <cell r="FT171">
            <v>0</v>
          </cell>
          <cell r="FU171">
            <v>0</v>
          </cell>
          <cell r="FV171">
            <v>0</v>
          </cell>
          <cell r="FW171">
            <v>0</v>
          </cell>
          <cell r="FX171">
            <v>0</v>
          </cell>
          <cell r="FY171">
            <v>0</v>
          </cell>
          <cell r="FZ171">
            <v>21541</v>
          </cell>
          <cell r="GA171">
            <v>0</v>
          </cell>
          <cell r="GB171">
            <v>0</v>
          </cell>
          <cell r="GC171">
            <v>19136</v>
          </cell>
          <cell r="GD171">
            <v>0</v>
          </cell>
          <cell r="GE171">
            <v>0</v>
          </cell>
          <cell r="GF171">
            <v>0</v>
          </cell>
          <cell r="GG171">
            <v>-191</v>
          </cell>
          <cell r="GH171">
            <v>-1000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15900</v>
          </cell>
          <cell r="IB171">
            <v>0</v>
          </cell>
          <cell r="IC171">
            <v>0</v>
          </cell>
          <cell r="ID171">
            <v>0</v>
          </cell>
          <cell r="IE171">
            <v>0</v>
          </cell>
          <cell r="IF171">
            <v>0</v>
          </cell>
          <cell r="IG171">
            <v>0</v>
          </cell>
          <cell r="IH171">
            <v>0</v>
          </cell>
          <cell r="II171">
            <v>0</v>
          </cell>
          <cell r="IJ171">
            <v>0</v>
          </cell>
          <cell r="IK171">
            <v>0</v>
          </cell>
          <cell r="IL171">
            <v>0</v>
          </cell>
          <cell r="IM171">
            <v>15946</v>
          </cell>
          <cell r="IN171">
            <v>-46</v>
          </cell>
          <cell r="IO171">
            <v>0</v>
          </cell>
        </row>
        <row r="172">
          <cell r="A172" t="str">
            <v>E2338</v>
          </cell>
          <cell r="B172" t="str">
            <v>Pendle</v>
          </cell>
          <cell r="C172" t="str">
            <v>NW</v>
          </cell>
          <cell r="D172" t="str">
            <v>SD</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45</v>
          </cell>
          <cell r="V172">
            <v>0</v>
          </cell>
          <cell r="W172">
            <v>0</v>
          </cell>
          <cell r="X172">
            <v>0</v>
          </cell>
          <cell r="Y172">
            <v>0</v>
          </cell>
          <cell r="Z172">
            <v>0</v>
          </cell>
          <cell r="AA172">
            <v>363</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3</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1597</v>
          </cell>
          <cell r="CG172">
            <v>0</v>
          </cell>
          <cell r="CH172">
            <v>0</v>
          </cell>
          <cell r="CI172">
            <v>0</v>
          </cell>
          <cell r="CJ172">
            <v>0</v>
          </cell>
          <cell r="CK172">
            <v>0</v>
          </cell>
          <cell r="CL172">
            <v>0</v>
          </cell>
          <cell r="CM172">
            <v>2723</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4335</v>
          </cell>
          <cell r="DQ172">
            <v>0</v>
          </cell>
          <cell r="DR172">
            <v>0</v>
          </cell>
          <cell r="DS172">
            <v>0</v>
          </cell>
          <cell r="DT172">
            <v>0</v>
          </cell>
          <cell r="DU172">
            <v>0</v>
          </cell>
          <cell r="DV172">
            <v>0</v>
          </cell>
          <cell r="DW172">
            <v>0</v>
          </cell>
          <cell r="DX172">
            <v>0</v>
          </cell>
          <cell r="DY172">
            <v>1527</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5217</v>
          </cell>
          <cell r="EN172">
            <v>70</v>
          </cell>
          <cell r="EO172">
            <v>15835</v>
          </cell>
          <cell r="EP172">
            <v>0</v>
          </cell>
          <cell r="EQ172">
            <v>26613</v>
          </cell>
          <cell r="ER172">
            <v>72</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43932</v>
          </cell>
          <cell r="FH172">
            <v>0</v>
          </cell>
          <cell r="FI172">
            <v>100</v>
          </cell>
          <cell r="FJ172">
            <v>0</v>
          </cell>
          <cell r="FK172">
            <v>0</v>
          </cell>
          <cell r="FL172">
            <v>0</v>
          </cell>
          <cell r="FM172">
            <v>0</v>
          </cell>
          <cell r="FN172">
            <v>531</v>
          </cell>
          <cell r="FO172">
            <v>0</v>
          </cell>
          <cell r="FP172">
            <v>0</v>
          </cell>
          <cell r="FQ172">
            <v>-70</v>
          </cell>
          <cell r="FR172">
            <v>0</v>
          </cell>
          <cell r="FS172">
            <v>0</v>
          </cell>
          <cell r="FT172">
            <v>0</v>
          </cell>
          <cell r="FU172">
            <v>0</v>
          </cell>
          <cell r="FV172">
            <v>0</v>
          </cell>
          <cell r="FW172">
            <v>0</v>
          </cell>
          <cell r="FX172">
            <v>0</v>
          </cell>
          <cell r="FY172">
            <v>0</v>
          </cell>
          <cell r="FZ172">
            <v>18311</v>
          </cell>
          <cell r="GA172">
            <v>0</v>
          </cell>
          <cell r="GB172">
            <v>0</v>
          </cell>
          <cell r="GC172">
            <v>16609</v>
          </cell>
          <cell r="GD172">
            <v>0</v>
          </cell>
          <cell r="GE172">
            <v>0</v>
          </cell>
          <cell r="GF172">
            <v>0</v>
          </cell>
          <cell r="GG172">
            <v>-2369</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row>
        <row r="173">
          <cell r="A173" t="str">
            <v>E2339</v>
          </cell>
          <cell r="B173" t="str">
            <v>Preston</v>
          </cell>
          <cell r="C173" t="str">
            <v>NW</v>
          </cell>
          <cell r="D173" t="str">
            <v>SD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-562</v>
          </cell>
          <cell r="V173">
            <v>0</v>
          </cell>
          <cell r="W173">
            <v>0</v>
          </cell>
          <cell r="X173">
            <v>0</v>
          </cell>
          <cell r="Y173">
            <v>0</v>
          </cell>
          <cell r="Z173">
            <v>0</v>
          </cell>
          <cell r="AA173">
            <v>118</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254</v>
          </cell>
          <cell r="CB173">
            <v>0</v>
          </cell>
          <cell r="CC173">
            <v>0</v>
          </cell>
          <cell r="CD173">
            <v>0</v>
          </cell>
          <cell r="CE173">
            <v>0</v>
          </cell>
          <cell r="CF173">
            <v>3052</v>
          </cell>
          <cell r="CG173">
            <v>0</v>
          </cell>
          <cell r="CH173">
            <v>0</v>
          </cell>
          <cell r="CI173">
            <v>0</v>
          </cell>
          <cell r="CJ173">
            <v>0</v>
          </cell>
          <cell r="CK173">
            <v>0</v>
          </cell>
          <cell r="CL173">
            <v>0</v>
          </cell>
          <cell r="CM173">
            <v>5146</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5304</v>
          </cell>
          <cell r="DQ173">
            <v>0</v>
          </cell>
          <cell r="DR173">
            <v>0</v>
          </cell>
          <cell r="DS173">
            <v>0</v>
          </cell>
          <cell r="DT173">
            <v>0</v>
          </cell>
          <cell r="DU173">
            <v>0</v>
          </cell>
          <cell r="DV173">
            <v>0</v>
          </cell>
          <cell r="DW173">
            <v>0</v>
          </cell>
          <cell r="DX173">
            <v>0</v>
          </cell>
          <cell r="DY173">
            <v>2913</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5658</v>
          </cell>
          <cell r="EN173">
            <v>854</v>
          </cell>
          <cell r="EO173">
            <v>23045</v>
          </cell>
          <cell r="EP173">
            <v>0</v>
          </cell>
          <cell r="EQ173">
            <v>49842</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71292</v>
          </cell>
          <cell r="FH173">
            <v>0</v>
          </cell>
          <cell r="FI173">
            <v>500</v>
          </cell>
          <cell r="FJ173">
            <v>0</v>
          </cell>
          <cell r="FK173">
            <v>0</v>
          </cell>
          <cell r="FL173">
            <v>0</v>
          </cell>
          <cell r="FM173">
            <v>0</v>
          </cell>
          <cell r="FN173">
            <v>791</v>
          </cell>
          <cell r="FO173">
            <v>0</v>
          </cell>
          <cell r="FP173">
            <v>0</v>
          </cell>
          <cell r="FQ173">
            <v>-101</v>
          </cell>
          <cell r="FR173">
            <v>0</v>
          </cell>
          <cell r="FS173">
            <v>0</v>
          </cell>
          <cell r="FT173">
            <v>0</v>
          </cell>
          <cell r="FU173">
            <v>0</v>
          </cell>
          <cell r="FV173">
            <v>0</v>
          </cell>
          <cell r="FW173">
            <v>0</v>
          </cell>
          <cell r="FX173">
            <v>0</v>
          </cell>
          <cell r="FY173">
            <v>0</v>
          </cell>
          <cell r="FZ173">
            <v>21829</v>
          </cell>
          <cell r="GA173">
            <v>0</v>
          </cell>
          <cell r="GB173">
            <v>0</v>
          </cell>
          <cell r="GC173">
            <v>19948</v>
          </cell>
          <cell r="GD173">
            <v>0</v>
          </cell>
          <cell r="GE173">
            <v>0</v>
          </cell>
          <cell r="GF173">
            <v>0</v>
          </cell>
          <cell r="GG173">
            <v>-980</v>
          </cell>
          <cell r="GH173">
            <v>-1701</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row>
        <row r="174">
          <cell r="A174" t="str">
            <v>E2340</v>
          </cell>
          <cell r="B174" t="str">
            <v>Ribble Valley</v>
          </cell>
          <cell r="C174" t="str">
            <v>NW</v>
          </cell>
          <cell r="D174" t="str">
            <v>SD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-97</v>
          </cell>
          <cell r="V174">
            <v>0</v>
          </cell>
          <cell r="W174">
            <v>0</v>
          </cell>
          <cell r="X174">
            <v>0</v>
          </cell>
          <cell r="Y174">
            <v>0</v>
          </cell>
          <cell r="Z174">
            <v>0</v>
          </cell>
          <cell r="AA174">
            <v>-21</v>
          </cell>
          <cell r="AB174">
            <v>0</v>
          </cell>
          <cell r="AC174">
            <v>0</v>
          </cell>
          <cell r="AD174">
            <v>0</v>
          </cell>
          <cell r="AE174">
            <v>0</v>
          </cell>
          <cell r="AF174">
            <v>0</v>
          </cell>
          <cell r="AG174">
            <v>0</v>
          </cell>
          <cell r="AH174">
            <v>0</v>
          </cell>
          <cell r="AI174">
            <v>0</v>
          </cell>
          <cell r="AJ174">
            <v>0</v>
          </cell>
          <cell r="AK174">
            <v>0</v>
          </cell>
          <cell r="AL174">
            <v>10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14</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25</v>
          </cell>
          <cell r="CB174">
            <v>0</v>
          </cell>
          <cell r="CC174">
            <v>0</v>
          </cell>
          <cell r="CD174">
            <v>0</v>
          </cell>
          <cell r="CE174">
            <v>0</v>
          </cell>
          <cell r="CF174">
            <v>444</v>
          </cell>
          <cell r="CG174">
            <v>0</v>
          </cell>
          <cell r="CH174">
            <v>0</v>
          </cell>
          <cell r="CI174">
            <v>0</v>
          </cell>
          <cell r="CJ174">
            <v>0</v>
          </cell>
          <cell r="CK174">
            <v>0</v>
          </cell>
          <cell r="CL174">
            <v>0</v>
          </cell>
          <cell r="CM174">
            <v>1223</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2193</v>
          </cell>
          <cell r="DQ174">
            <v>0</v>
          </cell>
          <cell r="DR174">
            <v>0</v>
          </cell>
          <cell r="DS174">
            <v>0</v>
          </cell>
          <cell r="DT174">
            <v>0</v>
          </cell>
          <cell r="DU174">
            <v>0</v>
          </cell>
          <cell r="DV174">
            <v>0</v>
          </cell>
          <cell r="DW174">
            <v>0</v>
          </cell>
          <cell r="DX174">
            <v>0</v>
          </cell>
          <cell r="DY174">
            <v>712</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2087</v>
          </cell>
          <cell r="EN174">
            <v>-2</v>
          </cell>
          <cell r="EO174">
            <v>6650</v>
          </cell>
          <cell r="EP174">
            <v>0</v>
          </cell>
          <cell r="EQ174">
            <v>7492</v>
          </cell>
          <cell r="ER174">
            <v>19</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14476</v>
          </cell>
          <cell r="FH174">
            <v>0</v>
          </cell>
          <cell r="FI174">
            <v>0</v>
          </cell>
          <cell r="FJ174">
            <v>0</v>
          </cell>
          <cell r="FK174">
            <v>0</v>
          </cell>
          <cell r="FL174">
            <v>0</v>
          </cell>
          <cell r="FM174">
            <v>0</v>
          </cell>
          <cell r="FN174">
            <v>11</v>
          </cell>
          <cell r="FO174">
            <v>0</v>
          </cell>
          <cell r="FP174">
            <v>0</v>
          </cell>
          <cell r="FQ174">
            <v>-25</v>
          </cell>
          <cell r="FR174">
            <v>0</v>
          </cell>
          <cell r="FS174">
            <v>0</v>
          </cell>
          <cell r="FT174">
            <v>0</v>
          </cell>
          <cell r="FU174">
            <v>0</v>
          </cell>
          <cell r="FV174">
            <v>0</v>
          </cell>
          <cell r="FW174">
            <v>0</v>
          </cell>
          <cell r="FX174">
            <v>0</v>
          </cell>
          <cell r="FY174">
            <v>0</v>
          </cell>
          <cell r="FZ174">
            <v>7026</v>
          </cell>
          <cell r="GA174">
            <v>0</v>
          </cell>
          <cell r="GB174">
            <v>0</v>
          </cell>
          <cell r="GC174">
            <v>5842</v>
          </cell>
          <cell r="GD174">
            <v>0</v>
          </cell>
          <cell r="GE174">
            <v>0</v>
          </cell>
          <cell r="GF174">
            <v>0</v>
          </cell>
          <cell r="GG174">
            <v>390</v>
          </cell>
          <cell r="GH174">
            <v>-150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row>
        <row r="175">
          <cell r="A175" t="str">
            <v>E2341</v>
          </cell>
          <cell r="B175" t="str">
            <v>Rossendale</v>
          </cell>
          <cell r="C175" t="str">
            <v>NW</v>
          </cell>
          <cell r="D175" t="str">
            <v>SD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68</v>
          </cell>
          <cell r="V175">
            <v>0</v>
          </cell>
          <cell r="W175">
            <v>0</v>
          </cell>
          <cell r="X175">
            <v>0</v>
          </cell>
          <cell r="Y175">
            <v>0</v>
          </cell>
          <cell r="Z175">
            <v>0</v>
          </cell>
          <cell r="AA175">
            <v>133</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688</v>
          </cell>
          <cell r="CG175">
            <v>0</v>
          </cell>
          <cell r="CH175">
            <v>0</v>
          </cell>
          <cell r="CI175">
            <v>0</v>
          </cell>
          <cell r="CJ175">
            <v>0</v>
          </cell>
          <cell r="CK175">
            <v>0</v>
          </cell>
          <cell r="CL175">
            <v>0</v>
          </cell>
          <cell r="CM175">
            <v>1834</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3625</v>
          </cell>
          <cell r="DQ175">
            <v>0</v>
          </cell>
          <cell r="DR175">
            <v>0</v>
          </cell>
          <cell r="DS175">
            <v>0</v>
          </cell>
          <cell r="DT175">
            <v>0</v>
          </cell>
          <cell r="DU175">
            <v>0</v>
          </cell>
          <cell r="DV175">
            <v>0</v>
          </cell>
          <cell r="DW175">
            <v>0</v>
          </cell>
          <cell r="DX175">
            <v>0</v>
          </cell>
          <cell r="DY175">
            <v>987</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2091</v>
          </cell>
          <cell r="EN175">
            <v>0</v>
          </cell>
          <cell r="EO175">
            <v>9358</v>
          </cell>
          <cell r="EP175">
            <v>0</v>
          </cell>
          <cell r="EQ175">
            <v>19685</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29084</v>
          </cell>
          <cell r="FH175">
            <v>0</v>
          </cell>
          <cell r="FI175">
            <v>100</v>
          </cell>
          <cell r="FJ175">
            <v>0</v>
          </cell>
          <cell r="FK175">
            <v>0</v>
          </cell>
          <cell r="FL175">
            <v>0</v>
          </cell>
          <cell r="FM175">
            <v>0</v>
          </cell>
          <cell r="FN175">
            <v>163</v>
          </cell>
          <cell r="FO175">
            <v>0</v>
          </cell>
          <cell r="FP175">
            <v>0</v>
          </cell>
          <cell r="FQ175">
            <v>-73</v>
          </cell>
          <cell r="FR175">
            <v>0</v>
          </cell>
          <cell r="FS175">
            <v>0</v>
          </cell>
          <cell r="FT175">
            <v>0</v>
          </cell>
          <cell r="FU175">
            <v>0</v>
          </cell>
          <cell r="FV175">
            <v>0</v>
          </cell>
          <cell r="FW175">
            <v>0</v>
          </cell>
          <cell r="FX175">
            <v>0</v>
          </cell>
          <cell r="FY175">
            <v>0</v>
          </cell>
          <cell r="FZ175">
            <v>10314</v>
          </cell>
          <cell r="GA175">
            <v>0</v>
          </cell>
          <cell r="GB175">
            <v>0</v>
          </cell>
          <cell r="GC175">
            <v>9528</v>
          </cell>
          <cell r="GD175">
            <v>0</v>
          </cell>
          <cell r="GE175">
            <v>0</v>
          </cell>
          <cell r="GF175">
            <v>0</v>
          </cell>
          <cell r="GG175">
            <v>-182</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row>
        <row r="176">
          <cell r="A176" t="str">
            <v>E2342</v>
          </cell>
          <cell r="B176" t="str">
            <v>South Ribble</v>
          </cell>
          <cell r="C176" t="str">
            <v>NW</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3</v>
          </cell>
          <cell r="V176">
            <v>0</v>
          </cell>
          <cell r="W176">
            <v>0</v>
          </cell>
          <cell r="X176">
            <v>0</v>
          </cell>
          <cell r="Y176">
            <v>0</v>
          </cell>
          <cell r="Z176">
            <v>0</v>
          </cell>
          <cell r="AA176">
            <v>37</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1138</v>
          </cell>
          <cell r="CG176">
            <v>0</v>
          </cell>
          <cell r="CH176">
            <v>0</v>
          </cell>
          <cell r="CI176">
            <v>0</v>
          </cell>
          <cell r="CJ176">
            <v>0</v>
          </cell>
          <cell r="CK176">
            <v>0</v>
          </cell>
          <cell r="CL176">
            <v>0</v>
          </cell>
          <cell r="CM176">
            <v>2481</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3705</v>
          </cell>
          <cell r="DQ176">
            <v>0</v>
          </cell>
          <cell r="DR176">
            <v>0</v>
          </cell>
          <cell r="DS176">
            <v>0</v>
          </cell>
          <cell r="DT176">
            <v>0</v>
          </cell>
          <cell r="DU176">
            <v>0</v>
          </cell>
          <cell r="DV176">
            <v>0</v>
          </cell>
          <cell r="DW176">
            <v>0</v>
          </cell>
          <cell r="DX176">
            <v>0</v>
          </cell>
          <cell r="DY176">
            <v>1278</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2208</v>
          </cell>
          <cell r="EN176">
            <v>420</v>
          </cell>
          <cell r="EO176">
            <v>11267</v>
          </cell>
          <cell r="EP176">
            <v>0</v>
          </cell>
          <cell r="EQ176">
            <v>22190</v>
          </cell>
          <cell r="ER176">
            <v>20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33423</v>
          </cell>
          <cell r="FH176">
            <v>0</v>
          </cell>
          <cell r="FI176">
            <v>250</v>
          </cell>
          <cell r="FJ176">
            <v>0</v>
          </cell>
          <cell r="FK176">
            <v>0</v>
          </cell>
          <cell r="FL176">
            <v>0</v>
          </cell>
          <cell r="FM176">
            <v>0</v>
          </cell>
          <cell r="FN176">
            <v>120</v>
          </cell>
          <cell r="FO176">
            <v>0</v>
          </cell>
          <cell r="FP176">
            <v>0</v>
          </cell>
          <cell r="FQ176">
            <v>-100</v>
          </cell>
          <cell r="FR176">
            <v>0</v>
          </cell>
          <cell r="FS176">
            <v>0</v>
          </cell>
          <cell r="FT176">
            <v>0</v>
          </cell>
          <cell r="FU176">
            <v>0</v>
          </cell>
          <cell r="FV176">
            <v>0</v>
          </cell>
          <cell r="FW176">
            <v>0</v>
          </cell>
          <cell r="FX176">
            <v>0</v>
          </cell>
          <cell r="FY176">
            <v>0</v>
          </cell>
          <cell r="FZ176">
            <v>12432</v>
          </cell>
          <cell r="GA176">
            <v>0</v>
          </cell>
          <cell r="GB176">
            <v>0</v>
          </cell>
          <cell r="GC176">
            <v>11412</v>
          </cell>
          <cell r="GD176">
            <v>0</v>
          </cell>
          <cell r="GE176">
            <v>0</v>
          </cell>
          <cell r="GF176">
            <v>0</v>
          </cell>
          <cell r="GG176">
            <v>1468</v>
          </cell>
          <cell r="GH176">
            <v>459</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row>
        <row r="177">
          <cell r="A177" t="str">
            <v>E2343</v>
          </cell>
          <cell r="B177" t="str">
            <v>West Lancashire</v>
          </cell>
          <cell r="C177" t="str">
            <v>NW</v>
          </cell>
          <cell r="D177" t="str">
            <v>SD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-364</v>
          </cell>
          <cell r="V177">
            <v>0</v>
          </cell>
          <cell r="W177">
            <v>0</v>
          </cell>
          <cell r="X177">
            <v>0</v>
          </cell>
          <cell r="Y177">
            <v>0</v>
          </cell>
          <cell r="Z177">
            <v>0</v>
          </cell>
          <cell r="AA177">
            <v>17</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163</v>
          </cell>
          <cell r="CB177">
            <v>0</v>
          </cell>
          <cell r="CC177">
            <v>0</v>
          </cell>
          <cell r="CD177">
            <v>0</v>
          </cell>
          <cell r="CE177">
            <v>0</v>
          </cell>
          <cell r="CF177">
            <v>952</v>
          </cell>
          <cell r="CG177">
            <v>0</v>
          </cell>
          <cell r="CH177">
            <v>0</v>
          </cell>
          <cell r="CI177">
            <v>0</v>
          </cell>
          <cell r="CJ177">
            <v>0</v>
          </cell>
          <cell r="CK177">
            <v>0</v>
          </cell>
          <cell r="CL177">
            <v>0</v>
          </cell>
          <cell r="CM177">
            <v>2646</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5615</v>
          </cell>
          <cell r="DQ177">
            <v>0</v>
          </cell>
          <cell r="DR177">
            <v>0</v>
          </cell>
          <cell r="DS177">
            <v>0</v>
          </cell>
          <cell r="DT177">
            <v>0</v>
          </cell>
          <cell r="DU177">
            <v>0</v>
          </cell>
          <cell r="DV177">
            <v>0</v>
          </cell>
          <cell r="DW177">
            <v>0</v>
          </cell>
          <cell r="DX177">
            <v>0</v>
          </cell>
          <cell r="DY177">
            <v>1832</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4356</v>
          </cell>
          <cell r="EN177">
            <v>-300</v>
          </cell>
          <cell r="EO177">
            <v>15118</v>
          </cell>
          <cell r="EP177">
            <v>0</v>
          </cell>
          <cell r="EQ177">
            <v>14920</v>
          </cell>
          <cell r="ER177">
            <v>0</v>
          </cell>
          <cell r="ES177">
            <v>14514</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44182</v>
          </cell>
          <cell r="FH177">
            <v>0</v>
          </cell>
          <cell r="FI177">
            <v>513</v>
          </cell>
          <cell r="FJ177">
            <v>0</v>
          </cell>
          <cell r="FK177">
            <v>0</v>
          </cell>
          <cell r="FL177">
            <v>0</v>
          </cell>
          <cell r="FM177">
            <v>0</v>
          </cell>
          <cell r="FN177">
            <v>3165</v>
          </cell>
          <cell r="FO177">
            <v>0</v>
          </cell>
          <cell r="FP177">
            <v>0</v>
          </cell>
          <cell r="FQ177">
            <v>-107</v>
          </cell>
          <cell r="FR177">
            <v>0</v>
          </cell>
          <cell r="FS177">
            <v>0</v>
          </cell>
          <cell r="FT177">
            <v>0</v>
          </cell>
          <cell r="FU177">
            <v>0</v>
          </cell>
          <cell r="FV177">
            <v>0</v>
          </cell>
          <cell r="FW177">
            <v>0</v>
          </cell>
          <cell r="FX177">
            <v>0</v>
          </cell>
          <cell r="FY177">
            <v>0</v>
          </cell>
          <cell r="FZ177">
            <v>15010</v>
          </cell>
          <cell r="GA177">
            <v>0</v>
          </cell>
          <cell r="GB177">
            <v>0</v>
          </cell>
          <cell r="GC177">
            <v>13005</v>
          </cell>
          <cell r="GD177">
            <v>0</v>
          </cell>
          <cell r="GE177">
            <v>0</v>
          </cell>
          <cell r="GF177">
            <v>0</v>
          </cell>
          <cell r="GG177">
            <v>-1279</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26384</v>
          </cell>
          <cell r="IB177">
            <v>0</v>
          </cell>
          <cell r="IC177">
            <v>0</v>
          </cell>
          <cell r="ID177">
            <v>0</v>
          </cell>
          <cell r="IE177">
            <v>0</v>
          </cell>
          <cell r="IF177">
            <v>0</v>
          </cell>
          <cell r="IG177">
            <v>0</v>
          </cell>
          <cell r="IH177">
            <v>0</v>
          </cell>
          <cell r="II177">
            <v>0</v>
          </cell>
          <cell r="IJ177">
            <v>0</v>
          </cell>
          <cell r="IK177">
            <v>0</v>
          </cell>
          <cell r="IL177">
            <v>0</v>
          </cell>
          <cell r="IM177">
            <v>26328</v>
          </cell>
          <cell r="IN177">
            <v>56</v>
          </cell>
          <cell r="IO177">
            <v>0</v>
          </cell>
        </row>
        <row r="178">
          <cell r="A178" t="str">
            <v>E2344</v>
          </cell>
          <cell r="B178" t="str">
            <v>Wyre</v>
          </cell>
          <cell r="C178" t="str">
            <v>NW</v>
          </cell>
          <cell r="D178" t="str">
            <v>SD</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-430</v>
          </cell>
          <cell r="V178">
            <v>0</v>
          </cell>
          <cell r="W178">
            <v>0</v>
          </cell>
          <cell r="X178">
            <v>0</v>
          </cell>
          <cell r="Y178">
            <v>0</v>
          </cell>
          <cell r="Z178">
            <v>0</v>
          </cell>
          <cell r="AA178">
            <v>36</v>
          </cell>
          <cell r="AB178">
            <v>0</v>
          </cell>
          <cell r="AC178">
            <v>0</v>
          </cell>
          <cell r="AD178">
            <v>0</v>
          </cell>
          <cell r="AE178">
            <v>0</v>
          </cell>
          <cell r="AF178">
            <v>0</v>
          </cell>
          <cell r="AG178">
            <v>0</v>
          </cell>
          <cell r="AH178">
            <v>0</v>
          </cell>
          <cell r="AI178">
            <v>0</v>
          </cell>
          <cell r="AJ178">
            <v>47</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50</v>
          </cell>
          <cell r="CB178">
            <v>0</v>
          </cell>
          <cell r="CC178">
            <v>0</v>
          </cell>
          <cell r="CD178">
            <v>0</v>
          </cell>
          <cell r="CE178">
            <v>0</v>
          </cell>
          <cell r="CF178">
            <v>1414</v>
          </cell>
          <cell r="CG178">
            <v>0</v>
          </cell>
          <cell r="CH178">
            <v>0</v>
          </cell>
          <cell r="CI178">
            <v>0</v>
          </cell>
          <cell r="CJ178">
            <v>0</v>
          </cell>
          <cell r="CK178">
            <v>0</v>
          </cell>
          <cell r="CL178">
            <v>0</v>
          </cell>
          <cell r="CM178">
            <v>2955</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4700</v>
          </cell>
          <cell r="DQ178">
            <v>0</v>
          </cell>
          <cell r="DR178">
            <v>0</v>
          </cell>
          <cell r="DS178">
            <v>0</v>
          </cell>
          <cell r="DT178">
            <v>0</v>
          </cell>
          <cell r="DU178">
            <v>0</v>
          </cell>
          <cell r="DV178">
            <v>0</v>
          </cell>
          <cell r="DW178">
            <v>0</v>
          </cell>
          <cell r="DX178">
            <v>0</v>
          </cell>
          <cell r="DY178">
            <v>506</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3444</v>
          </cell>
          <cell r="EN178">
            <v>0</v>
          </cell>
          <cell r="EO178">
            <v>13102</v>
          </cell>
          <cell r="EP178">
            <v>0</v>
          </cell>
          <cell r="EQ178">
            <v>31830</v>
          </cell>
          <cell r="ER178">
            <v>5</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45425</v>
          </cell>
          <cell r="FH178">
            <v>0</v>
          </cell>
          <cell r="FI178">
            <v>653</v>
          </cell>
          <cell r="FJ178">
            <v>0</v>
          </cell>
          <cell r="FK178">
            <v>0</v>
          </cell>
          <cell r="FL178">
            <v>0</v>
          </cell>
          <cell r="FM178">
            <v>0</v>
          </cell>
          <cell r="FN178">
            <v>74</v>
          </cell>
          <cell r="FO178">
            <v>0</v>
          </cell>
          <cell r="FP178">
            <v>0</v>
          </cell>
          <cell r="FQ178">
            <v>-63</v>
          </cell>
          <cell r="FR178">
            <v>0</v>
          </cell>
          <cell r="FS178">
            <v>0</v>
          </cell>
          <cell r="FT178">
            <v>0</v>
          </cell>
          <cell r="FU178">
            <v>0</v>
          </cell>
          <cell r="FV178">
            <v>0</v>
          </cell>
          <cell r="FW178">
            <v>0</v>
          </cell>
          <cell r="FX178">
            <v>0</v>
          </cell>
          <cell r="FY178">
            <v>0</v>
          </cell>
          <cell r="FZ178">
            <v>14245</v>
          </cell>
          <cell r="GA178">
            <v>0</v>
          </cell>
          <cell r="GB178">
            <v>0</v>
          </cell>
          <cell r="GC178">
            <v>11607</v>
          </cell>
          <cell r="GD178">
            <v>0</v>
          </cell>
          <cell r="GE178">
            <v>0</v>
          </cell>
          <cell r="GF178">
            <v>0</v>
          </cell>
          <cell r="GG178">
            <v>183</v>
          </cell>
          <cell r="GH178">
            <v>1522</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row>
        <row r="179">
          <cell r="A179" t="str">
            <v>E2401</v>
          </cell>
          <cell r="B179" t="str">
            <v>Leicester City UA</v>
          </cell>
          <cell r="C179" t="str">
            <v>EM</v>
          </cell>
          <cell r="D179" t="str">
            <v>UA</v>
          </cell>
          <cell r="E179">
            <v>0</v>
          </cell>
          <cell r="F179">
            <v>138821</v>
          </cell>
          <cell r="G179">
            <v>115931</v>
          </cell>
          <cell r="H179">
            <v>0</v>
          </cell>
          <cell r="I179">
            <v>0</v>
          </cell>
          <cell r="J179">
            <v>0</v>
          </cell>
          <cell r="K179">
            <v>321901</v>
          </cell>
          <cell r="L179">
            <v>0</v>
          </cell>
          <cell r="M179">
            <v>0</v>
          </cell>
          <cell r="N179">
            <v>0</v>
          </cell>
          <cell r="O179">
            <v>0</v>
          </cell>
          <cell r="P179">
            <v>0</v>
          </cell>
          <cell r="Q179">
            <v>0</v>
          </cell>
          <cell r="R179">
            <v>0</v>
          </cell>
          <cell r="S179">
            <v>0</v>
          </cell>
          <cell r="T179">
            <v>0</v>
          </cell>
          <cell r="U179">
            <v>-869</v>
          </cell>
          <cell r="V179">
            <v>0</v>
          </cell>
          <cell r="W179">
            <v>0</v>
          </cell>
          <cell r="X179">
            <v>0</v>
          </cell>
          <cell r="Y179">
            <v>0</v>
          </cell>
          <cell r="Z179">
            <v>0</v>
          </cell>
          <cell r="AA179">
            <v>19000</v>
          </cell>
          <cell r="AB179">
            <v>0</v>
          </cell>
          <cell r="AC179">
            <v>23698</v>
          </cell>
          <cell r="AD179">
            <v>0</v>
          </cell>
          <cell r="AE179">
            <v>0</v>
          </cell>
          <cell r="AF179">
            <v>0</v>
          </cell>
          <cell r="AG179">
            <v>0</v>
          </cell>
          <cell r="AH179">
            <v>0</v>
          </cell>
          <cell r="AI179">
            <v>0</v>
          </cell>
          <cell r="AJ179">
            <v>59137</v>
          </cell>
          <cell r="AK179">
            <v>0</v>
          </cell>
          <cell r="AL179">
            <v>11083</v>
          </cell>
          <cell r="AM179">
            <v>0</v>
          </cell>
          <cell r="AN179">
            <v>0</v>
          </cell>
          <cell r="AO179">
            <v>0</v>
          </cell>
          <cell r="AP179">
            <v>0</v>
          </cell>
          <cell r="AQ179">
            <v>17469</v>
          </cell>
          <cell r="AR179">
            <v>0</v>
          </cell>
          <cell r="AS179">
            <v>0</v>
          </cell>
          <cell r="AT179">
            <v>0</v>
          </cell>
          <cell r="AU179">
            <v>0</v>
          </cell>
          <cell r="AV179">
            <v>0</v>
          </cell>
          <cell r="AW179">
            <v>0</v>
          </cell>
          <cell r="AX179">
            <v>0</v>
          </cell>
          <cell r="AY179">
            <v>0</v>
          </cell>
          <cell r="AZ179">
            <v>0</v>
          </cell>
          <cell r="BA179">
            <v>0</v>
          </cell>
          <cell r="BB179">
            <v>0</v>
          </cell>
          <cell r="BC179">
            <v>89058</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32168</v>
          </cell>
          <cell r="BY179">
            <v>0</v>
          </cell>
          <cell r="BZ179">
            <v>0</v>
          </cell>
          <cell r="CA179">
            <v>682</v>
          </cell>
          <cell r="CB179">
            <v>0</v>
          </cell>
          <cell r="CC179">
            <v>0</v>
          </cell>
          <cell r="CD179">
            <v>0</v>
          </cell>
          <cell r="CE179">
            <v>0</v>
          </cell>
          <cell r="CF179">
            <v>9726</v>
          </cell>
          <cell r="CG179">
            <v>0</v>
          </cell>
          <cell r="CH179">
            <v>0</v>
          </cell>
          <cell r="CI179">
            <v>0</v>
          </cell>
          <cell r="CJ179">
            <v>0</v>
          </cell>
          <cell r="CK179">
            <v>0</v>
          </cell>
          <cell r="CL179">
            <v>0</v>
          </cell>
          <cell r="CM179">
            <v>21552</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26294</v>
          </cell>
          <cell r="DQ179">
            <v>0</v>
          </cell>
          <cell r="DR179">
            <v>0</v>
          </cell>
          <cell r="DS179">
            <v>0</v>
          </cell>
          <cell r="DT179">
            <v>0</v>
          </cell>
          <cell r="DU179">
            <v>0</v>
          </cell>
          <cell r="DV179">
            <v>0</v>
          </cell>
          <cell r="DW179">
            <v>0</v>
          </cell>
          <cell r="DX179">
            <v>0</v>
          </cell>
          <cell r="DY179">
            <v>4096</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17981</v>
          </cell>
          <cell r="EN179">
            <v>-2240</v>
          </cell>
          <cell r="EO179">
            <v>598673</v>
          </cell>
          <cell r="EP179">
            <v>0</v>
          </cell>
          <cell r="EQ179">
            <v>87603</v>
          </cell>
          <cell r="ER179">
            <v>2313</v>
          </cell>
          <cell r="ES179">
            <v>49972</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738039</v>
          </cell>
          <cell r="FH179">
            <v>0</v>
          </cell>
          <cell r="FI179">
            <v>6077</v>
          </cell>
          <cell r="FJ179">
            <v>0</v>
          </cell>
          <cell r="FK179">
            <v>0</v>
          </cell>
          <cell r="FL179">
            <v>0</v>
          </cell>
          <cell r="FM179">
            <v>0</v>
          </cell>
          <cell r="FN179">
            <v>12294</v>
          </cell>
          <cell r="FO179">
            <v>0</v>
          </cell>
          <cell r="FP179">
            <v>0</v>
          </cell>
          <cell r="FQ179">
            <v>-222</v>
          </cell>
          <cell r="FR179">
            <v>0</v>
          </cell>
          <cell r="FS179">
            <v>0</v>
          </cell>
          <cell r="FT179">
            <v>0</v>
          </cell>
          <cell r="FU179">
            <v>0</v>
          </cell>
          <cell r="FV179">
            <v>0</v>
          </cell>
          <cell r="FW179">
            <v>0</v>
          </cell>
          <cell r="FX179">
            <v>0</v>
          </cell>
          <cell r="FY179">
            <v>0</v>
          </cell>
          <cell r="FZ179">
            <v>608556</v>
          </cell>
          <cell r="GA179">
            <v>0</v>
          </cell>
          <cell r="GB179">
            <v>0</v>
          </cell>
          <cell r="GC179">
            <v>266138</v>
          </cell>
          <cell r="GD179">
            <v>0</v>
          </cell>
          <cell r="GE179">
            <v>0</v>
          </cell>
          <cell r="GF179">
            <v>0</v>
          </cell>
          <cell r="GG179">
            <v>-5824</v>
          </cell>
          <cell r="GH179">
            <v>6907</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86569</v>
          </cell>
          <cell r="IB179">
            <v>0</v>
          </cell>
          <cell r="IC179">
            <v>0</v>
          </cell>
          <cell r="ID179">
            <v>0</v>
          </cell>
          <cell r="IE179">
            <v>0</v>
          </cell>
          <cell r="IF179">
            <v>0</v>
          </cell>
          <cell r="IG179">
            <v>0</v>
          </cell>
          <cell r="IH179">
            <v>0</v>
          </cell>
          <cell r="II179">
            <v>0</v>
          </cell>
          <cell r="IJ179">
            <v>0</v>
          </cell>
          <cell r="IK179">
            <v>0</v>
          </cell>
          <cell r="IL179">
            <v>0</v>
          </cell>
          <cell r="IM179">
            <v>88674</v>
          </cell>
          <cell r="IN179">
            <v>-2105</v>
          </cell>
          <cell r="IO179">
            <v>0</v>
          </cell>
        </row>
        <row r="180">
          <cell r="A180" t="str">
            <v>E2402</v>
          </cell>
          <cell r="B180" t="str">
            <v>Rutland UA</v>
          </cell>
          <cell r="C180" t="str">
            <v>EM</v>
          </cell>
          <cell r="D180" t="str">
            <v>UA</v>
          </cell>
          <cell r="E180">
            <v>0</v>
          </cell>
          <cell r="F180">
            <v>5288</v>
          </cell>
          <cell r="G180">
            <v>627</v>
          </cell>
          <cell r="H180">
            <v>0</v>
          </cell>
          <cell r="I180">
            <v>0</v>
          </cell>
          <cell r="J180">
            <v>0</v>
          </cell>
          <cell r="K180">
            <v>12969</v>
          </cell>
          <cell r="L180">
            <v>0</v>
          </cell>
          <cell r="M180">
            <v>0</v>
          </cell>
          <cell r="N180">
            <v>0</v>
          </cell>
          <cell r="O180">
            <v>0</v>
          </cell>
          <cell r="P180">
            <v>0</v>
          </cell>
          <cell r="Q180">
            <v>0</v>
          </cell>
          <cell r="R180">
            <v>0</v>
          </cell>
          <cell r="S180">
            <v>0</v>
          </cell>
          <cell r="T180">
            <v>0</v>
          </cell>
          <cell r="U180">
            <v>-199</v>
          </cell>
          <cell r="V180">
            <v>0</v>
          </cell>
          <cell r="W180">
            <v>0</v>
          </cell>
          <cell r="X180">
            <v>0</v>
          </cell>
          <cell r="Y180">
            <v>0</v>
          </cell>
          <cell r="Z180">
            <v>0</v>
          </cell>
          <cell r="AA180">
            <v>4036</v>
          </cell>
          <cell r="AB180">
            <v>0</v>
          </cell>
          <cell r="AC180">
            <v>1373</v>
          </cell>
          <cell r="AD180">
            <v>0</v>
          </cell>
          <cell r="AE180">
            <v>0</v>
          </cell>
          <cell r="AF180">
            <v>0</v>
          </cell>
          <cell r="AG180">
            <v>0</v>
          </cell>
          <cell r="AH180">
            <v>0</v>
          </cell>
          <cell r="AI180">
            <v>0</v>
          </cell>
          <cell r="AJ180">
            <v>4133</v>
          </cell>
          <cell r="AK180">
            <v>0</v>
          </cell>
          <cell r="AL180">
            <v>1313</v>
          </cell>
          <cell r="AM180">
            <v>0</v>
          </cell>
          <cell r="AN180">
            <v>0</v>
          </cell>
          <cell r="AO180">
            <v>0</v>
          </cell>
          <cell r="AP180">
            <v>0</v>
          </cell>
          <cell r="AQ180">
            <v>2762</v>
          </cell>
          <cell r="AR180">
            <v>0</v>
          </cell>
          <cell r="AS180">
            <v>0</v>
          </cell>
          <cell r="AT180">
            <v>0</v>
          </cell>
          <cell r="AU180">
            <v>0</v>
          </cell>
          <cell r="AV180">
            <v>0</v>
          </cell>
          <cell r="AW180">
            <v>0</v>
          </cell>
          <cell r="AX180">
            <v>0</v>
          </cell>
          <cell r="AY180">
            <v>0</v>
          </cell>
          <cell r="AZ180">
            <v>0</v>
          </cell>
          <cell r="BA180">
            <v>0</v>
          </cell>
          <cell r="BB180">
            <v>0</v>
          </cell>
          <cell r="BC180">
            <v>9742</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1279</v>
          </cell>
          <cell r="BY180">
            <v>0</v>
          </cell>
          <cell r="BZ180">
            <v>0</v>
          </cell>
          <cell r="CA180">
            <v>0</v>
          </cell>
          <cell r="CB180">
            <v>0</v>
          </cell>
          <cell r="CC180">
            <v>0</v>
          </cell>
          <cell r="CD180">
            <v>0</v>
          </cell>
          <cell r="CE180">
            <v>0</v>
          </cell>
          <cell r="CF180">
            <v>836</v>
          </cell>
          <cell r="CG180">
            <v>0</v>
          </cell>
          <cell r="CH180">
            <v>0</v>
          </cell>
          <cell r="CI180">
            <v>0</v>
          </cell>
          <cell r="CJ180">
            <v>0</v>
          </cell>
          <cell r="CK180">
            <v>0</v>
          </cell>
          <cell r="CL180">
            <v>0</v>
          </cell>
          <cell r="CM180">
            <v>1254</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3831</v>
          </cell>
          <cell r="DQ180">
            <v>0</v>
          </cell>
          <cell r="DR180">
            <v>0</v>
          </cell>
          <cell r="DS180">
            <v>0</v>
          </cell>
          <cell r="DT180">
            <v>0</v>
          </cell>
          <cell r="DU180">
            <v>0</v>
          </cell>
          <cell r="DV180">
            <v>0</v>
          </cell>
          <cell r="DW180">
            <v>0</v>
          </cell>
          <cell r="DX180">
            <v>0</v>
          </cell>
          <cell r="DY180">
            <v>909</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2211</v>
          </cell>
          <cell r="EN180">
            <v>0</v>
          </cell>
          <cell r="EO180">
            <v>41200</v>
          </cell>
          <cell r="EP180">
            <v>0</v>
          </cell>
          <cell r="EQ180">
            <v>5348</v>
          </cell>
          <cell r="ER180">
            <v>9</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47118</v>
          </cell>
          <cell r="FH180">
            <v>0</v>
          </cell>
          <cell r="FI180">
            <v>880</v>
          </cell>
          <cell r="FJ180">
            <v>0</v>
          </cell>
          <cell r="FK180">
            <v>0</v>
          </cell>
          <cell r="FL180">
            <v>0</v>
          </cell>
          <cell r="FM180">
            <v>0</v>
          </cell>
          <cell r="FN180">
            <v>1033</v>
          </cell>
          <cell r="FO180">
            <v>0</v>
          </cell>
          <cell r="FP180">
            <v>0</v>
          </cell>
          <cell r="FQ180">
            <v>-116</v>
          </cell>
          <cell r="FR180">
            <v>0</v>
          </cell>
          <cell r="FS180">
            <v>0</v>
          </cell>
          <cell r="FT180">
            <v>0</v>
          </cell>
          <cell r="FU180">
            <v>0</v>
          </cell>
          <cell r="FV180">
            <v>0</v>
          </cell>
          <cell r="FW180">
            <v>0</v>
          </cell>
          <cell r="FX180">
            <v>0</v>
          </cell>
          <cell r="FY180">
            <v>0</v>
          </cell>
          <cell r="FZ180">
            <v>44081</v>
          </cell>
          <cell r="GA180">
            <v>0</v>
          </cell>
          <cell r="GB180">
            <v>0</v>
          </cell>
          <cell r="GC180">
            <v>31325</v>
          </cell>
          <cell r="GD180">
            <v>0</v>
          </cell>
          <cell r="GE180">
            <v>0</v>
          </cell>
          <cell r="GF180">
            <v>0</v>
          </cell>
          <cell r="GG180">
            <v>-1167</v>
          </cell>
          <cell r="GH180">
            <v>-575</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row>
        <row r="181">
          <cell r="A181" t="str">
            <v>E2421</v>
          </cell>
          <cell r="B181" t="str">
            <v>Leicestershire</v>
          </cell>
          <cell r="C181" t="str">
            <v>EM</v>
          </cell>
          <cell r="D181" t="str">
            <v>SC</v>
          </cell>
          <cell r="E181">
            <v>0</v>
          </cell>
          <cell r="F181">
            <v>119774</v>
          </cell>
          <cell r="G181">
            <v>21838</v>
          </cell>
          <cell r="H181">
            <v>0</v>
          </cell>
          <cell r="I181">
            <v>0</v>
          </cell>
          <cell r="J181">
            <v>0</v>
          </cell>
          <cell r="K181">
            <v>223657</v>
          </cell>
          <cell r="L181">
            <v>0</v>
          </cell>
          <cell r="M181">
            <v>0</v>
          </cell>
          <cell r="N181">
            <v>0</v>
          </cell>
          <cell r="O181">
            <v>0</v>
          </cell>
          <cell r="P181">
            <v>0</v>
          </cell>
          <cell r="Q181">
            <v>0</v>
          </cell>
          <cell r="R181">
            <v>0</v>
          </cell>
          <cell r="S181">
            <v>0</v>
          </cell>
          <cell r="T181">
            <v>0</v>
          </cell>
          <cell r="U181">
            <v>66</v>
          </cell>
          <cell r="V181">
            <v>0</v>
          </cell>
          <cell r="W181">
            <v>0</v>
          </cell>
          <cell r="X181">
            <v>0</v>
          </cell>
          <cell r="Y181">
            <v>0</v>
          </cell>
          <cell r="Z181">
            <v>0</v>
          </cell>
          <cell r="AA181">
            <v>36002</v>
          </cell>
          <cell r="AB181">
            <v>0</v>
          </cell>
          <cell r="AC181">
            <v>20062</v>
          </cell>
          <cell r="AD181">
            <v>0</v>
          </cell>
          <cell r="AE181">
            <v>0</v>
          </cell>
          <cell r="AF181">
            <v>0</v>
          </cell>
          <cell r="AG181">
            <v>0</v>
          </cell>
          <cell r="AH181">
            <v>0</v>
          </cell>
          <cell r="AI181">
            <v>0</v>
          </cell>
          <cell r="AJ181">
            <v>63230</v>
          </cell>
          <cell r="AK181">
            <v>0</v>
          </cell>
          <cell r="AL181">
            <v>37596</v>
          </cell>
          <cell r="AM181">
            <v>0</v>
          </cell>
          <cell r="AN181">
            <v>0</v>
          </cell>
          <cell r="AO181">
            <v>0</v>
          </cell>
          <cell r="AP181">
            <v>0</v>
          </cell>
          <cell r="AQ181">
            <v>52420</v>
          </cell>
          <cell r="AR181">
            <v>0</v>
          </cell>
          <cell r="AS181">
            <v>0</v>
          </cell>
          <cell r="AT181">
            <v>0</v>
          </cell>
          <cell r="AU181">
            <v>0</v>
          </cell>
          <cell r="AV181">
            <v>0</v>
          </cell>
          <cell r="AW181">
            <v>0</v>
          </cell>
          <cell r="AX181">
            <v>0</v>
          </cell>
          <cell r="AY181">
            <v>0</v>
          </cell>
          <cell r="AZ181">
            <v>0</v>
          </cell>
          <cell r="BA181">
            <v>0</v>
          </cell>
          <cell r="BB181">
            <v>0</v>
          </cell>
          <cell r="BC181">
            <v>163967</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26856</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11384</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30639</v>
          </cell>
          <cell r="DQ181">
            <v>0</v>
          </cell>
          <cell r="DR181">
            <v>0</v>
          </cell>
          <cell r="DS181">
            <v>0</v>
          </cell>
          <cell r="DT181">
            <v>0</v>
          </cell>
          <cell r="DU181">
            <v>0</v>
          </cell>
          <cell r="DV181">
            <v>0</v>
          </cell>
          <cell r="DW181">
            <v>0</v>
          </cell>
          <cell r="DX181">
            <v>0</v>
          </cell>
          <cell r="DY181">
            <v>10028</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8606</v>
          </cell>
          <cell r="EN181">
            <v>1660</v>
          </cell>
          <cell r="EO181">
            <v>576029</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575241</v>
          </cell>
          <cell r="FH181">
            <v>0</v>
          </cell>
          <cell r="FI181">
            <v>3700</v>
          </cell>
          <cell r="FJ181">
            <v>0</v>
          </cell>
          <cell r="FK181">
            <v>0</v>
          </cell>
          <cell r="FL181">
            <v>0</v>
          </cell>
          <cell r="FM181">
            <v>0</v>
          </cell>
          <cell r="FN181">
            <v>14786</v>
          </cell>
          <cell r="FO181">
            <v>0</v>
          </cell>
          <cell r="FP181">
            <v>0</v>
          </cell>
          <cell r="FQ181">
            <v>-1000</v>
          </cell>
          <cell r="FR181">
            <v>0</v>
          </cell>
          <cell r="FS181">
            <v>0</v>
          </cell>
          <cell r="FT181">
            <v>0</v>
          </cell>
          <cell r="FU181">
            <v>0</v>
          </cell>
          <cell r="FV181">
            <v>0</v>
          </cell>
          <cell r="FW181">
            <v>0</v>
          </cell>
          <cell r="FX181">
            <v>0</v>
          </cell>
          <cell r="FY181">
            <v>0</v>
          </cell>
          <cell r="FZ181">
            <v>597370</v>
          </cell>
          <cell r="GA181">
            <v>0</v>
          </cell>
          <cell r="GB181">
            <v>0</v>
          </cell>
          <cell r="GC181">
            <v>368171</v>
          </cell>
          <cell r="GD181">
            <v>0</v>
          </cell>
          <cell r="GE181">
            <v>0</v>
          </cell>
          <cell r="GF181">
            <v>-600</v>
          </cell>
          <cell r="GG181">
            <v>-17240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row>
        <row r="182">
          <cell r="A182" t="str">
            <v>E2431</v>
          </cell>
          <cell r="B182" t="str">
            <v>Blaby</v>
          </cell>
          <cell r="C182" t="str">
            <v>EM</v>
          </cell>
          <cell r="D182" t="str">
            <v>SD</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64</v>
          </cell>
          <cell r="V182">
            <v>0</v>
          </cell>
          <cell r="W182">
            <v>0</v>
          </cell>
          <cell r="X182">
            <v>0</v>
          </cell>
          <cell r="Y182">
            <v>0</v>
          </cell>
          <cell r="Z182">
            <v>0</v>
          </cell>
          <cell r="AA182">
            <v>87</v>
          </cell>
          <cell r="AB182">
            <v>0</v>
          </cell>
          <cell r="AC182">
            <v>0</v>
          </cell>
          <cell r="AD182">
            <v>0</v>
          </cell>
          <cell r="AE182">
            <v>0</v>
          </cell>
          <cell r="AF182">
            <v>0</v>
          </cell>
          <cell r="AG182">
            <v>0</v>
          </cell>
          <cell r="AH182">
            <v>0</v>
          </cell>
          <cell r="AI182">
            <v>0</v>
          </cell>
          <cell r="AJ182">
            <v>116</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925</v>
          </cell>
          <cell r="BY182">
            <v>0</v>
          </cell>
          <cell r="BZ182">
            <v>0</v>
          </cell>
          <cell r="CA182">
            <v>12</v>
          </cell>
          <cell r="CB182">
            <v>0</v>
          </cell>
          <cell r="CC182">
            <v>0</v>
          </cell>
          <cell r="CD182">
            <v>0</v>
          </cell>
          <cell r="CE182">
            <v>0</v>
          </cell>
          <cell r="CF182">
            <v>1155</v>
          </cell>
          <cell r="CG182">
            <v>0</v>
          </cell>
          <cell r="CH182">
            <v>0</v>
          </cell>
          <cell r="CI182">
            <v>0</v>
          </cell>
          <cell r="CJ182">
            <v>0</v>
          </cell>
          <cell r="CK182">
            <v>0</v>
          </cell>
          <cell r="CL182">
            <v>0</v>
          </cell>
          <cell r="CM182">
            <v>777</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2936</v>
          </cell>
          <cell r="DQ182">
            <v>0</v>
          </cell>
          <cell r="DR182">
            <v>0</v>
          </cell>
          <cell r="DS182">
            <v>0</v>
          </cell>
          <cell r="DT182">
            <v>0</v>
          </cell>
          <cell r="DU182">
            <v>0</v>
          </cell>
          <cell r="DV182">
            <v>0</v>
          </cell>
          <cell r="DW182">
            <v>0</v>
          </cell>
          <cell r="DX182">
            <v>0</v>
          </cell>
          <cell r="DY182">
            <v>1772</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3501</v>
          </cell>
          <cell r="EN182">
            <v>0</v>
          </cell>
          <cell r="EO182">
            <v>11269</v>
          </cell>
          <cell r="EP182">
            <v>0</v>
          </cell>
          <cell r="EQ182">
            <v>14813</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28321</v>
          </cell>
          <cell r="FH182">
            <v>0</v>
          </cell>
          <cell r="FI182">
            <v>0</v>
          </cell>
          <cell r="FJ182">
            <v>0</v>
          </cell>
          <cell r="FK182">
            <v>0</v>
          </cell>
          <cell r="FL182">
            <v>0</v>
          </cell>
          <cell r="FM182">
            <v>0</v>
          </cell>
          <cell r="FN182">
            <v>199</v>
          </cell>
          <cell r="FO182">
            <v>0</v>
          </cell>
          <cell r="FP182">
            <v>0</v>
          </cell>
          <cell r="FQ182">
            <v>-199</v>
          </cell>
          <cell r="FR182">
            <v>0</v>
          </cell>
          <cell r="FS182">
            <v>0</v>
          </cell>
          <cell r="FT182">
            <v>0</v>
          </cell>
          <cell r="FU182">
            <v>0</v>
          </cell>
          <cell r="FV182">
            <v>0</v>
          </cell>
          <cell r="FW182">
            <v>0</v>
          </cell>
          <cell r="FX182">
            <v>0</v>
          </cell>
          <cell r="FY182">
            <v>0</v>
          </cell>
          <cell r="FZ182">
            <v>14384</v>
          </cell>
          <cell r="GA182">
            <v>0</v>
          </cell>
          <cell r="GB182">
            <v>0</v>
          </cell>
          <cell r="GC182">
            <v>11758</v>
          </cell>
          <cell r="GD182">
            <v>0</v>
          </cell>
          <cell r="GE182">
            <v>0</v>
          </cell>
          <cell r="GF182">
            <v>0</v>
          </cell>
          <cell r="GG182">
            <v>-849</v>
          </cell>
          <cell r="GH182">
            <v>-40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row>
        <row r="183">
          <cell r="A183" t="str">
            <v>E2432</v>
          </cell>
          <cell r="B183" t="str">
            <v>Charnwood</v>
          </cell>
          <cell r="C183" t="str">
            <v>EM</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180</v>
          </cell>
          <cell r="V183">
            <v>0</v>
          </cell>
          <cell r="W183">
            <v>0</v>
          </cell>
          <cell r="X183">
            <v>0</v>
          </cell>
          <cell r="Y183">
            <v>0</v>
          </cell>
          <cell r="Z183">
            <v>0</v>
          </cell>
          <cell r="AA183">
            <v>357</v>
          </cell>
          <cell r="AB183">
            <v>0</v>
          </cell>
          <cell r="AC183">
            <v>0</v>
          </cell>
          <cell r="AD183">
            <v>0</v>
          </cell>
          <cell r="AE183">
            <v>0</v>
          </cell>
          <cell r="AF183">
            <v>0</v>
          </cell>
          <cell r="AG183">
            <v>0</v>
          </cell>
          <cell r="AH183">
            <v>0</v>
          </cell>
          <cell r="AI183">
            <v>0</v>
          </cell>
          <cell r="AJ183">
            <v>146</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182</v>
          </cell>
          <cell r="CB183">
            <v>0</v>
          </cell>
          <cell r="CC183">
            <v>0</v>
          </cell>
          <cell r="CD183">
            <v>0</v>
          </cell>
          <cell r="CE183">
            <v>0</v>
          </cell>
          <cell r="CF183">
            <v>2114</v>
          </cell>
          <cell r="CG183">
            <v>0</v>
          </cell>
          <cell r="CH183">
            <v>0</v>
          </cell>
          <cell r="CI183">
            <v>0</v>
          </cell>
          <cell r="CJ183">
            <v>0</v>
          </cell>
          <cell r="CK183">
            <v>0</v>
          </cell>
          <cell r="CL183">
            <v>0</v>
          </cell>
          <cell r="CM183">
            <v>2693</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6707</v>
          </cell>
          <cell r="DQ183">
            <v>0</v>
          </cell>
          <cell r="DR183">
            <v>0</v>
          </cell>
          <cell r="DS183">
            <v>0</v>
          </cell>
          <cell r="DT183">
            <v>0</v>
          </cell>
          <cell r="DU183">
            <v>0</v>
          </cell>
          <cell r="DV183">
            <v>0</v>
          </cell>
          <cell r="DW183">
            <v>0</v>
          </cell>
          <cell r="DX183">
            <v>0</v>
          </cell>
          <cell r="DY183">
            <v>1471</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4926</v>
          </cell>
          <cell r="EN183">
            <v>-457</v>
          </cell>
          <cell r="EO183">
            <v>17957</v>
          </cell>
          <cell r="EP183">
            <v>0</v>
          </cell>
          <cell r="EQ183">
            <v>19693</v>
          </cell>
          <cell r="ER183">
            <v>35</v>
          </cell>
          <cell r="ES183">
            <v>12238</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52713</v>
          </cell>
          <cell r="FH183">
            <v>0</v>
          </cell>
          <cell r="FI183">
            <v>0</v>
          </cell>
          <cell r="FJ183">
            <v>155</v>
          </cell>
          <cell r="FK183">
            <v>0</v>
          </cell>
          <cell r="FL183">
            <v>0</v>
          </cell>
          <cell r="FM183">
            <v>0</v>
          </cell>
          <cell r="FN183">
            <v>242</v>
          </cell>
          <cell r="FO183">
            <v>0</v>
          </cell>
          <cell r="FP183">
            <v>0</v>
          </cell>
          <cell r="FQ183">
            <v>-220</v>
          </cell>
          <cell r="FR183">
            <v>0</v>
          </cell>
          <cell r="FS183">
            <v>0</v>
          </cell>
          <cell r="FT183">
            <v>0</v>
          </cell>
          <cell r="FU183">
            <v>0</v>
          </cell>
          <cell r="FV183">
            <v>0</v>
          </cell>
          <cell r="FW183">
            <v>0</v>
          </cell>
          <cell r="FX183">
            <v>0</v>
          </cell>
          <cell r="FY183">
            <v>0</v>
          </cell>
          <cell r="FZ183">
            <v>20307</v>
          </cell>
          <cell r="GA183">
            <v>0</v>
          </cell>
          <cell r="GB183">
            <v>0</v>
          </cell>
          <cell r="GC183">
            <v>15957</v>
          </cell>
          <cell r="GD183">
            <v>0</v>
          </cell>
          <cell r="GE183">
            <v>0</v>
          </cell>
          <cell r="GF183">
            <v>0</v>
          </cell>
          <cell r="GG183">
            <v>37</v>
          </cell>
          <cell r="GH183">
            <v>2700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23060</v>
          </cell>
          <cell r="IB183">
            <v>0</v>
          </cell>
          <cell r="IC183">
            <v>0</v>
          </cell>
          <cell r="ID183">
            <v>0</v>
          </cell>
          <cell r="IE183">
            <v>0</v>
          </cell>
          <cell r="IF183">
            <v>0</v>
          </cell>
          <cell r="IG183">
            <v>0</v>
          </cell>
          <cell r="IH183">
            <v>0</v>
          </cell>
          <cell r="II183">
            <v>0</v>
          </cell>
          <cell r="IJ183">
            <v>0</v>
          </cell>
          <cell r="IK183">
            <v>0</v>
          </cell>
          <cell r="IL183">
            <v>0</v>
          </cell>
          <cell r="IM183">
            <v>23031</v>
          </cell>
          <cell r="IN183">
            <v>29</v>
          </cell>
          <cell r="IO183">
            <v>0</v>
          </cell>
        </row>
        <row r="184">
          <cell r="A184" t="str">
            <v>E2433</v>
          </cell>
          <cell r="B184" t="str">
            <v>Harborough</v>
          </cell>
          <cell r="C184" t="str">
            <v>EM</v>
          </cell>
          <cell r="D184" t="str">
            <v>SD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-419</v>
          </cell>
          <cell r="V184">
            <v>0</v>
          </cell>
          <cell r="W184">
            <v>0</v>
          </cell>
          <cell r="X184">
            <v>0</v>
          </cell>
          <cell r="Y184">
            <v>0</v>
          </cell>
          <cell r="Z184">
            <v>0</v>
          </cell>
          <cell r="AA184">
            <v>-386</v>
          </cell>
          <cell r="AB184">
            <v>0</v>
          </cell>
          <cell r="AC184">
            <v>0</v>
          </cell>
          <cell r="AD184">
            <v>0</v>
          </cell>
          <cell r="AE184">
            <v>0</v>
          </cell>
          <cell r="AF184">
            <v>0</v>
          </cell>
          <cell r="AG184">
            <v>0</v>
          </cell>
          <cell r="AH184">
            <v>0</v>
          </cell>
          <cell r="AI184">
            <v>0</v>
          </cell>
          <cell r="AJ184">
            <v>22</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118</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123</v>
          </cell>
          <cell r="BY184">
            <v>0</v>
          </cell>
          <cell r="BZ184">
            <v>0</v>
          </cell>
          <cell r="CA184">
            <v>0</v>
          </cell>
          <cell r="CB184">
            <v>0</v>
          </cell>
          <cell r="CC184">
            <v>0</v>
          </cell>
          <cell r="CD184">
            <v>0</v>
          </cell>
          <cell r="CE184">
            <v>0</v>
          </cell>
          <cell r="CF184">
            <v>1326</v>
          </cell>
          <cell r="CG184">
            <v>0</v>
          </cell>
          <cell r="CH184">
            <v>0</v>
          </cell>
          <cell r="CI184">
            <v>0</v>
          </cell>
          <cell r="CJ184">
            <v>0</v>
          </cell>
          <cell r="CK184">
            <v>0</v>
          </cell>
          <cell r="CL184">
            <v>0</v>
          </cell>
          <cell r="CM184">
            <v>1154</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4140</v>
          </cell>
          <cell r="DQ184">
            <v>0</v>
          </cell>
          <cell r="DR184">
            <v>0</v>
          </cell>
          <cell r="DS184">
            <v>0</v>
          </cell>
          <cell r="DT184">
            <v>0</v>
          </cell>
          <cell r="DU184">
            <v>0</v>
          </cell>
          <cell r="DV184">
            <v>0</v>
          </cell>
          <cell r="DW184">
            <v>0</v>
          </cell>
          <cell r="DX184">
            <v>0</v>
          </cell>
          <cell r="DY184">
            <v>1435</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4873</v>
          </cell>
          <cell r="EN184">
            <v>0</v>
          </cell>
          <cell r="EO184">
            <v>12805</v>
          </cell>
          <cell r="EP184">
            <v>0</v>
          </cell>
          <cell r="EQ184">
            <v>11581</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25672</v>
          </cell>
          <cell r="FH184">
            <v>0</v>
          </cell>
          <cell r="FI184">
            <v>0</v>
          </cell>
          <cell r="FJ184">
            <v>0</v>
          </cell>
          <cell r="FK184">
            <v>0</v>
          </cell>
          <cell r="FL184">
            <v>0</v>
          </cell>
          <cell r="FM184">
            <v>0</v>
          </cell>
          <cell r="FN184">
            <v>243</v>
          </cell>
          <cell r="FO184">
            <v>0</v>
          </cell>
          <cell r="FP184">
            <v>0</v>
          </cell>
          <cell r="FQ184">
            <v>-96</v>
          </cell>
          <cell r="FR184">
            <v>0</v>
          </cell>
          <cell r="FS184">
            <v>0</v>
          </cell>
          <cell r="FT184">
            <v>0</v>
          </cell>
          <cell r="FU184">
            <v>0</v>
          </cell>
          <cell r="FV184">
            <v>0</v>
          </cell>
          <cell r="FW184">
            <v>0</v>
          </cell>
          <cell r="FX184">
            <v>0</v>
          </cell>
          <cell r="FY184">
            <v>0</v>
          </cell>
          <cell r="FZ184">
            <v>14861</v>
          </cell>
          <cell r="GA184">
            <v>0</v>
          </cell>
          <cell r="GB184">
            <v>0</v>
          </cell>
          <cell r="GC184">
            <v>12389</v>
          </cell>
          <cell r="GD184">
            <v>0</v>
          </cell>
          <cell r="GE184">
            <v>0</v>
          </cell>
          <cell r="GF184">
            <v>0</v>
          </cell>
          <cell r="GG184">
            <v>-594</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row>
        <row r="185">
          <cell r="A185" t="str">
            <v>E2434</v>
          </cell>
          <cell r="B185" t="str">
            <v>Hinckley &amp; Bosworth</v>
          </cell>
          <cell r="C185" t="str">
            <v>EM</v>
          </cell>
          <cell r="D185" t="str">
            <v>SD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-112</v>
          </cell>
          <cell r="V185">
            <v>0</v>
          </cell>
          <cell r="W185">
            <v>0</v>
          </cell>
          <cell r="X185">
            <v>0</v>
          </cell>
          <cell r="Y185">
            <v>0</v>
          </cell>
          <cell r="Z185">
            <v>0</v>
          </cell>
          <cell r="AA185">
            <v>46</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830</v>
          </cell>
          <cell r="CG185">
            <v>0</v>
          </cell>
          <cell r="CH185">
            <v>0</v>
          </cell>
          <cell r="CI185">
            <v>0</v>
          </cell>
          <cell r="CJ185">
            <v>0</v>
          </cell>
          <cell r="CK185">
            <v>0</v>
          </cell>
          <cell r="CL185">
            <v>0</v>
          </cell>
          <cell r="CM185">
            <v>1515</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4358</v>
          </cell>
          <cell r="DQ185">
            <v>0</v>
          </cell>
          <cell r="DR185">
            <v>0</v>
          </cell>
          <cell r="DS185">
            <v>0</v>
          </cell>
          <cell r="DT185">
            <v>0</v>
          </cell>
          <cell r="DU185">
            <v>0</v>
          </cell>
          <cell r="DV185">
            <v>0</v>
          </cell>
          <cell r="DW185">
            <v>0</v>
          </cell>
          <cell r="DX185">
            <v>0</v>
          </cell>
          <cell r="DY185">
            <v>1793</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2989</v>
          </cell>
          <cell r="EN185">
            <v>-419</v>
          </cell>
          <cell r="EO185">
            <v>11112</v>
          </cell>
          <cell r="EP185">
            <v>0</v>
          </cell>
          <cell r="EQ185">
            <v>11240</v>
          </cell>
          <cell r="ER185">
            <v>0</v>
          </cell>
          <cell r="ES185">
            <v>6669</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29888</v>
          </cell>
          <cell r="FH185">
            <v>0</v>
          </cell>
          <cell r="FI185">
            <v>0</v>
          </cell>
          <cell r="FJ185">
            <v>0</v>
          </cell>
          <cell r="FK185">
            <v>0</v>
          </cell>
          <cell r="FL185">
            <v>0</v>
          </cell>
          <cell r="FM185">
            <v>0</v>
          </cell>
          <cell r="FN185">
            <v>262</v>
          </cell>
          <cell r="FO185">
            <v>0</v>
          </cell>
          <cell r="FP185">
            <v>0</v>
          </cell>
          <cell r="FQ185">
            <v>-258</v>
          </cell>
          <cell r="FR185">
            <v>0</v>
          </cell>
          <cell r="FS185">
            <v>0</v>
          </cell>
          <cell r="FT185">
            <v>0</v>
          </cell>
          <cell r="FU185">
            <v>0</v>
          </cell>
          <cell r="FV185">
            <v>0</v>
          </cell>
          <cell r="FW185">
            <v>0</v>
          </cell>
          <cell r="FX185">
            <v>0</v>
          </cell>
          <cell r="FY185">
            <v>0</v>
          </cell>
          <cell r="FZ185">
            <v>12535</v>
          </cell>
          <cell r="GA185">
            <v>0</v>
          </cell>
          <cell r="GB185">
            <v>0</v>
          </cell>
          <cell r="GC185">
            <v>9915</v>
          </cell>
          <cell r="GD185">
            <v>0</v>
          </cell>
          <cell r="GE185">
            <v>0</v>
          </cell>
          <cell r="GF185">
            <v>0</v>
          </cell>
          <cell r="GG185">
            <v>-264</v>
          </cell>
          <cell r="GH185">
            <v>159</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14169</v>
          </cell>
          <cell r="IB185">
            <v>0</v>
          </cell>
          <cell r="IC185">
            <v>0</v>
          </cell>
          <cell r="ID185">
            <v>0</v>
          </cell>
          <cell r="IE185">
            <v>0</v>
          </cell>
          <cell r="IF185">
            <v>0</v>
          </cell>
          <cell r="IG185">
            <v>0</v>
          </cell>
          <cell r="IH185">
            <v>0</v>
          </cell>
          <cell r="II185">
            <v>0</v>
          </cell>
          <cell r="IJ185">
            <v>0</v>
          </cell>
          <cell r="IK185">
            <v>0</v>
          </cell>
          <cell r="IL185">
            <v>0</v>
          </cell>
          <cell r="IM185">
            <v>10970</v>
          </cell>
          <cell r="IN185">
            <v>3199</v>
          </cell>
          <cell r="IO185">
            <v>0</v>
          </cell>
        </row>
        <row r="186">
          <cell r="A186" t="str">
            <v>E2436</v>
          </cell>
          <cell r="B186" t="str">
            <v>Melton</v>
          </cell>
          <cell r="C186" t="str">
            <v>EM</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-305</v>
          </cell>
          <cell r="V186">
            <v>0</v>
          </cell>
          <cell r="W186">
            <v>0</v>
          </cell>
          <cell r="X186">
            <v>0</v>
          </cell>
          <cell r="Y186">
            <v>0</v>
          </cell>
          <cell r="Z186">
            <v>0</v>
          </cell>
          <cell r="AA186">
            <v>-254</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35</v>
          </cell>
          <cell r="CB186">
            <v>0</v>
          </cell>
          <cell r="CC186">
            <v>0</v>
          </cell>
          <cell r="CD186">
            <v>0</v>
          </cell>
          <cell r="CE186">
            <v>0</v>
          </cell>
          <cell r="CF186">
            <v>774</v>
          </cell>
          <cell r="CG186">
            <v>0</v>
          </cell>
          <cell r="CH186">
            <v>0</v>
          </cell>
          <cell r="CI186">
            <v>0</v>
          </cell>
          <cell r="CJ186">
            <v>0</v>
          </cell>
          <cell r="CK186">
            <v>0</v>
          </cell>
          <cell r="CL186">
            <v>0</v>
          </cell>
          <cell r="CM186">
            <v>795</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2984</v>
          </cell>
          <cell r="DQ186">
            <v>0</v>
          </cell>
          <cell r="DR186">
            <v>0</v>
          </cell>
          <cell r="DS186">
            <v>0</v>
          </cell>
          <cell r="DT186">
            <v>0</v>
          </cell>
          <cell r="DU186">
            <v>0</v>
          </cell>
          <cell r="DV186">
            <v>0</v>
          </cell>
          <cell r="DW186">
            <v>0</v>
          </cell>
          <cell r="DX186">
            <v>0</v>
          </cell>
          <cell r="DY186">
            <v>634</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2122</v>
          </cell>
          <cell r="EN186">
            <v>203</v>
          </cell>
          <cell r="EO186">
            <v>7258</v>
          </cell>
          <cell r="EP186">
            <v>0</v>
          </cell>
          <cell r="EQ186">
            <v>5235</v>
          </cell>
          <cell r="ER186">
            <v>80</v>
          </cell>
          <cell r="ES186">
            <v>3761</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16641</v>
          </cell>
          <cell r="FH186">
            <v>0</v>
          </cell>
          <cell r="FI186">
            <v>0</v>
          </cell>
          <cell r="FJ186">
            <v>0</v>
          </cell>
          <cell r="FK186">
            <v>0</v>
          </cell>
          <cell r="FL186">
            <v>0</v>
          </cell>
          <cell r="FM186">
            <v>0</v>
          </cell>
          <cell r="FN186">
            <v>0</v>
          </cell>
          <cell r="FO186">
            <v>0</v>
          </cell>
          <cell r="FP186">
            <v>0</v>
          </cell>
          <cell r="FQ186">
            <v>-108</v>
          </cell>
          <cell r="FR186">
            <v>0</v>
          </cell>
          <cell r="FS186">
            <v>0</v>
          </cell>
          <cell r="FT186">
            <v>0</v>
          </cell>
          <cell r="FU186">
            <v>0</v>
          </cell>
          <cell r="FV186">
            <v>0</v>
          </cell>
          <cell r="FW186">
            <v>0</v>
          </cell>
          <cell r="FX186">
            <v>0</v>
          </cell>
          <cell r="FY186">
            <v>0</v>
          </cell>
          <cell r="FZ186">
            <v>7572</v>
          </cell>
          <cell r="GA186">
            <v>0</v>
          </cell>
          <cell r="GB186">
            <v>0</v>
          </cell>
          <cell r="GC186">
            <v>6564</v>
          </cell>
          <cell r="GD186">
            <v>0</v>
          </cell>
          <cell r="GE186">
            <v>0</v>
          </cell>
          <cell r="GF186">
            <v>0</v>
          </cell>
          <cell r="GG186">
            <v>54</v>
          </cell>
          <cell r="GH186">
            <v>33</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8052</v>
          </cell>
          <cell r="IB186">
            <v>0</v>
          </cell>
          <cell r="IC186">
            <v>0</v>
          </cell>
          <cell r="ID186">
            <v>0</v>
          </cell>
          <cell r="IE186">
            <v>0</v>
          </cell>
          <cell r="IF186">
            <v>0</v>
          </cell>
          <cell r="IG186">
            <v>0</v>
          </cell>
          <cell r="IH186">
            <v>0</v>
          </cell>
          <cell r="II186">
            <v>0</v>
          </cell>
          <cell r="IJ186">
            <v>0</v>
          </cell>
          <cell r="IK186">
            <v>0</v>
          </cell>
          <cell r="IL186">
            <v>0</v>
          </cell>
          <cell r="IM186">
            <v>8098</v>
          </cell>
          <cell r="IN186">
            <v>-46</v>
          </cell>
          <cell r="IO186">
            <v>0</v>
          </cell>
        </row>
        <row r="187">
          <cell r="A187" t="str">
            <v>E2437</v>
          </cell>
          <cell r="B187" t="str">
            <v>North West Leicestershire</v>
          </cell>
          <cell r="C187" t="str">
            <v>EM</v>
          </cell>
          <cell r="D187" t="str">
            <v>SD</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10</v>
          </cell>
          <cell r="V187">
            <v>0</v>
          </cell>
          <cell r="W187">
            <v>0</v>
          </cell>
          <cell r="X187">
            <v>0</v>
          </cell>
          <cell r="Y187">
            <v>0</v>
          </cell>
          <cell r="Z187">
            <v>0</v>
          </cell>
          <cell r="AA187">
            <v>31</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120</v>
          </cell>
          <cell r="CB187">
            <v>0</v>
          </cell>
          <cell r="CC187">
            <v>0</v>
          </cell>
          <cell r="CD187">
            <v>0</v>
          </cell>
          <cell r="CE187">
            <v>0</v>
          </cell>
          <cell r="CF187">
            <v>1239</v>
          </cell>
          <cell r="CG187">
            <v>0</v>
          </cell>
          <cell r="CH187">
            <v>0</v>
          </cell>
          <cell r="CI187">
            <v>0</v>
          </cell>
          <cell r="CJ187">
            <v>0</v>
          </cell>
          <cell r="CK187">
            <v>0</v>
          </cell>
          <cell r="CL187">
            <v>0</v>
          </cell>
          <cell r="CM187">
            <v>1853</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4237</v>
          </cell>
          <cell r="DQ187">
            <v>0</v>
          </cell>
          <cell r="DR187">
            <v>0</v>
          </cell>
          <cell r="DS187">
            <v>0</v>
          </cell>
          <cell r="DT187">
            <v>0</v>
          </cell>
          <cell r="DU187">
            <v>0</v>
          </cell>
          <cell r="DV187">
            <v>0</v>
          </cell>
          <cell r="DW187">
            <v>0</v>
          </cell>
          <cell r="DX187">
            <v>0</v>
          </cell>
          <cell r="DY187">
            <v>2075</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2206</v>
          </cell>
          <cell r="EN187">
            <v>683</v>
          </cell>
          <cell r="EO187">
            <v>12324</v>
          </cell>
          <cell r="EP187">
            <v>0</v>
          </cell>
          <cell r="EQ187">
            <v>10727</v>
          </cell>
          <cell r="ER187">
            <v>26</v>
          </cell>
          <cell r="ES187">
            <v>8272</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32113</v>
          </cell>
          <cell r="FH187">
            <v>0</v>
          </cell>
          <cell r="FI187">
            <v>0</v>
          </cell>
          <cell r="FJ187">
            <v>0</v>
          </cell>
          <cell r="FK187">
            <v>0</v>
          </cell>
          <cell r="FL187">
            <v>0</v>
          </cell>
          <cell r="FM187">
            <v>0</v>
          </cell>
          <cell r="FN187">
            <v>1030</v>
          </cell>
          <cell r="FO187">
            <v>0</v>
          </cell>
          <cell r="FP187">
            <v>0</v>
          </cell>
          <cell r="FQ187">
            <v>-92</v>
          </cell>
          <cell r="FR187">
            <v>0</v>
          </cell>
          <cell r="FS187">
            <v>0</v>
          </cell>
          <cell r="FT187">
            <v>0</v>
          </cell>
          <cell r="FU187">
            <v>0</v>
          </cell>
          <cell r="FV187">
            <v>0</v>
          </cell>
          <cell r="FW187">
            <v>0</v>
          </cell>
          <cell r="FX187">
            <v>0</v>
          </cell>
          <cell r="FY187">
            <v>0</v>
          </cell>
          <cell r="FZ187">
            <v>13415</v>
          </cell>
          <cell r="GA187">
            <v>0</v>
          </cell>
          <cell r="GB187">
            <v>0</v>
          </cell>
          <cell r="GC187">
            <v>10798</v>
          </cell>
          <cell r="GD187">
            <v>0</v>
          </cell>
          <cell r="GE187">
            <v>0</v>
          </cell>
          <cell r="GF187">
            <v>0</v>
          </cell>
          <cell r="GG187">
            <v>123</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17942</v>
          </cell>
          <cell r="IB187">
            <v>0</v>
          </cell>
          <cell r="IC187">
            <v>0</v>
          </cell>
          <cell r="ID187">
            <v>0</v>
          </cell>
          <cell r="IE187">
            <v>0</v>
          </cell>
          <cell r="IF187">
            <v>0</v>
          </cell>
          <cell r="IG187">
            <v>0</v>
          </cell>
          <cell r="IH187">
            <v>0</v>
          </cell>
          <cell r="II187">
            <v>0</v>
          </cell>
          <cell r="IJ187">
            <v>0</v>
          </cell>
          <cell r="IK187">
            <v>0</v>
          </cell>
          <cell r="IL187">
            <v>0</v>
          </cell>
          <cell r="IM187">
            <v>17759</v>
          </cell>
          <cell r="IN187">
            <v>183</v>
          </cell>
          <cell r="IO187">
            <v>0</v>
          </cell>
        </row>
        <row r="188">
          <cell r="A188" t="str">
            <v>E2438</v>
          </cell>
          <cell r="B188" t="str">
            <v>Oadby &amp; Wigston</v>
          </cell>
          <cell r="C188" t="str">
            <v>EM</v>
          </cell>
          <cell r="D188" t="str">
            <v>SD</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126</v>
          </cell>
          <cell r="V188">
            <v>0</v>
          </cell>
          <cell r="W188">
            <v>0</v>
          </cell>
          <cell r="X188">
            <v>0</v>
          </cell>
          <cell r="Y188">
            <v>0</v>
          </cell>
          <cell r="Z188">
            <v>0</v>
          </cell>
          <cell r="AA188">
            <v>163</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58</v>
          </cell>
          <cell r="CB188">
            <v>0</v>
          </cell>
          <cell r="CC188">
            <v>0</v>
          </cell>
          <cell r="CD188">
            <v>0</v>
          </cell>
          <cell r="CE188">
            <v>0</v>
          </cell>
          <cell r="CF188">
            <v>536</v>
          </cell>
          <cell r="CG188">
            <v>0</v>
          </cell>
          <cell r="CH188">
            <v>0</v>
          </cell>
          <cell r="CI188">
            <v>0</v>
          </cell>
          <cell r="CJ188">
            <v>0</v>
          </cell>
          <cell r="CK188">
            <v>0</v>
          </cell>
          <cell r="CL188">
            <v>0</v>
          </cell>
          <cell r="CM188">
            <v>1040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2142</v>
          </cell>
          <cell r="DQ188">
            <v>0</v>
          </cell>
          <cell r="DR188">
            <v>0</v>
          </cell>
          <cell r="DS188">
            <v>0</v>
          </cell>
          <cell r="DT188">
            <v>0</v>
          </cell>
          <cell r="DU188">
            <v>0</v>
          </cell>
          <cell r="DV188">
            <v>0</v>
          </cell>
          <cell r="DW188">
            <v>0</v>
          </cell>
          <cell r="DX188">
            <v>0</v>
          </cell>
          <cell r="DY188">
            <v>799</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1984</v>
          </cell>
          <cell r="EN188">
            <v>0</v>
          </cell>
          <cell r="EO188">
            <v>6664</v>
          </cell>
          <cell r="EP188">
            <v>0</v>
          </cell>
          <cell r="EQ188">
            <v>6637</v>
          </cell>
          <cell r="ER188">
            <v>33</v>
          </cell>
          <cell r="ES188">
            <v>3179</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16513</v>
          </cell>
          <cell r="FH188">
            <v>0</v>
          </cell>
          <cell r="FI188">
            <v>0</v>
          </cell>
          <cell r="FJ188">
            <v>0</v>
          </cell>
          <cell r="FK188">
            <v>0</v>
          </cell>
          <cell r="FL188">
            <v>0</v>
          </cell>
          <cell r="FM188">
            <v>0</v>
          </cell>
          <cell r="FN188">
            <v>606</v>
          </cell>
          <cell r="FO188">
            <v>0</v>
          </cell>
          <cell r="FP188">
            <v>0</v>
          </cell>
          <cell r="FQ188">
            <v>-30</v>
          </cell>
          <cell r="FR188">
            <v>0</v>
          </cell>
          <cell r="FS188">
            <v>0</v>
          </cell>
          <cell r="FT188">
            <v>0</v>
          </cell>
          <cell r="FU188">
            <v>0</v>
          </cell>
          <cell r="FV188">
            <v>0</v>
          </cell>
          <cell r="FW188">
            <v>0</v>
          </cell>
          <cell r="FX188">
            <v>0</v>
          </cell>
          <cell r="FY188">
            <v>0</v>
          </cell>
          <cell r="FZ188">
            <v>6924</v>
          </cell>
          <cell r="GA188">
            <v>0</v>
          </cell>
          <cell r="GB188">
            <v>0</v>
          </cell>
          <cell r="GC188">
            <v>6357</v>
          </cell>
          <cell r="GD188">
            <v>0</v>
          </cell>
          <cell r="GE188">
            <v>0</v>
          </cell>
          <cell r="GF188">
            <v>0</v>
          </cell>
          <cell r="GG188">
            <v>-258</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5267</v>
          </cell>
          <cell r="IB188">
            <v>0</v>
          </cell>
          <cell r="IC188">
            <v>0</v>
          </cell>
          <cell r="ID188">
            <v>0</v>
          </cell>
          <cell r="IE188">
            <v>0</v>
          </cell>
          <cell r="IF188">
            <v>0</v>
          </cell>
          <cell r="IG188">
            <v>0</v>
          </cell>
          <cell r="IH188">
            <v>0</v>
          </cell>
          <cell r="II188">
            <v>0</v>
          </cell>
          <cell r="IJ188">
            <v>0</v>
          </cell>
          <cell r="IK188">
            <v>0</v>
          </cell>
          <cell r="IL188">
            <v>0</v>
          </cell>
          <cell r="IM188">
            <v>6611</v>
          </cell>
          <cell r="IN188">
            <v>-1344</v>
          </cell>
          <cell r="IO188">
            <v>0</v>
          </cell>
        </row>
        <row r="189">
          <cell r="A189" t="str">
            <v>E2520</v>
          </cell>
          <cell r="B189" t="str">
            <v>Lincolnshire</v>
          </cell>
          <cell r="C189" t="str">
            <v>EM</v>
          </cell>
          <cell r="D189" t="str">
            <v>SC</v>
          </cell>
          <cell r="E189">
            <v>0</v>
          </cell>
          <cell r="F189">
            <v>166357</v>
          </cell>
          <cell r="G189">
            <v>43230</v>
          </cell>
          <cell r="H189">
            <v>0</v>
          </cell>
          <cell r="I189">
            <v>0</v>
          </cell>
          <cell r="J189">
            <v>0</v>
          </cell>
          <cell r="K189">
            <v>340131</v>
          </cell>
          <cell r="L189">
            <v>0</v>
          </cell>
          <cell r="M189">
            <v>0</v>
          </cell>
          <cell r="N189">
            <v>0</v>
          </cell>
          <cell r="O189">
            <v>0</v>
          </cell>
          <cell r="P189">
            <v>0</v>
          </cell>
          <cell r="Q189">
            <v>0</v>
          </cell>
          <cell r="R189">
            <v>0</v>
          </cell>
          <cell r="S189">
            <v>0</v>
          </cell>
          <cell r="T189">
            <v>0</v>
          </cell>
          <cell r="U189">
            <v>34</v>
          </cell>
          <cell r="V189">
            <v>0</v>
          </cell>
          <cell r="W189">
            <v>0</v>
          </cell>
          <cell r="X189">
            <v>0</v>
          </cell>
          <cell r="Y189">
            <v>0</v>
          </cell>
          <cell r="Z189">
            <v>0</v>
          </cell>
          <cell r="AA189">
            <v>52699</v>
          </cell>
          <cell r="AB189">
            <v>0</v>
          </cell>
          <cell r="AC189">
            <v>24757</v>
          </cell>
          <cell r="AD189">
            <v>0</v>
          </cell>
          <cell r="AE189">
            <v>0</v>
          </cell>
          <cell r="AF189">
            <v>0</v>
          </cell>
          <cell r="AG189">
            <v>0</v>
          </cell>
          <cell r="AH189">
            <v>0</v>
          </cell>
          <cell r="AI189">
            <v>0</v>
          </cell>
          <cell r="AJ189">
            <v>80158</v>
          </cell>
          <cell r="AK189">
            <v>0</v>
          </cell>
          <cell r="AL189">
            <v>64892</v>
          </cell>
          <cell r="AM189">
            <v>0</v>
          </cell>
          <cell r="AN189">
            <v>0</v>
          </cell>
          <cell r="AO189">
            <v>0</v>
          </cell>
          <cell r="AP189">
            <v>0</v>
          </cell>
          <cell r="AQ189">
            <v>34161</v>
          </cell>
          <cell r="AR189">
            <v>0</v>
          </cell>
          <cell r="AS189">
            <v>0</v>
          </cell>
          <cell r="AT189">
            <v>0</v>
          </cell>
          <cell r="AU189">
            <v>0</v>
          </cell>
          <cell r="AV189">
            <v>0</v>
          </cell>
          <cell r="AW189">
            <v>0</v>
          </cell>
          <cell r="AX189">
            <v>0</v>
          </cell>
          <cell r="AY189">
            <v>0</v>
          </cell>
          <cell r="AZ189">
            <v>0</v>
          </cell>
          <cell r="BA189">
            <v>0</v>
          </cell>
          <cell r="BB189">
            <v>0</v>
          </cell>
          <cell r="BC189">
            <v>162366</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32672</v>
          </cell>
          <cell r="BY189">
            <v>0</v>
          </cell>
          <cell r="BZ189">
            <v>0</v>
          </cell>
          <cell r="CA189">
            <v>0</v>
          </cell>
          <cell r="CB189">
            <v>0</v>
          </cell>
          <cell r="CC189">
            <v>0</v>
          </cell>
          <cell r="CD189">
            <v>0</v>
          </cell>
          <cell r="CE189">
            <v>0</v>
          </cell>
          <cell r="CF189">
            <v>11250</v>
          </cell>
          <cell r="CG189">
            <v>0</v>
          </cell>
          <cell r="CH189">
            <v>0</v>
          </cell>
          <cell r="CI189">
            <v>0</v>
          </cell>
          <cell r="CJ189">
            <v>0</v>
          </cell>
          <cell r="CK189">
            <v>0</v>
          </cell>
          <cell r="CL189">
            <v>0</v>
          </cell>
          <cell r="CM189">
            <v>16166</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25848</v>
          </cell>
          <cell r="DQ189">
            <v>0</v>
          </cell>
          <cell r="DR189">
            <v>0</v>
          </cell>
          <cell r="DS189">
            <v>0</v>
          </cell>
          <cell r="DT189">
            <v>0</v>
          </cell>
          <cell r="DU189">
            <v>0</v>
          </cell>
          <cell r="DV189">
            <v>0</v>
          </cell>
          <cell r="DW189">
            <v>0</v>
          </cell>
          <cell r="DX189">
            <v>0</v>
          </cell>
          <cell r="DY189">
            <v>7064</v>
          </cell>
          <cell r="DZ189">
            <v>0</v>
          </cell>
          <cell r="EA189">
            <v>25126</v>
          </cell>
          <cell r="EB189">
            <v>0</v>
          </cell>
          <cell r="EC189">
            <v>0</v>
          </cell>
          <cell r="ED189">
            <v>0</v>
          </cell>
          <cell r="EE189">
            <v>0</v>
          </cell>
          <cell r="EF189">
            <v>0</v>
          </cell>
          <cell r="EG189">
            <v>0</v>
          </cell>
          <cell r="EH189">
            <v>0</v>
          </cell>
          <cell r="EI189">
            <v>0</v>
          </cell>
          <cell r="EJ189">
            <v>0</v>
          </cell>
          <cell r="EK189">
            <v>0</v>
          </cell>
          <cell r="EL189">
            <v>0</v>
          </cell>
          <cell r="EM189">
            <v>7666</v>
          </cell>
          <cell r="EN189">
            <v>3633</v>
          </cell>
          <cell r="EO189">
            <v>764779</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765760</v>
          </cell>
          <cell r="FH189">
            <v>0</v>
          </cell>
          <cell r="FI189">
            <v>4500</v>
          </cell>
          <cell r="FJ189">
            <v>0</v>
          </cell>
          <cell r="FK189">
            <v>0</v>
          </cell>
          <cell r="FL189">
            <v>0</v>
          </cell>
          <cell r="FM189">
            <v>0</v>
          </cell>
          <cell r="FN189">
            <v>21354</v>
          </cell>
          <cell r="FO189">
            <v>0</v>
          </cell>
          <cell r="FP189">
            <v>0</v>
          </cell>
          <cell r="FQ189">
            <v>-1400</v>
          </cell>
          <cell r="FR189">
            <v>0</v>
          </cell>
          <cell r="FS189">
            <v>0</v>
          </cell>
          <cell r="FT189">
            <v>0</v>
          </cell>
          <cell r="FU189">
            <v>0</v>
          </cell>
          <cell r="FV189">
            <v>0</v>
          </cell>
          <cell r="FW189">
            <v>0</v>
          </cell>
          <cell r="FX189">
            <v>0</v>
          </cell>
          <cell r="FY189">
            <v>0</v>
          </cell>
          <cell r="FZ189">
            <v>804352</v>
          </cell>
          <cell r="GA189">
            <v>0</v>
          </cell>
          <cell r="GB189">
            <v>0</v>
          </cell>
          <cell r="GC189">
            <v>458938</v>
          </cell>
          <cell r="GD189">
            <v>0</v>
          </cell>
          <cell r="GE189">
            <v>0</v>
          </cell>
          <cell r="GF189">
            <v>0</v>
          </cell>
          <cell r="GG189">
            <v>-21871</v>
          </cell>
          <cell r="GH189">
            <v>-300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row>
        <row r="190">
          <cell r="A190" t="str">
            <v>E2531</v>
          </cell>
          <cell r="B190" t="str">
            <v>Boston</v>
          </cell>
          <cell r="C190" t="str">
            <v>EM</v>
          </cell>
          <cell r="D190" t="str">
            <v>SD</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-663</v>
          </cell>
          <cell r="V190">
            <v>0</v>
          </cell>
          <cell r="W190">
            <v>0</v>
          </cell>
          <cell r="X190">
            <v>0</v>
          </cell>
          <cell r="Y190">
            <v>0</v>
          </cell>
          <cell r="Z190">
            <v>0</v>
          </cell>
          <cell r="AA190">
            <v>-575</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1144</v>
          </cell>
          <cell r="CG190">
            <v>0</v>
          </cell>
          <cell r="CH190">
            <v>0</v>
          </cell>
          <cell r="CI190">
            <v>0</v>
          </cell>
          <cell r="CJ190">
            <v>0</v>
          </cell>
          <cell r="CK190">
            <v>0</v>
          </cell>
          <cell r="CL190">
            <v>0</v>
          </cell>
          <cell r="CM190">
            <v>1036</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3848</v>
          </cell>
          <cell r="DQ190">
            <v>0</v>
          </cell>
          <cell r="DR190">
            <v>0</v>
          </cell>
          <cell r="DS190">
            <v>0</v>
          </cell>
          <cell r="DT190">
            <v>0</v>
          </cell>
          <cell r="DU190">
            <v>0</v>
          </cell>
          <cell r="DV190">
            <v>0</v>
          </cell>
          <cell r="DW190">
            <v>0</v>
          </cell>
          <cell r="DX190">
            <v>0</v>
          </cell>
          <cell r="DY190">
            <v>599</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2309</v>
          </cell>
          <cell r="EN190">
            <v>0</v>
          </cell>
          <cell r="EO190">
            <v>8361</v>
          </cell>
          <cell r="EP190">
            <v>0</v>
          </cell>
          <cell r="EQ190">
            <v>20929</v>
          </cell>
          <cell r="ER190">
            <v>34</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29655</v>
          </cell>
          <cell r="FH190">
            <v>0</v>
          </cell>
          <cell r="FI190">
            <v>1367</v>
          </cell>
          <cell r="FJ190">
            <v>0</v>
          </cell>
          <cell r="FK190">
            <v>0</v>
          </cell>
          <cell r="FL190">
            <v>0</v>
          </cell>
          <cell r="FM190">
            <v>0</v>
          </cell>
          <cell r="FN190">
            <v>111</v>
          </cell>
          <cell r="FO190">
            <v>0</v>
          </cell>
          <cell r="FP190">
            <v>0</v>
          </cell>
          <cell r="FQ190">
            <v>-53</v>
          </cell>
          <cell r="FR190">
            <v>0</v>
          </cell>
          <cell r="FS190">
            <v>0</v>
          </cell>
          <cell r="FT190">
            <v>0</v>
          </cell>
          <cell r="FU190">
            <v>0</v>
          </cell>
          <cell r="FV190">
            <v>0</v>
          </cell>
          <cell r="FW190">
            <v>0</v>
          </cell>
          <cell r="FX190">
            <v>0</v>
          </cell>
          <cell r="FY190">
            <v>0</v>
          </cell>
          <cell r="FZ190">
            <v>10077</v>
          </cell>
          <cell r="GA190">
            <v>0</v>
          </cell>
          <cell r="GB190">
            <v>0</v>
          </cell>
          <cell r="GC190">
            <v>8535</v>
          </cell>
          <cell r="GD190">
            <v>0</v>
          </cell>
          <cell r="GE190">
            <v>0</v>
          </cell>
          <cell r="GF190">
            <v>0</v>
          </cell>
          <cell r="GG190">
            <v>-816</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row>
        <row r="191">
          <cell r="A191" t="str">
            <v>E2532</v>
          </cell>
          <cell r="B191" t="str">
            <v>East Lindsey</v>
          </cell>
          <cell r="C191" t="str">
            <v>EM</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-1789</v>
          </cell>
          <cell r="V191">
            <v>0</v>
          </cell>
          <cell r="W191">
            <v>0</v>
          </cell>
          <cell r="X191">
            <v>0</v>
          </cell>
          <cell r="Y191">
            <v>0</v>
          </cell>
          <cell r="Z191">
            <v>0</v>
          </cell>
          <cell r="AA191">
            <v>-1701</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21</v>
          </cell>
          <cell r="CB191">
            <v>0</v>
          </cell>
          <cell r="CC191">
            <v>0</v>
          </cell>
          <cell r="CD191">
            <v>0</v>
          </cell>
          <cell r="CE191">
            <v>0</v>
          </cell>
          <cell r="CF191">
            <v>1513</v>
          </cell>
          <cell r="CG191">
            <v>0</v>
          </cell>
          <cell r="CH191">
            <v>0</v>
          </cell>
          <cell r="CI191">
            <v>0</v>
          </cell>
          <cell r="CJ191">
            <v>0</v>
          </cell>
          <cell r="CK191">
            <v>0</v>
          </cell>
          <cell r="CL191">
            <v>0</v>
          </cell>
          <cell r="CM191">
            <v>2818</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9256</v>
          </cell>
          <cell r="DQ191">
            <v>0</v>
          </cell>
          <cell r="DR191">
            <v>0</v>
          </cell>
          <cell r="DS191">
            <v>0</v>
          </cell>
          <cell r="DT191">
            <v>0</v>
          </cell>
          <cell r="DU191">
            <v>0</v>
          </cell>
          <cell r="DV191">
            <v>0</v>
          </cell>
          <cell r="DW191">
            <v>0</v>
          </cell>
          <cell r="DX191">
            <v>0</v>
          </cell>
          <cell r="DY191">
            <v>1692</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3936</v>
          </cell>
          <cell r="EN191">
            <v>0</v>
          </cell>
          <cell r="EO191">
            <v>17514</v>
          </cell>
          <cell r="EP191">
            <v>0</v>
          </cell>
          <cell r="EQ191">
            <v>44804</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63680</v>
          </cell>
          <cell r="FH191">
            <v>0</v>
          </cell>
          <cell r="FI191">
            <v>3256</v>
          </cell>
          <cell r="FJ191">
            <v>0</v>
          </cell>
          <cell r="FK191">
            <v>0</v>
          </cell>
          <cell r="FL191">
            <v>0</v>
          </cell>
          <cell r="FM191">
            <v>0</v>
          </cell>
          <cell r="FN191">
            <v>0</v>
          </cell>
          <cell r="FO191">
            <v>0</v>
          </cell>
          <cell r="FP191">
            <v>0</v>
          </cell>
          <cell r="FQ191">
            <v>-42</v>
          </cell>
          <cell r="FR191">
            <v>0</v>
          </cell>
          <cell r="FS191">
            <v>0</v>
          </cell>
          <cell r="FT191">
            <v>0</v>
          </cell>
          <cell r="FU191">
            <v>0</v>
          </cell>
          <cell r="FV191">
            <v>0</v>
          </cell>
          <cell r="FW191">
            <v>0</v>
          </cell>
          <cell r="FX191">
            <v>0</v>
          </cell>
          <cell r="FY191">
            <v>0</v>
          </cell>
          <cell r="FZ191">
            <v>22294</v>
          </cell>
          <cell r="GA191">
            <v>0</v>
          </cell>
          <cell r="GB191">
            <v>0</v>
          </cell>
          <cell r="GC191">
            <v>19411</v>
          </cell>
          <cell r="GD191">
            <v>0</v>
          </cell>
          <cell r="GE191">
            <v>0</v>
          </cell>
          <cell r="GF191">
            <v>0</v>
          </cell>
          <cell r="GG191">
            <v>-1518</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row>
        <row r="192">
          <cell r="A192" t="str">
            <v>E2533</v>
          </cell>
          <cell r="B192" t="str">
            <v>Lincoln</v>
          </cell>
          <cell r="C192" t="str">
            <v>EM</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-2728</v>
          </cell>
          <cell r="V192">
            <v>0</v>
          </cell>
          <cell r="W192">
            <v>0</v>
          </cell>
          <cell r="X192">
            <v>0</v>
          </cell>
          <cell r="Y192">
            <v>0</v>
          </cell>
          <cell r="Z192">
            <v>0</v>
          </cell>
          <cell r="AA192">
            <v>-2494</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72</v>
          </cell>
          <cell r="BY192">
            <v>0</v>
          </cell>
          <cell r="BZ192">
            <v>0</v>
          </cell>
          <cell r="CA192">
            <v>33</v>
          </cell>
          <cell r="CB192">
            <v>0</v>
          </cell>
          <cell r="CC192">
            <v>0</v>
          </cell>
          <cell r="CD192">
            <v>0</v>
          </cell>
          <cell r="CE192">
            <v>0</v>
          </cell>
          <cell r="CF192">
            <v>2534</v>
          </cell>
          <cell r="CG192">
            <v>0</v>
          </cell>
          <cell r="CH192">
            <v>0</v>
          </cell>
          <cell r="CI192">
            <v>0</v>
          </cell>
          <cell r="CJ192">
            <v>0</v>
          </cell>
          <cell r="CK192">
            <v>0</v>
          </cell>
          <cell r="CL192">
            <v>0</v>
          </cell>
          <cell r="CM192">
            <v>2952</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6044</v>
          </cell>
          <cell r="DQ192">
            <v>0</v>
          </cell>
          <cell r="DR192">
            <v>0</v>
          </cell>
          <cell r="DS192">
            <v>0</v>
          </cell>
          <cell r="DT192">
            <v>0</v>
          </cell>
          <cell r="DU192">
            <v>0</v>
          </cell>
          <cell r="DV192">
            <v>0</v>
          </cell>
          <cell r="DW192">
            <v>0</v>
          </cell>
          <cell r="DX192">
            <v>0</v>
          </cell>
          <cell r="DY192">
            <v>1897</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3330</v>
          </cell>
          <cell r="EN192">
            <v>-153</v>
          </cell>
          <cell r="EO192">
            <v>14182</v>
          </cell>
          <cell r="EP192">
            <v>0</v>
          </cell>
          <cell r="EQ192">
            <v>18643</v>
          </cell>
          <cell r="ER192">
            <v>236</v>
          </cell>
          <cell r="ES192">
            <v>17700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49725</v>
          </cell>
          <cell r="FH192">
            <v>0</v>
          </cell>
          <cell r="FI192">
            <v>0</v>
          </cell>
          <cell r="FJ192">
            <v>0</v>
          </cell>
          <cell r="FK192">
            <v>0</v>
          </cell>
          <cell r="FL192">
            <v>0</v>
          </cell>
          <cell r="FM192">
            <v>0</v>
          </cell>
          <cell r="FN192">
            <v>3213</v>
          </cell>
          <cell r="FO192">
            <v>0</v>
          </cell>
          <cell r="FP192">
            <v>0</v>
          </cell>
          <cell r="FQ192">
            <v>-62</v>
          </cell>
          <cell r="FR192">
            <v>0</v>
          </cell>
          <cell r="FS192">
            <v>0</v>
          </cell>
          <cell r="FT192">
            <v>0</v>
          </cell>
          <cell r="FU192">
            <v>0</v>
          </cell>
          <cell r="FV192">
            <v>0</v>
          </cell>
          <cell r="FW192">
            <v>0</v>
          </cell>
          <cell r="FX192">
            <v>0</v>
          </cell>
          <cell r="FY192">
            <v>0</v>
          </cell>
          <cell r="FZ192">
            <v>14736</v>
          </cell>
          <cell r="GA192">
            <v>0</v>
          </cell>
          <cell r="GB192">
            <v>0</v>
          </cell>
          <cell r="GC192">
            <v>11993</v>
          </cell>
          <cell r="GD192">
            <v>0</v>
          </cell>
          <cell r="GE192">
            <v>0</v>
          </cell>
          <cell r="GF192">
            <v>0</v>
          </cell>
          <cell r="GG192">
            <v>363</v>
          </cell>
          <cell r="GH192">
            <v>-233</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29691</v>
          </cell>
          <cell r="IB192">
            <v>0</v>
          </cell>
          <cell r="IC192">
            <v>0</v>
          </cell>
          <cell r="ID192">
            <v>0</v>
          </cell>
          <cell r="IE192">
            <v>0</v>
          </cell>
          <cell r="IF192">
            <v>0</v>
          </cell>
          <cell r="IG192">
            <v>0</v>
          </cell>
          <cell r="IH192">
            <v>0</v>
          </cell>
          <cell r="II192">
            <v>0</v>
          </cell>
          <cell r="IJ192">
            <v>0</v>
          </cell>
          <cell r="IK192">
            <v>0</v>
          </cell>
          <cell r="IL192">
            <v>0</v>
          </cell>
          <cell r="IM192">
            <v>29720</v>
          </cell>
          <cell r="IN192">
            <v>-29</v>
          </cell>
          <cell r="IO192">
            <v>0</v>
          </cell>
        </row>
        <row r="193">
          <cell r="A193" t="str">
            <v>E2534</v>
          </cell>
          <cell r="B193" t="str">
            <v>North Kesteven</v>
          </cell>
          <cell r="C193" t="str">
            <v>EM</v>
          </cell>
          <cell r="D193" t="str">
            <v>SD</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-170</v>
          </cell>
          <cell r="V193">
            <v>0</v>
          </cell>
          <cell r="W193">
            <v>0</v>
          </cell>
          <cell r="X193">
            <v>0</v>
          </cell>
          <cell r="Y193">
            <v>0</v>
          </cell>
          <cell r="Z193">
            <v>0</v>
          </cell>
          <cell r="AA193">
            <v>9</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99</v>
          </cell>
          <cell r="CB193">
            <v>0</v>
          </cell>
          <cell r="CC193">
            <v>0</v>
          </cell>
          <cell r="CD193">
            <v>0</v>
          </cell>
          <cell r="CE193">
            <v>0</v>
          </cell>
          <cell r="CF193">
            <v>898</v>
          </cell>
          <cell r="CG193">
            <v>0</v>
          </cell>
          <cell r="CH193">
            <v>0</v>
          </cell>
          <cell r="CI193">
            <v>0</v>
          </cell>
          <cell r="CJ193">
            <v>0</v>
          </cell>
          <cell r="CK193">
            <v>0</v>
          </cell>
          <cell r="CL193">
            <v>0</v>
          </cell>
          <cell r="CM193">
            <v>1602</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3445</v>
          </cell>
          <cell r="DQ193">
            <v>0</v>
          </cell>
          <cell r="DR193">
            <v>0</v>
          </cell>
          <cell r="DS193">
            <v>0</v>
          </cell>
          <cell r="DT193">
            <v>0</v>
          </cell>
          <cell r="DU193">
            <v>0</v>
          </cell>
          <cell r="DV193">
            <v>0</v>
          </cell>
          <cell r="DW193">
            <v>0</v>
          </cell>
          <cell r="DX193">
            <v>0</v>
          </cell>
          <cell r="DY193">
            <v>1241</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3581</v>
          </cell>
          <cell r="EN193">
            <v>80</v>
          </cell>
          <cell r="EO193">
            <v>10856</v>
          </cell>
          <cell r="EP193">
            <v>0</v>
          </cell>
          <cell r="EQ193">
            <v>10962</v>
          </cell>
          <cell r="ER193">
            <v>0</v>
          </cell>
          <cell r="ES193">
            <v>8635</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32832</v>
          </cell>
          <cell r="FH193">
            <v>0</v>
          </cell>
          <cell r="FI193">
            <v>0</v>
          </cell>
          <cell r="FJ193">
            <v>0</v>
          </cell>
          <cell r="FK193">
            <v>0</v>
          </cell>
          <cell r="FL193">
            <v>0</v>
          </cell>
          <cell r="FM193">
            <v>0</v>
          </cell>
          <cell r="FN193">
            <v>2858</v>
          </cell>
          <cell r="FO193">
            <v>0</v>
          </cell>
          <cell r="FP193">
            <v>0</v>
          </cell>
          <cell r="FQ193">
            <v>-493</v>
          </cell>
          <cell r="FR193">
            <v>0</v>
          </cell>
          <cell r="FS193">
            <v>0</v>
          </cell>
          <cell r="FT193">
            <v>0</v>
          </cell>
          <cell r="FU193">
            <v>0</v>
          </cell>
          <cell r="FV193">
            <v>0</v>
          </cell>
          <cell r="FW193">
            <v>0</v>
          </cell>
          <cell r="FX193">
            <v>0</v>
          </cell>
          <cell r="FY193">
            <v>0</v>
          </cell>
          <cell r="FZ193">
            <v>13751</v>
          </cell>
          <cell r="GA193">
            <v>0</v>
          </cell>
          <cell r="GB193">
            <v>0</v>
          </cell>
          <cell r="GC193">
            <v>11005</v>
          </cell>
          <cell r="GD193">
            <v>0</v>
          </cell>
          <cell r="GE193">
            <v>0</v>
          </cell>
          <cell r="GF193">
            <v>0</v>
          </cell>
          <cell r="GG193">
            <v>3211</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15929</v>
          </cell>
          <cell r="IB193">
            <v>0</v>
          </cell>
          <cell r="IC193">
            <v>0</v>
          </cell>
          <cell r="ID193">
            <v>0</v>
          </cell>
          <cell r="IE193">
            <v>0</v>
          </cell>
          <cell r="IF193">
            <v>0</v>
          </cell>
          <cell r="IG193">
            <v>0</v>
          </cell>
          <cell r="IH193">
            <v>0</v>
          </cell>
          <cell r="II193">
            <v>0</v>
          </cell>
          <cell r="IJ193">
            <v>0</v>
          </cell>
          <cell r="IK193">
            <v>0</v>
          </cell>
          <cell r="IL193">
            <v>0</v>
          </cell>
          <cell r="IM193">
            <v>16090</v>
          </cell>
          <cell r="IN193">
            <v>-161</v>
          </cell>
          <cell r="IO193">
            <v>0</v>
          </cell>
        </row>
        <row r="194">
          <cell r="A194" t="str">
            <v>E2535</v>
          </cell>
          <cell r="B194" t="str">
            <v>South Holland</v>
          </cell>
          <cell r="C194" t="str">
            <v>EM</v>
          </cell>
          <cell r="D194" t="str">
            <v>SD</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-93</v>
          </cell>
          <cell r="V194">
            <v>0</v>
          </cell>
          <cell r="W194">
            <v>0</v>
          </cell>
          <cell r="X194">
            <v>0</v>
          </cell>
          <cell r="Y194">
            <v>0</v>
          </cell>
          <cell r="Z194">
            <v>0</v>
          </cell>
          <cell r="AA194">
            <v>-71</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-284</v>
          </cell>
          <cell r="CB194">
            <v>0</v>
          </cell>
          <cell r="CC194">
            <v>0</v>
          </cell>
          <cell r="CD194">
            <v>0</v>
          </cell>
          <cell r="CE194">
            <v>0</v>
          </cell>
          <cell r="CF194">
            <v>457</v>
          </cell>
          <cell r="CG194">
            <v>0</v>
          </cell>
          <cell r="CH194">
            <v>0</v>
          </cell>
          <cell r="CI194">
            <v>0</v>
          </cell>
          <cell r="CJ194">
            <v>0</v>
          </cell>
          <cell r="CK194">
            <v>0</v>
          </cell>
          <cell r="CL194">
            <v>0</v>
          </cell>
          <cell r="CM194">
            <v>1514</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5738</v>
          </cell>
          <cell r="DQ194">
            <v>0</v>
          </cell>
          <cell r="DR194">
            <v>0</v>
          </cell>
          <cell r="DS194">
            <v>0</v>
          </cell>
          <cell r="DT194">
            <v>0</v>
          </cell>
          <cell r="DU194">
            <v>0</v>
          </cell>
          <cell r="DV194">
            <v>0</v>
          </cell>
          <cell r="DW194">
            <v>0</v>
          </cell>
          <cell r="DX194">
            <v>0</v>
          </cell>
          <cell r="DY194">
            <v>1277</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2671</v>
          </cell>
          <cell r="EN194">
            <v>0</v>
          </cell>
          <cell r="EO194">
            <v>11586</v>
          </cell>
          <cell r="EP194">
            <v>0</v>
          </cell>
          <cell r="EQ194">
            <v>10663</v>
          </cell>
          <cell r="ER194">
            <v>0</v>
          </cell>
          <cell r="ES194">
            <v>9721</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32538</v>
          </cell>
          <cell r="FH194">
            <v>0</v>
          </cell>
          <cell r="FI194">
            <v>701</v>
          </cell>
          <cell r="FJ194">
            <v>0</v>
          </cell>
          <cell r="FK194">
            <v>0</v>
          </cell>
          <cell r="FL194">
            <v>0</v>
          </cell>
          <cell r="FM194">
            <v>0</v>
          </cell>
          <cell r="FN194">
            <v>75</v>
          </cell>
          <cell r="FO194">
            <v>0</v>
          </cell>
          <cell r="FP194">
            <v>0</v>
          </cell>
          <cell r="FQ194">
            <v>-148</v>
          </cell>
          <cell r="FR194">
            <v>0</v>
          </cell>
          <cell r="FS194">
            <v>0</v>
          </cell>
          <cell r="FT194">
            <v>0</v>
          </cell>
          <cell r="FU194">
            <v>0</v>
          </cell>
          <cell r="FV194">
            <v>0</v>
          </cell>
          <cell r="FW194">
            <v>0</v>
          </cell>
          <cell r="FX194">
            <v>0</v>
          </cell>
          <cell r="FY194">
            <v>0</v>
          </cell>
          <cell r="FZ194">
            <v>13161</v>
          </cell>
          <cell r="GA194">
            <v>0</v>
          </cell>
          <cell r="GB194">
            <v>0</v>
          </cell>
          <cell r="GC194">
            <v>11362</v>
          </cell>
          <cell r="GD194">
            <v>0</v>
          </cell>
          <cell r="GE194">
            <v>0</v>
          </cell>
          <cell r="GF194">
            <v>0</v>
          </cell>
          <cell r="GG194">
            <v>-759</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17495</v>
          </cell>
          <cell r="IB194">
            <v>0</v>
          </cell>
          <cell r="IC194">
            <v>0</v>
          </cell>
          <cell r="ID194">
            <v>0</v>
          </cell>
          <cell r="IE194">
            <v>0</v>
          </cell>
          <cell r="IF194">
            <v>0</v>
          </cell>
          <cell r="IG194">
            <v>0</v>
          </cell>
          <cell r="IH194">
            <v>0</v>
          </cell>
          <cell r="II194">
            <v>0</v>
          </cell>
          <cell r="IJ194">
            <v>0</v>
          </cell>
          <cell r="IK194">
            <v>0</v>
          </cell>
          <cell r="IL194">
            <v>0</v>
          </cell>
          <cell r="IM194">
            <v>17642</v>
          </cell>
          <cell r="IN194">
            <v>-147</v>
          </cell>
          <cell r="IO194">
            <v>0</v>
          </cell>
        </row>
        <row r="195">
          <cell r="A195" t="str">
            <v>E2536</v>
          </cell>
          <cell r="B195" t="str">
            <v>South Kesteven</v>
          </cell>
          <cell r="C195" t="str">
            <v>EM</v>
          </cell>
          <cell r="D195" t="str">
            <v>SD</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-592</v>
          </cell>
          <cell r="V195">
            <v>0</v>
          </cell>
          <cell r="W195">
            <v>0</v>
          </cell>
          <cell r="X195">
            <v>0</v>
          </cell>
          <cell r="Y195">
            <v>0</v>
          </cell>
          <cell r="Z195">
            <v>0</v>
          </cell>
          <cell r="AA195">
            <v>-318</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1391</v>
          </cell>
          <cell r="CG195">
            <v>0</v>
          </cell>
          <cell r="CH195">
            <v>0</v>
          </cell>
          <cell r="CI195">
            <v>0</v>
          </cell>
          <cell r="CJ195">
            <v>0</v>
          </cell>
          <cell r="CK195">
            <v>0</v>
          </cell>
          <cell r="CL195">
            <v>0</v>
          </cell>
          <cell r="CM195">
            <v>2331</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4888</v>
          </cell>
          <cell r="DQ195">
            <v>0</v>
          </cell>
          <cell r="DR195">
            <v>0</v>
          </cell>
          <cell r="DS195">
            <v>0</v>
          </cell>
          <cell r="DT195">
            <v>0</v>
          </cell>
          <cell r="DU195">
            <v>0</v>
          </cell>
          <cell r="DV195">
            <v>0</v>
          </cell>
          <cell r="DW195">
            <v>0</v>
          </cell>
          <cell r="DX195">
            <v>0</v>
          </cell>
          <cell r="DY195">
            <v>1696</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3350</v>
          </cell>
          <cell r="EN195">
            <v>0</v>
          </cell>
          <cell r="EO195">
            <v>13338</v>
          </cell>
          <cell r="EP195">
            <v>0</v>
          </cell>
          <cell r="EQ195">
            <v>13500</v>
          </cell>
          <cell r="ER195">
            <v>0</v>
          </cell>
          <cell r="ES195">
            <v>12000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39872</v>
          </cell>
          <cell r="FH195">
            <v>0</v>
          </cell>
          <cell r="FI195">
            <v>1202</v>
          </cell>
          <cell r="FJ195">
            <v>0</v>
          </cell>
          <cell r="FK195">
            <v>0</v>
          </cell>
          <cell r="FL195">
            <v>0</v>
          </cell>
          <cell r="FM195">
            <v>0</v>
          </cell>
          <cell r="FN195">
            <v>20</v>
          </cell>
          <cell r="FO195">
            <v>0</v>
          </cell>
          <cell r="FP195">
            <v>0</v>
          </cell>
          <cell r="FQ195">
            <v>0</v>
          </cell>
          <cell r="FR195">
            <v>0</v>
          </cell>
          <cell r="FS195">
            <v>0</v>
          </cell>
          <cell r="FT195">
            <v>0</v>
          </cell>
          <cell r="FU195">
            <v>0</v>
          </cell>
          <cell r="FV195">
            <v>0</v>
          </cell>
          <cell r="FW195">
            <v>0</v>
          </cell>
          <cell r="FX195">
            <v>0</v>
          </cell>
          <cell r="FY195">
            <v>0</v>
          </cell>
          <cell r="FZ195">
            <v>15591</v>
          </cell>
          <cell r="GA195">
            <v>0</v>
          </cell>
          <cell r="GB195">
            <v>0</v>
          </cell>
          <cell r="GC195">
            <v>14855</v>
          </cell>
          <cell r="GD195">
            <v>0</v>
          </cell>
          <cell r="GE195">
            <v>0</v>
          </cell>
          <cell r="GF195">
            <v>0</v>
          </cell>
          <cell r="GG195">
            <v>-534</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26659</v>
          </cell>
          <cell r="IB195">
            <v>0</v>
          </cell>
          <cell r="IC195">
            <v>0</v>
          </cell>
          <cell r="ID195">
            <v>0</v>
          </cell>
          <cell r="IE195">
            <v>0</v>
          </cell>
          <cell r="IF195">
            <v>0</v>
          </cell>
          <cell r="IG195">
            <v>0</v>
          </cell>
          <cell r="IH195">
            <v>0</v>
          </cell>
          <cell r="II195">
            <v>0</v>
          </cell>
          <cell r="IJ195">
            <v>0</v>
          </cell>
          <cell r="IK195">
            <v>0</v>
          </cell>
          <cell r="IL195">
            <v>0</v>
          </cell>
          <cell r="IM195">
            <v>27852</v>
          </cell>
          <cell r="IN195">
            <v>-1193</v>
          </cell>
          <cell r="IO195">
            <v>0</v>
          </cell>
        </row>
        <row r="196">
          <cell r="A196" t="str">
            <v>E2537</v>
          </cell>
          <cell r="B196" t="str">
            <v>West Lindsey</v>
          </cell>
          <cell r="C196" t="str">
            <v>EM</v>
          </cell>
          <cell r="D196" t="str">
            <v>SD</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27</v>
          </cell>
          <cell r="V196">
            <v>0</v>
          </cell>
          <cell r="W196">
            <v>0</v>
          </cell>
          <cell r="X196">
            <v>0</v>
          </cell>
          <cell r="Y196">
            <v>0</v>
          </cell>
          <cell r="Z196">
            <v>0</v>
          </cell>
          <cell r="AA196">
            <v>113</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37</v>
          </cell>
          <cell r="BY196">
            <v>0</v>
          </cell>
          <cell r="BZ196">
            <v>0</v>
          </cell>
          <cell r="CA196">
            <v>95</v>
          </cell>
          <cell r="CB196">
            <v>0</v>
          </cell>
          <cell r="CC196">
            <v>0</v>
          </cell>
          <cell r="CD196">
            <v>0</v>
          </cell>
          <cell r="CE196">
            <v>0</v>
          </cell>
          <cell r="CF196">
            <v>1478</v>
          </cell>
          <cell r="CG196">
            <v>0</v>
          </cell>
          <cell r="CH196">
            <v>0</v>
          </cell>
          <cell r="CI196">
            <v>0</v>
          </cell>
          <cell r="CJ196">
            <v>0</v>
          </cell>
          <cell r="CK196">
            <v>0</v>
          </cell>
          <cell r="CL196">
            <v>0</v>
          </cell>
          <cell r="CM196">
            <v>786</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4159</v>
          </cell>
          <cell r="DQ196">
            <v>0</v>
          </cell>
          <cell r="DR196">
            <v>0</v>
          </cell>
          <cell r="DS196">
            <v>0</v>
          </cell>
          <cell r="DT196">
            <v>0</v>
          </cell>
          <cell r="DU196">
            <v>0</v>
          </cell>
          <cell r="DV196">
            <v>0</v>
          </cell>
          <cell r="DW196">
            <v>0</v>
          </cell>
          <cell r="DX196">
            <v>0</v>
          </cell>
          <cell r="DY196">
            <v>1046</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4119</v>
          </cell>
          <cell r="EN196">
            <v>231</v>
          </cell>
          <cell r="EO196">
            <v>11969</v>
          </cell>
          <cell r="EP196">
            <v>0</v>
          </cell>
          <cell r="EQ196">
            <v>22504</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35974</v>
          </cell>
          <cell r="FH196">
            <v>0</v>
          </cell>
          <cell r="FI196">
            <v>2947</v>
          </cell>
          <cell r="FJ196">
            <v>0</v>
          </cell>
          <cell r="FK196">
            <v>0</v>
          </cell>
          <cell r="FL196">
            <v>0</v>
          </cell>
          <cell r="FM196">
            <v>0</v>
          </cell>
          <cell r="FN196">
            <v>37</v>
          </cell>
          <cell r="FO196">
            <v>0</v>
          </cell>
          <cell r="FP196">
            <v>0</v>
          </cell>
          <cell r="FQ196">
            <v>-211</v>
          </cell>
          <cell r="FR196">
            <v>0</v>
          </cell>
          <cell r="FS196">
            <v>0</v>
          </cell>
          <cell r="FT196">
            <v>0</v>
          </cell>
          <cell r="FU196">
            <v>0</v>
          </cell>
          <cell r="FV196">
            <v>0</v>
          </cell>
          <cell r="FW196">
            <v>0</v>
          </cell>
          <cell r="FX196">
            <v>0</v>
          </cell>
          <cell r="FY196">
            <v>0</v>
          </cell>
          <cell r="FZ196">
            <v>16440</v>
          </cell>
          <cell r="GA196">
            <v>0</v>
          </cell>
          <cell r="GB196">
            <v>0</v>
          </cell>
          <cell r="GC196">
            <v>13801</v>
          </cell>
          <cell r="GD196">
            <v>0</v>
          </cell>
          <cell r="GE196">
            <v>0</v>
          </cell>
          <cell r="GF196">
            <v>0</v>
          </cell>
          <cell r="GG196">
            <v>-160</v>
          </cell>
          <cell r="GH196">
            <v>-914</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row>
        <row r="197">
          <cell r="A197" t="str">
            <v>E2620</v>
          </cell>
          <cell r="B197" t="str">
            <v>Norfolk</v>
          </cell>
          <cell r="C197" t="str">
            <v>EE</v>
          </cell>
          <cell r="D197" t="str">
            <v>SC</v>
          </cell>
          <cell r="E197">
            <v>0</v>
          </cell>
          <cell r="F197">
            <v>245224</v>
          </cell>
          <cell r="G197">
            <v>91509</v>
          </cell>
          <cell r="H197">
            <v>0</v>
          </cell>
          <cell r="I197">
            <v>0</v>
          </cell>
          <cell r="J197">
            <v>0</v>
          </cell>
          <cell r="K197">
            <v>465545</v>
          </cell>
          <cell r="L197">
            <v>0</v>
          </cell>
          <cell r="M197">
            <v>0</v>
          </cell>
          <cell r="N197">
            <v>0</v>
          </cell>
          <cell r="O197">
            <v>0</v>
          </cell>
          <cell r="P197">
            <v>0</v>
          </cell>
          <cell r="Q197">
            <v>0</v>
          </cell>
          <cell r="R197">
            <v>0</v>
          </cell>
          <cell r="S197">
            <v>0</v>
          </cell>
          <cell r="T197">
            <v>0</v>
          </cell>
          <cell r="U197">
            <v>-284</v>
          </cell>
          <cell r="V197">
            <v>0</v>
          </cell>
          <cell r="W197">
            <v>0</v>
          </cell>
          <cell r="X197">
            <v>0</v>
          </cell>
          <cell r="Y197">
            <v>0</v>
          </cell>
          <cell r="Z197">
            <v>0</v>
          </cell>
          <cell r="AA197">
            <v>47377</v>
          </cell>
          <cell r="AB197">
            <v>0</v>
          </cell>
          <cell r="AC197">
            <v>61995</v>
          </cell>
          <cell r="AD197">
            <v>0</v>
          </cell>
          <cell r="AE197">
            <v>0</v>
          </cell>
          <cell r="AF197">
            <v>0</v>
          </cell>
          <cell r="AG197">
            <v>0</v>
          </cell>
          <cell r="AH197">
            <v>0</v>
          </cell>
          <cell r="AI197">
            <v>0</v>
          </cell>
          <cell r="AJ197">
            <v>119159</v>
          </cell>
          <cell r="AK197">
            <v>0</v>
          </cell>
          <cell r="AL197">
            <v>61116</v>
          </cell>
          <cell r="AM197">
            <v>0</v>
          </cell>
          <cell r="AN197">
            <v>0</v>
          </cell>
          <cell r="AO197">
            <v>0</v>
          </cell>
          <cell r="AP197">
            <v>0</v>
          </cell>
          <cell r="AQ197">
            <v>76037</v>
          </cell>
          <cell r="AR197">
            <v>0</v>
          </cell>
          <cell r="AS197">
            <v>0</v>
          </cell>
          <cell r="AT197">
            <v>0</v>
          </cell>
          <cell r="AU197">
            <v>0</v>
          </cell>
          <cell r="AV197">
            <v>0</v>
          </cell>
          <cell r="AW197">
            <v>0</v>
          </cell>
          <cell r="AX197">
            <v>0</v>
          </cell>
          <cell r="AY197">
            <v>0</v>
          </cell>
          <cell r="AZ197">
            <v>0</v>
          </cell>
          <cell r="BA197">
            <v>0</v>
          </cell>
          <cell r="BB197">
            <v>0</v>
          </cell>
          <cell r="BC197">
            <v>250079</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37483</v>
          </cell>
          <cell r="BY197">
            <v>0</v>
          </cell>
          <cell r="BZ197">
            <v>0</v>
          </cell>
          <cell r="CA197">
            <v>0</v>
          </cell>
          <cell r="CB197">
            <v>0</v>
          </cell>
          <cell r="CC197">
            <v>0</v>
          </cell>
          <cell r="CD197">
            <v>0</v>
          </cell>
          <cell r="CE197">
            <v>0</v>
          </cell>
          <cell r="CF197">
            <v>9850</v>
          </cell>
          <cell r="CG197">
            <v>0</v>
          </cell>
          <cell r="CH197">
            <v>0</v>
          </cell>
          <cell r="CI197">
            <v>0</v>
          </cell>
          <cell r="CJ197">
            <v>0</v>
          </cell>
          <cell r="CK197">
            <v>0</v>
          </cell>
          <cell r="CL197">
            <v>0</v>
          </cell>
          <cell r="CM197">
            <v>16251</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42311</v>
          </cell>
          <cell r="DQ197">
            <v>0</v>
          </cell>
          <cell r="DR197">
            <v>0</v>
          </cell>
          <cell r="DS197">
            <v>0</v>
          </cell>
          <cell r="DT197">
            <v>0</v>
          </cell>
          <cell r="DU197">
            <v>0</v>
          </cell>
          <cell r="DV197">
            <v>0</v>
          </cell>
          <cell r="DW197">
            <v>0</v>
          </cell>
          <cell r="DX197">
            <v>0</v>
          </cell>
          <cell r="DY197">
            <v>2528</v>
          </cell>
          <cell r="DZ197">
            <v>0</v>
          </cell>
          <cell r="EA197">
            <v>27411</v>
          </cell>
          <cell r="EB197">
            <v>0</v>
          </cell>
          <cell r="EC197">
            <v>0</v>
          </cell>
          <cell r="ED197">
            <v>0</v>
          </cell>
          <cell r="EE197">
            <v>0</v>
          </cell>
          <cell r="EF197">
            <v>0</v>
          </cell>
          <cell r="EG197">
            <v>0</v>
          </cell>
          <cell r="EH197">
            <v>0</v>
          </cell>
          <cell r="EI197">
            <v>0</v>
          </cell>
          <cell r="EJ197">
            <v>0</v>
          </cell>
          <cell r="EK197">
            <v>0</v>
          </cell>
          <cell r="EL197">
            <v>0</v>
          </cell>
          <cell r="EM197">
            <v>18289</v>
          </cell>
          <cell r="EN197">
            <v>424</v>
          </cell>
          <cell r="EO197">
            <v>1036707</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1037629</v>
          </cell>
          <cell r="FH197">
            <v>0</v>
          </cell>
          <cell r="FI197">
            <v>9</v>
          </cell>
          <cell r="FJ197">
            <v>0</v>
          </cell>
          <cell r="FK197">
            <v>0</v>
          </cell>
          <cell r="FL197">
            <v>0</v>
          </cell>
          <cell r="FM197">
            <v>0</v>
          </cell>
          <cell r="FN197">
            <v>30940</v>
          </cell>
          <cell r="FO197">
            <v>0</v>
          </cell>
          <cell r="FP197">
            <v>0</v>
          </cell>
          <cell r="FQ197">
            <v>-1877</v>
          </cell>
          <cell r="FR197">
            <v>0</v>
          </cell>
          <cell r="FS197">
            <v>0</v>
          </cell>
          <cell r="FT197">
            <v>0</v>
          </cell>
          <cell r="FU197">
            <v>0</v>
          </cell>
          <cell r="FV197">
            <v>0</v>
          </cell>
          <cell r="FW197">
            <v>0</v>
          </cell>
          <cell r="FX197">
            <v>0</v>
          </cell>
          <cell r="FY197">
            <v>0</v>
          </cell>
          <cell r="FZ197">
            <v>1076815</v>
          </cell>
          <cell r="GA197">
            <v>0</v>
          </cell>
          <cell r="GB197">
            <v>0</v>
          </cell>
          <cell r="GC197">
            <v>603637</v>
          </cell>
          <cell r="GD197">
            <v>0</v>
          </cell>
          <cell r="GE197">
            <v>0</v>
          </cell>
          <cell r="GF197">
            <v>0</v>
          </cell>
          <cell r="GG197">
            <v>-3656</v>
          </cell>
          <cell r="GH197">
            <v>200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row>
        <row r="198">
          <cell r="A198" t="str">
            <v>E2631</v>
          </cell>
          <cell r="B198" t="str">
            <v>Breckland</v>
          </cell>
          <cell r="C198" t="str">
            <v>EE</v>
          </cell>
          <cell r="D198" t="str">
            <v>SD</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197</v>
          </cell>
          <cell r="V198">
            <v>0</v>
          </cell>
          <cell r="W198">
            <v>0</v>
          </cell>
          <cell r="X198">
            <v>0</v>
          </cell>
          <cell r="Y198">
            <v>0</v>
          </cell>
          <cell r="Z198">
            <v>0</v>
          </cell>
          <cell r="AA198">
            <v>394</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188</v>
          </cell>
          <cell r="CB198">
            <v>0</v>
          </cell>
          <cell r="CC198">
            <v>0</v>
          </cell>
          <cell r="CD198">
            <v>0</v>
          </cell>
          <cell r="CE198">
            <v>0</v>
          </cell>
          <cell r="CF198">
            <v>1911</v>
          </cell>
          <cell r="CG198">
            <v>0</v>
          </cell>
          <cell r="CH198">
            <v>0</v>
          </cell>
          <cell r="CI198">
            <v>0</v>
          </cell>
          <cell r="CJ198">
            <v>0</v>
          </cell>
          <cell r="CK198">
            <v>0</v>
          </cell>
          <cell r="CL198">
            <v>0</v>
          </cell>
          <cell r="CM198">
            <v>2742</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3607</v>
          </cell>
          <cell r="DQ198">
            <v>0</v>
          </cell>
          <cell r="DR198">
            <v>0</v>
          </cell>
          <cell r="DS198">
            <v>0</v>
          </cell>
          <cell r="DT198">
            <v>0</v>
          </cell>
          <cell r="DU198">
            <v>0</v>
          </cell>
          <cell r="DV198">
            <v>0</v>
          </cell>
          <cell r="DW198">
            <v>0</v>
          </cell>
          <cell r="DX198">
            <v>0</v>
          </cell>
          <cell r="DY198">
            <v>2338</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4840</v>
          </cell>
          <cell r="EN198">
            <v>-83</v>
          </cell>
          <cell r="EO198">
            <v>15749</v>
          </cell>
          <cell r="EP198">
            <v>0</v>
          </cell>
          <cell r="EQ198">
            <v>35989</v>
          </cell>
          <cell r="ER198">
            <v>22</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52975</v>
          </cell>
          <cell r="FH198">
            <v>0</v>
          </cell>
          <cell r="FI198">
            <v>0</v>
          </cell>
          <cell r="FJ198">
            <v>0</v>
          </cell>
          <cell r="FK198">
            <v>0</v>
          </cell>
          <cell r="FL198">
            <v>0</v>
          </cell>
          <cell r="FM198">
            <v>0</v>
          </cell>
          <cell r="FN198">
            <v>0</v>
          </cell>
          <cell r="FO198">
            <v>0</v>
          </cell>
          <cell r="FP198">
            <v>0</v>
          </cell>
          <cell r="FQ198">
            <v>-623</v>
          </cell>
          <cell r="FR198">
            <v>0</v>
          </cell>
          <cell r="FS198">
            <v>0</v>
          </cell>
          <cell r="FT198">
            <v>0</v>
          </cell>
          <cell r="FU198">
            <v>0</v>
          </cell>
          <cell r="FV198">
            <v>0</v>
          </cell>
          <cell r="FW198">
            <v>0</v>
          </cell>
          <cell r="FX198">
            <v>0</v>
          </cell>
          <cell r="FY198">
            <v>0</v>
          </cell>
          <cell r="FZ198">
            <v>16172</v>
          </cell>
          <cell r="GA198">
            <v>0</v>
          </cell>
          <cell r="GB198">
            <v>0</v>
          </cell>
          <cell r="GC198">
            <v>12968</v>
          </cell>
          <cell r="GD198">
            <v>0</v>
          </cell>
          <cell r="GE198">
            <v>0</v>
          </cell>
          <cell r="GF198">
            <v>0</v>
          </cell>
          <cell r="GG198">
            <v>278</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row>
        <row r="199">
          <cell r="A199" t="str">
            <v>E2632</v>
          </cell>
          <cell r="B199" t="str">
            <v>Broadland</v>
          </cell>
          <cell r="C199" t="str">
            <v>EE</v>
          </cell>
          <cell r="D199" t="str">
            <v>SD</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24</v>
          </cell>
          <cell r="V199">
            <v>0</v>
          </cell>
          <cell r="W199">
            <v>0</v>
          </cell>
          <cell r="X199">
            <v>0</v>
          </cell>
          <cell r="Y199">
            <v>0</v>
          </cell>
          <cell r="Z199">
            <v>0</v>
          </cell>
          <cell r="AA199">
            <v>121</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27</v>
          </cell>
          <cell r="CB199">
            <v>0</v>
          </cell>
          <cell r="CC199">
            <v>0</v>
          </cell>
          <cell r="CD199">
            <v>0</v>
          </cell>
          <cell r="CE199">
            <v>0</v>
          </cell>
          <cell r="CF199">
            <v>2032</v>
          </cell>
          <cell r="CG199">
            <v>0</v>
          </cell>
          <cell r="CH199">
            <v>0</v>
          </cell>
          <cell r="CI199">
            <v>0</v>
          </cell>
          <cell r="CJ199">
            <v>0</v>
          </cell>
          <cell r="CK199">
            <v>0</v>
          </cell>
          <cell r="CL199">
            <v>0</v>
          </cell>
          <cell r="CM199">
            <v>648</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3155</v>
          </cell>
          <cell r="DQ199">
            <v>0</v>
          </cell>
          <cell r="DR199">
            <v>0</v>
          </cell>
          <cell r="DS199">
            <v>0</v>
          </cell>
          <cell r="DT199">
            <v>0</v>
          </cell>
          <cell r="DU199">
            <v>0</v>
          </cell>
          <cell r="DV199">
            <v>0</v>
          </cell>
          <cell r="DW199">
            <v>0</v>
          </cell>
          <cell r="DX199">
            <v>0</v>
          </cell>
          <cell r="DY199">
            <v>1813</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3759</v>
          </cell>
          <cell r="EN199">
            <v>-50</v>
          </cell>
          <cell r="EO199">
            <v>11478</v>
          </cell>
          <cell r="EP199">
            <v>0</v>
          </cell>
          <cell r="EQ199">
            <v>20538</v>
          </cell>
          <cell r="ER199">
            <v>197</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35077</v>
          </cell>
          <cell r="FH199">
            <v>0</v>
          </cell>
          <cell r="FI199">
            <v>564</v>
          </cell>
          <cell r="FJ199">
            <v>0</v>
          </cell>
          <cell r="FK199">
            <v>0</v>
          </cell>
          <cell r="FL199">
            <v>0</v>
          </cell>
          <cell r="FM199">
            <v>0</v>
          </cell>
          <cell r="FN199">
            <v>170</v>
          </cell>
          <cell r="FO199">
            <v>0</v>
          </cell>
          <cell r="FP199">
            <v>0</v>
          </cell>
          <cell r="FQ199">
            <v>-270</v>
          </cell>
          <cell r="FR199">
            <v>0</v>
          </cell>
          <cell r="FS199">
            <v>0</v>
          </cell>
          <cell r="FT199">
            <v>0</v>
          </cell>
          <cell r="FU199">
            <v>0</v>
          </cell>
          <cell r="FV199">
            <v>0</v>
          </cell>
          <cell r="FW199">
            <v>0</v>
          </cell>
          <cell r="FX199">
            <v>0</v>
          </cell>
          <cell r="FY199">
            <v>0</v>
          </cell>
          <cell r="FZ199">
            <v>15030</v>
          </cell>
          <cell r="GA199">
            <v>0</v>
          </cell>
          <cell r="GB199">
            <v>0</v>
          </cell>
          <cell r="GC199">
            <v>13066</v>
          </cell>
          <cell r="GD199">
            <v>0</v>
          </cell>
          <cell r="GE199">
            <v>0</v>
          </cell>
          <cell r="GF199">
            <v>0</v>
          </cell>
          <cell r="GG199">
            <v>-69</v>
          </cell>
          <cell r="GH199">
            <v>946</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row>
        <row r="200">
          <cell r="A200" t="str">
            <v>E2633</v>
          </cell>
          <cell r="B200" t="str">
            <v>Great Yarmouth</v>
          </cell>
          <cell r="C200" t="str">
            <v>EE</v>
          </cell>
          <cell r="D200" t="str">
            <v>SD</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-1412</v>
          </cell>
          <cell r="V200">
            <v>0</v>
          </cell>
          <cell r="W200">
            <v>0</v>
          </cell>
          <cell r="X200">
            <v>0</v>
          </cell>
          <cell r="Y200">
            <v>0</v>
          </cell>
          <cell r="Z200">
            <v>0</v>
          </cell>
          <cell r="AA200">
            <v>652</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235</v>
          </cell>
          <cell r="CB200">
            <v>0</v>
          </cell>
          <cell r="CC200">
            <v>0</v>
          </cell>
          <cell r="CD200">
            <v>0</v>
          </cell>
          <cell r="CE200">
            <v>0</v>
          </cell>
          <cell r="CF200">
            <v>3005</v>
          </cell>
          <cell r="CG200">
            <v>0</v>
          </cell>
          <cell r="CH200">
            <v>0</v>
          </cell>
          <cell r="CI200">
            <v>0</v>
          </cell>
          <cell r="CJ200">
            <v>0</v>
          </cell>
          <cell r="CK200">
            <v>0</v>
          </cell>
          <cell r="CL200">
            <v>0</v>
          </cell>
          <cell r="CM200">
            <v>2563</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4401</v>
          </cell>
          <cell r="DQ200">
            <v>0</v>
          </cell>
          <cell r="DR200">
            <v>0</v>
          </cell>
          <cell r="DS200">
            <v>0</v>
          </cell>
          <cell r="DT200">
            <v>0</v>
          </cell>
          <cell r="DU200">
            <v>0</v>
          </cell>
          <cell r="DV200">
            <v>0</v>
          </cell>
          <cell r="DW200">
            <v>0</v>
          </cell>
          <cell r="DX200">
            <v>0</v>
          </cell>
          <cell r="DY200">
            <v>2067</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-2692</v>
          </cell>
          <cell r="EN200">
            <v>1715</v>
          </cell>
          <cell r="EO200">
            <v>11711</v>
          </cell>
          <cell r="EP200">
            <v>0</v>
          </cell>
          <cell r="EQ200">
            <v>28000</v>
          </cell>
          <cell r="ER200">
            <v>540</v>
          </cell>
          <cell r="ES200">
            <v>14500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53579</v>
          </cell>
          <cell r="FH200">
            <v>0</v>
          </cell>
          <cell r="FI200">
            <v>0</v>
          </cell>
          <cell r="FJ200">
            <v>0</v>
          </cell>
          <cell r="FK200">
            <v>0</v>
          </cell>
          <cell r="FL200">
            <v>0</v>
          </cell>
          <cell r="FM200">
            <v>0</v>
          </cell>
          <cell r="FN200">
            <v>694</v>
          </cell>
          <cell r="FO200">
            <v>0</v>
          </cell>
          <cell r="FP200">
            <v>0</v>
          </cell>
          <cell r="FQ200">
            <v>-20</v>
          </cell>
          <cell r="FR200">
            <v>0</v>
          </cell>
          <cell r="FS200">
            <v>0</v>
          </cell>
          <cell r="FT200">
            <v>0</v>
          </cell>
          <cell r="FU200">
            <v>0</v>
          </cell>
          <cell r="FV200">
            <v>0</v>
          </cell>
          <cell r="FW200">
            <v>0</v>
          </cell>
          <cell r="FX200">
            <v>0</v>
          </cell>
          <cell r="FY200">
            <v>0</v>
          </cell>
          <cell r="FZ200">
            <v>12320</v>
          </cell>
          <cell r="GA200">
            <v>0</v>
          </cell>
          <cell r="GB200">
            <v>0</v>
          </cell>
          <cell r="GC200">
            <v>10203</v>
          </cell>
          <cell r="GD200">
            <v>0</v>
          </cell>
          <cell r="GE200">
            <v>0</v>
          </cell>
          <cell r="GF200">
            <v>0</v>
          </cell>
          <cell r="GG200">
            <v>244</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24225</v>
          </cell>
          <cell r="IB200">
            <v>0</v>
          </cell>
          <cell r="IC200">
            <v>0</v>
          </cell>
          <cell r="ID200">
            <v>0</v>
          </cell>
          <cell r="IE200">
            <v>0</v>
          </cell>
          <cell r="IF200">
            <v>0</v>
          </cell>
          <cell r="IG200">
            <v>0</v>
          </cell>
          <cell r="IH200">
            <v>0</v>
          </cell>
          <cell r="II200">
            <v>0</v>
          </cell>
          <cell r="IJ200">
            <v>0</v>
          </cell>
          <cell r="IK200">
            <v>0</v>
          </cell>
          <cell r="IL200">
            <v>0</v>
          </cell>
          <cell r="IM200">
            <v>28029</v>
          </cell>
          <cell r="IN200">
            <v>-3804</v>
          </cell>
          <cell r="IO200">
            <v>0</v>
          </cell>
        </row>
        <row r="201">
          <cell r="A201" t="str">
            <v>E2634</v>
          </cell>
          <cell r="B201" t="str">
            <v>King's Lynn &amp; West Norfolk</v>
          </cell>
          <cell r="C201" t="str">
            <v>EE</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-2488</v>
          </cell>
          <cell r="V201">
            <v>0</v>
          </cell>
          <cell r="W201">
            <v>0</v>
          </cell>
          <cell r="X201">
            <v>0</v>
          </cell>
          <cell r="Y201">
            <v>0</v>
          </cell>
          <cell r="Z201">
            <v>0</v>
          </cell>
          <cell r="AA201">
            <v>-2372</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-196</v>
          </cell>
          <cell r="CB201">
            <v>0</v>
          </cell>
          <cell r="CC201">
            <v>0</v>
          </cell>
          <cell r="CD201">
            <v>0</v>
          </cell>
          <cell r="CE201">
            <v>0</v>
          </cell>
          <cell r="CF201">
            <v>1622</v>
          </cell>
          <cell r="CG201">
            <v>0</v>
          </cell>
          <cell r="CH201">
            <v>0</v>
          </cell>
          <cell r="CI201">
            <v>0</v>
          </cell>
          <cell r="CJ201">
            <v>0</v>
          </cell>
          <cell r="CK201">
            <v>0</v>
          </cell>
          <cell r="CL201">
            <v>0</v>
          </cell>
          <cell r="CM201">
            <v>2945</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6976</v>
          </cell>
          <cell r="DQ201">
            <v>0</v>
          </cell>
          <cell r="DR201">
            <v>0</v>
          </cell>
          <cell r="DS201">
            <v>0</v>
          </cell>
          <cell r="DT201">
            <v>0</v>
          </cell>
          <cell r="DU201">
            <v>0</v>
          </cell>
          <cell r="DV201">
            <v>0</v>
          </cell>
          <cell r="DW201">
            <v>0</v>
          </cell>
          <cell r="DX201">
            <v>0</v>
          </cell>
          <cell r="DY201">
            <v>-196</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8091</v>
          </cell>
          <cell r="EN201">
            <v>0</v>
          </cell>
          <cell r="EO201">
            <v>17066</v>
          </cell>
          <cell r="EP201">
            <v>0</v>
          </cell>
          <cell r="EQ201">
            <v>40856</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60118</v>
          </cell>
          <cell r="FH201">
            <v>0</v>
          </cell>
          <cell r="FI201">
            <v>0</v>
          </cell>
          <cell r="FJ201">
            <v>0</v>
          </cell>
          <cell r="FK201">
            <v>0</v>
          </cell>
          <cell r="FL201">
            <v>0</v>
          </cell>
          <cell r="FM201">
            <v>0</v>
          </cell>
          <cell r="FN201">
            <v>241</v>
          </cell>
          <cell r="FO201">
            <v>0</v>
          </cell>
          <cell r="FP201">
            <v>0</v>
          </cell>
          <cell r="FQ201">
            <v>0</v>
          </cell>
          <cell r="FR201">
            <v>0</v>
          </cell>
          <cell r="FS201">
            <v>0</v>
          </cell>
          <cell r="FT201">
            <v>0</v>
          </cell>
          <cell r="FU201">
            <v>0</v>
          </cell>
          <cell r="FV201">
            <v>0</v>
          </cell>
          <cell r="FW201">
            <v>0</v>
          </cell>
          <cell r="FX201">
            <v>0</v>
          </cell>
          <cell r="FY201">
            <v>0</v>
          </cell>
          <cell r="FZ201">
            <v>20179</v>
          </cell>
          <cell r="GA201">
            <v>0</v>
          </cell>
          <cell r="GB201">
            <v>0</v>
          </cell>
          <cell r="GC201">
            <v>16486</v>
          </cell>
          <cell r="GD201">
            <v>0</v>
          </cell>
          <cell r="GE201">
            <v>0</v>
          </cell>
          <cell r="GF201">
            <v>0</v>
          </cell>
          <cell r="GG201">
            <v>1500</v>
          </cell>
          <cell r="GH201">
            <v>976</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v>0</v>
          </cell>
          <cell r="HO201">
            <v>0</v>
          </cell>
          <cell r="HP201">
            <v>0</v>
          </cell>
          <cell r="HQ201">
            <v>0</v>
          </cell>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row>
        <row r="202">
          <cell r="A202" t="str">
            <v>E2635</v>
          </cell>
          <cell r="B202" t="str">
            <v>North Norfolk</v>
          </cell>
          <cell r="C202" t="str">
            <v>EE</v>
          </cell>
          <cell r="D202" t="str">
            <v>SD</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-1296</v>
          </cell>
          <cell r="V202">
            <v>0</v>
          </cell>
          <cell r="W202">
            <v>0</v>
          </cell>
          <cell r="X202">
            <v>0</v>
          </cell>
          <cell r="Y202">
            <v>0</v>
          </cell>
          <cell r="Z202">
            <v>0</v>
          </cell>
          <cell r="AA202">
            <v>-1279</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29</v>
          </cell>
          <cell r="CB202">
            <v>0</v>
          </cell>
          <cell r="CC202">
            <v>0</v>
          </cell>
          <cell r="CD202">
            <v>0</v>
          </cell>
          <cell r="CE202">
            <v>0</v>
          </cell>
          <cell r="CF202">
            <v>1203</v>
          </cell>
          <cell r="CG202">
            <v>0</v>
          </cell>
          <cell r="CH202">
            <v>0</v>
          </cell>
          <cell r="CI202">
            <v>0</v>
          </cell>
          <cell r="CJ202">
            <v>0</v>
          </cell>
          <cell r="CK202">
            <v>0</v>
          </cell>
          <cell r="CL202">
            <v>0</v>
          </cell>
          <cell r="CM202">
            <v>2268</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4787</v>
          </cell>
          <cell r="DQ202">
            <v>0</v>
          </cell>
          <cell r="DR202">
            <v>0</v>
          </cell>
          <cell r="DS202">
            <v>0</v>
          </cell>
          <cell r="DT202">
            <v>0</v>
          </cell>
          <cell r="DU202">
            <v>0</v>
          </cell>
          <cell r="DV202">
            <v>0</v>
          </cell>
          <cell r="DW202">
            <v>0</v>
          </cell>
          <cell r="DX202">
            <v>0</v>
          </cell>
          <cell r="DY202">
            <v>1739</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4314</v>
          </cell>
          <cell r="EN202">
            <v>-35</v>
          </cell>
          <cell r="EO202">
            <v>12997</v>
          </cell>
          <cell r="EP202">
            <v>0</v>
          </cell>
          <cell r="EQ202">
            <v>22720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37463</v>
          </cell>
          <cell r="FH202">
            <v>0</v>
          </cell>
          <cell r="FI202">
            <v>147</v>
          </cell>
          <cell r="FJ202">
            <v>0</v>
          </cell>
          <cell r="FK202">
            <v>0</v>
          </cell>
          <cell r="FL202">
            <v>0</v>
          </cell>
          <cell r="FM202">
            <v>0</v>
          </cell>
          <cell r="FN202">
            <v>0</v>
          </cell>
          <cell r="FO202">
            <v>0</v>
          </cell>
          <cell r="FP202">
            <v>0</v>
          </cell>
          <cell r="FQ202">
            <v>-434</v>
          </cell>
          <cell r="FR202">
            <v>0</v>
          </cell>
          <cell r="FS202">
            <v>0</v>
          </cell>
          <cell r="FT202">
            <v>0</v>
          </cell>
          <cell r="FU202">
            <v>0</v>
          </cell>
          <cell r="FV202">
            <v>0</v>
          </cell>
          <cell r="FW202">
            <v>0</v>
          </cell>
          <cell r="FX202">
            <v>0</v>
          </cell>
          <cell r="FY202">
            <v>0</v>
          </cell>
          <cell r="FZ202">
            <v>14427</v>
          </cell>
          <cell r="GA202">
            <v>0</v>
          </cell>
          <cell r="GB202">
            <v>0</v>
          </cell>
          <cell r="GC202">
            <v>12224</v>
          </cell>
          <cell r="GD202">
            <v>0</v>
          </cell>
          <cell r="GE202">
            <v>0</v>
          </cell>
          <cell r="GF202">
            <v>0</v>
          </cell>
          <cell r="GG202">
            <v>109</v>
          </cell>
          <cell r="GH202">
            <v>260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row>
        <row r="203">
          <cell r="A203" t="str">
            <v>E2636</v>
          </cell>
          <cell r="B203" t="str">
            <v>Norwich</v>
          </cell>
          <cell r="C203" t="str">
            <v>EE</v>
          </cell>
          <cell r="D203" t="str">
            <v>SD</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-2188</v>
          </cell>
          <cell r="V203">
            <v>0</v>
          </cell>
          <cell r="W203">
            <v>0</v>
          </cell>
          <cell r="X203">
            <v>0</v>
          </cell>
          <cell r="Y203">
            <v>0</v>
          </cell>
          <cell r="Z203">
            <v>0</v>
          </cell>
          <cell r="AA203">
            <v>-1508</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3606</v>
          </cell>
          <cell r="CG203">
            <v>0</v>
          </cell>
          <cell r="CH203">
            <v>0</v>
          </cell>
          <cell r="CI203">
            <v>0</v>
          </cell>
          <cell r="CJ203">
            <v>0</v>
          </cell>
          <cell r="CK203">
            <v>0</v>
          </cell>
          <cell r="CL203">
            <v>0</v>
          </cell>
          <cell r="CM203">
            <v>5050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6430</v>
          </cell>
          <cell r="DQ203">
            <v>0</v>
          </cell>
          <cell r="DR203">
            <v>0</v>
          </cell>
          <cell r="DS203">
            <v>0</v>
          </cell>
          <cell r="DT203">
            <v>0</v>
          </cell>
          <cell r="DU203">
            <v>0</v>
          </cell>
          <cell r="DV203">
            <v>0</v>
          </cell>
          <cell r="DW203">
            <v>0</v>
          </cell>
          <cell r="DX203">
            <v>0</v>
          </cell>
          <cell r="DY203">
            <v>3498</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5458</v>
          </cell>
          <cell r="EN203">
            <v>0</v>
          </cell>
          <cell r="EO203">
            <v>22534</v>
          </cell>
          <cell r="EP203">
            <v>0</v>
          </cell>
          <cell r="EQ203">
            <v>31079</v>
          </cell>
          <cell r="ER203">
            <v>1033</v>
          </cell>
          <cell r="ES203">
            <v>35363</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90011</v>
          </cell>
          <cell r="FH203">
            <v>0</v>
          </cell>
          <cell r="FI203">
            <v>0</v>
          </cell>
          <cell r="FJ203">
            <v>0</v>
          </cell>
          <cell r="FK203">
            <v>0</v>
          </cell>
          <cell r="FL203">
            <v>0</v>
          </cell>
          <cell r="FM203">
            <v>0</v>
          </cell>
          <cell r="FN203">
            <v>9616</v>
          </cell>
          <cell r="FO203">
            <v>0</v>
          </cell>
          <cell r="FP203">
            <v>0</v>
          </cell>
          <cell r="FQ203">
            <v>-768</v>
          </cell>
          <cell r="FR203">
            <v>0</v>
          </cell>
          <cell r="FS203">
            <v>0</v>
          </cell>
          <cell r="FT203">
            <v>0</v>
          </cell>
          <cell r="FU203">
            <v>0</v>
          </cell>
          <cell r="FV203">
            <v>0</v>
          </cell>
          <cell r="FW203">
            <v>0</v>
          </cell>
          <cell r="FX203">
            <v>0</v>
          </cell>
          <cell r="FY203">
            <v>0</v>
          </cell>
          <cell r="FZ203">
            <v>20967</v>
          </cell>
          <cell r="GA203">
            <v>0</v>
          </cell>
          <cell r="GB203">
            <v>0</v>
          </cell>
          <cell r="GC203">
            <v>16191</v>
          </cell>
          <cell r="GD203">
            <v>0</v>
          </cell>
          <cell r="GE203">
            <v>0</v>
          </cell>
          <cell r="GF203">
            <v>0</v>
          </cell>
          <cell r="GG203">
            <v>0</v>
          </cell>
          <cell r="GH203">
            <v>-450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v>0</v>
          </cell>
          <cell r="HO203">
            <v>0</v>
          </cell>
          <cell r="HP203">
            <v>0</v>
          </cell>
          <cell r="HQ203">
            <v>0</v>
          </cell>
          <cell r="HR203">
            <v>0</v>
          </cell>
          <cell r="HS203">
            <v>0</v>
          </cell>
          <cell r="HT203">
            <v>0</v>
          </cell>
          <cell r="HU203">
            <v>0</v>
          </cell>
          <cell r="HV203">
            <v>0</v>
          </cell>
          <cell r="HW203">
            <v>0</v>
          </cell>
          <cell r="HX203">
            <v>0</v>
          </cell>
          <cell r="HY203">
            <v>0</v>
          </cell>
          <cell r="HZ203">
            <v>0</v>
          </cell>
          <cell r="IA203">
            <v>72131</v>
          </cell>
          <cell r="IB203">
            <v>0</v>
          </cell>
          <cell r="IC203">
            <v>0</v>
          </cell>
          <cell r="ID203">
            <v>0</v>
          </cell>
          <cell r="IE203">
            <v>0</v>
          </cell>
          <cell r="IF203">
            <v>0</v>
          </cell>
          <cell r="IG203">
            <v>0</v>
          </cell>
          <cell r="IH203">
            <v>0</v>
          </cell>
          <cell r="II203">
            <v>0</v>
          </cell>
          <cell r="IJ203">
            <v>0</v>
          </cell>
          <cell r="IK203">
            <v>0</v>
          </cell>
          <cell r="IL203">
            <v>0</v>
          </cell>
          <cell r="IM203">
            <v>86315</v>
          </cell>
          <cell r="IN203">
            <v>-14184</v>
          </cell>
          <cell r="IO203">
            <v>0</v>
          </cell>
        </row>
        <row r="204">
          <cell r="A204" t="str">
            <v>E2637</v>
          </cell>
          <cell r="B204" t="str">
            <v>South Norfolk</v>
          </cell>
          <cell r="C204" t="str">
            <v>EE</v>
          </cell>
          <cell r="D204" t="str">
            <v>SD</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70</v>
          </cell>
          <cell r="V204">
            <v>0</v>
          </cell>
          <cell r="W204">
            <v>0</v>
          </cell>
          <cell r="X204">
            <v>0</v>
          </cell>
          <cell r="Y204">
            <v>0</v>
          </cell>
          <cell r="Z204">
            <v>0</v>
          </cell>
          <cell r="AA204">
            <v>173</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2031</v>
          </cell>
          <cell r="CG204">
            <v>0</v>
          </cell>
          <cell r="CH204">
            <v>0</v>
          </cell>
          <cell r="CI204">
            <v>0</v>
          </cell>
          <cell r="CJ204">
            <v>0</v>
          </cell>
          <cell r="CK204">
            <v>0</v>
          </cell>
          <cell r="CL204">
            <v>0</v>
          </cell>
          <cell r="CM204">
            <v>2163</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3886</v>
          </cell>
          <cell r="DQ204">
            <v>0</v>
          </cell>
          <cell r="DR204">
            <v>0</v>
          </cell>
          <cell r="DS204">
            <v>0</v>
          </cell>
          <cell r="DT204">
            <v>0</v>
          </cell>
          <cell r="DU204">
            <v>0</v>
          </cell>
          <cell r="DV204">
            <v>0</v>
          </cell>
          <cell r="DW204">
            <v>0</v>
          </cell>
          <cell r="DX204">
            <v>0</v>
          </cell>
          <cell r="DY204">
            <v>3813</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4557</v>
          </cell>
          <cell r="EN204">
            <v>193</v>
          </cell>
          <cell r="EO204">
            <v>16816</v>
          </cell>
          <cell r="EP204">
            <v>0</v>
          </cell>
          <cell r="EQ204">
            <v>23751</v>
          </cell>
          <cell r="ER204">
            <v>105</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43461</v>
          </cell>
          <cell r="FH204">
            <v>0</v>
          </cell>
          <cell r="FI204">
            <v>0</v>
          </cell>
          <cell r="FJ204">
            <v>0</v>
          </cell>
          <cell r="FK204">
            <v>0</v>
          </cell>
          <cell r="FL204">
            <v>0</v>
          </cell>
          <cell r="FM204">
            <v>0</v>
          </cell>
          <cell r="FN204">
            <v>90</v>
          </cell>
          <cell r="FO204">
            <v>0</v>
          </cell>
          <cell r="FP204">
            <v>0</v>
          </cell>
          <cell r="FQ204">
            <v>-620</v>
          </cell>
          <cell r="FR204">
            <v>0</v>
          </cell>
          <cell r="FS204">
            <v>0</v>
          </cell>
          <cell r="FT204">
            <v>0</v>
          </cell>
          <cell r="FU204">
            <v>0</v>
          </cell>
          <cell r="FV204">
            <v>0</v>
          </cell>
          <cell r="FW204">
            <v>0</v>
          </cell>
          <cell r="FX204">
            <v>0</v>
          </cell>
          <cell r="FY204">
            <v>0</v>
          </cell>
          <cell r="FZ204">
            <v>19133</v>
          </cell>
          <cell r="GA204">
            <v>0</v>
          </cell>
          <cell r="GB204">
            <v>0</v>
          </cell>
          <cell r="GC204">
            <v>14118</v>
          </cell>
          <cell r="GD204">
            <v>0</v>
          </cell>
          <cell r="GE204">
            <v>0</v>
          </cell>
          <cell r="GF204">
            <v>0</v>
          </cell>
          <cell r="GG204">
            <v>1096</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v>
          </cell>
          <cell r="IM204">
            <v>0</v>
          </cell>
          <cell r="IN204">
            <v>0</v>
          </cell>
          <cell r="IO204">
            <v>0</v>
          </cell>
        </row>
        <row r="205">
          <cell r="A205" t="str">
            <v>E2701</v>
          </cell>
          <cell r="B205" t="str">
            <v>York UA</v>
          </cell>
          <cell r="C205" t="str">
            <v>YH</v>
          </cell>
          <cell r="D205" t="str">
            <v>UA</v>
          </cell>
          <cell r="E205">
            <v>0</v>
          </cell>
          <cell r="F205">
            <v>57475</v>
          </cell>
          <cell r="G205">
            <v>37231</v>
          </cell>
          <cell r="H205">
            <v>0</v>
          </cell>
          <cell r="I205">
            <v>0</v>
          </cell>
          <cell r="J205">
            <v>0</v>
          </cell>
          <cell r="K205">
            <v>122052</v>
          </cell>
          <cell r="L205">
            <v>0</v>
          </cell>
          <cell r="M205">
            <v>0</v>
          </cell>
          <cell r="N205">
            <v>0</v>
          </cell>
          <cell r="O205">
            <v>0</v>
          </cell>
          <cell r="P205">
            <v>0</v>
          </cell>
          <cell r="Q205">
            <v>0</v>
          </cell>
          <cell r="R205">
            <v>0</v>
          </cell>
          <cell r="S205">
            <v>0</v>
          </cell>
          <cell r="T205">
            <v>0</v>
          </cell>
          <cell r="U205">
            <v>-5931</v>
          </cell>
          <cell r="V205">
            <v>0</v>
          </cell>
          <cell r="W205">
            <v>0</v>
          </cell>
          <cell r="X205">
            <v>0</v>
          </cell>
          <cell r="Y205">
            <v>0</v>
          </cell>
          <cell r="Z205">
            <v>0</v>
          </cell>
          <cell r="AA205">
            <v>4758</v>
          </cell>
          <cell r="AB205">
            <v>0</v>
          </cell>
          <cell r="AC205">
            <v>6048</v>
          </cell>
          <cell r="AD205">
            <v>0</v>
          </cell>
          <cell r="AE205">
            <v>0</v>
          </cell>
          <cell r="AF205">
            <v>0</v>
          </cell>
          <cell r="AG205">
            <v>0</v>
          </cell>
          <cell r="AH205">
            <v>0</v>
          </cell>
          <cell r="AI205">
            <v>0</v>
          </cell>
          <cell r="AJ205">
            <v>20198</v>
          </cell>
          <cell r="AK205">
            <v>0</v>
          </cell>
          <cell r="AL205">
            <v>11904</v>
          </cell>
          <cell r="AM205">
            <v>0</v>
          </cell>
          <cell r="AN205">
            <v>0</v>
          </cell>
          <cell r="AO205">
            <v>0</v>
          </cell>
          <cell r="AP205">
            <v>0</v>
          </cell>
          <cell r="AQ205">
            <v>21266</v>
          </cell>
          <cell r="AR205">
            <v>0</v>
          </cell>
          <cell r="AS205">
            <v>0</v>
          </cell>
          <cell r="AT205">
            <v>0</v>
          </cell>
          <cell r="AU205">
            <v>0</v>
          </cell>
          <cell r="AV205">
            <v>0</v>
          </cell>
          <cell r="AW205">
            <v>0</v>
          </cell>
          <cell r="AX205">
            <v>0</v>
          </cell>
          <cell r="AY205">
            <v>0</v>
          </cell>
          <cell r="AZ205">
            <v>0</v>
          </cell>
          <cell r="BA205">
            <v>0</v>
          </cell>
          <cell r="BB205">
            <v>0</v>
          </cell>
          <cell r="BC205">
            <v>48589</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8663</v>
          </cell>
          <cell r="BY205">
            <v>0</v>
          </cell>
          <cell r="BZ205">
            <v>0</v>
          </cell>
          <cell r="CA205">
            <v>260</v>
          </cell>
          <cell r="CB205">
            <v>0</v>
          </cell>
          <cell r="CC205">
            <v>0</v>
          </cell>
          <cell r="CD205">
            <v>0</v>
          </cell>
          <cell r="CE205">
            <v>0</v>
          </cell>
          <cell r="CF205">
            <v>6315</v>
          </cell>
          <cell r="CG205">
            <v>0</v>
          </cell>
          <cell r="CH205">
            <v>0</v>
          </cell>
          <cell r="CI205">
            <v>0</v>
          </cell>
          <cell r="CJ205">
            <v>0</v>
          </cell>
          <cell r="CK205">
            <v>0</v>
          </cell>
          <cell r="CL205">
            <v>0</v>
          </cell>
          <cell r="CM205">
            <v>5678</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12745</v>
          </cell>
          <cell r="DQ205">
            <v>0</v>
          </cell>
          <cell r="DR205">
            <v>0</v>
          </cell>
          <cell r="DS205">
            <v>0</v>
          </cell>
          <cell r="DT205">
            <v>0</v>
          </cell>
          <cell r="DU205">
            <v>0</v>
          </cell>
          <cell r="DV205">
            <v>0</v>
          </cell>
          <cell r="DW205">
            <v>0</v>
          </cell>
          <cell r="DX205">
            <v>0</v>
          </cell>
          <cell r="DY205">
            <v>5885</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7581</v>
          </cell>
          <cell r="EN205">
            <v>-989</v>
          </cell>
          <cell r="EO205">
            <v>241475</v>
          </cell>
          <cell r="EP205">
            <v>0</v>
          </cell>
          <cell r="EQ205">
            <v>26016</v>
          </cell>
          <cell r="ER205">
            <v>693</v>
          </cell>
          <cell r="ES205">
            <v>17360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283946</v>
          </cell>
          <cell r="FH205">
            <v>0</v>
          </cell>
          <cell r="FI205">
            <v>0</v>
          </cell>
          <cell r="FJ205">
            <v>0</v>
          </cell>
          <cell r="FK205">
            <v>0</v>
          </cell>
          <cell r="FL205">
            <v>0</v>
          </cell>
          <cell r="FM205">
            <v>0</v>
          </cell>
          <cell r="FN205">
            <v>10318</v>
          </cell>
          <cell r="FO205">
            <v>0</v>
          </cell>
          <cell r="FP205">
            <v>0</v>
          </cell>
          <cell r="FQ205">
            <v>-561</v>
          </cell>
          <cell r="FR205">
            <v>0</v>
          </cell>
          <cell r="FS205">
            <v>0</v>
          </cell>
          <cell r="FT205">
            <v>0</v>
          </cell>
          <cell r="FU205">
            <v>0</v>
          </cell>
          <cell r="FV205">
            <v>0</v>
          </cell>
          <cell r="FW205">
            <v>0</v>
          </cell>
          <cell r="FX205">
            <v>0</v>
          </cell>
          <cell r="FY205">
            <v>0</v>
          </cell>
          <cell r="FZ205">
            <v>247376</v>
          </cell>
          <cell r="GA205">
            <v>0</v>
          </cell>
          <cell r="GB205">
            <v>0</v>
          </cell>
          <cell r="GC205">
            <v>120442</v>
          </cell>
          <cell r="GD205">
            <v>0</v>
          </cell>
          <cell r="GE205">
            <v>-900</v>
          </cell>
          <cell r="GF205">
            <v>0</v>
          </cell>
          <cell r="GG205">
            <v>4143</v>
          </cell>
          <cell r="GH205">
            <v>0</v>
          </cell>
          <cell r="GI205">
            <v>0</v>
          </cell>
          <cell r="GJ205">
            <v>0</v>
          </cell>
          <cell r="GK205">
            <v>0</v>
          </cell>
          <cell r="GL205">
            <v>0</v>
          </cell>
          <cell r="GM205">
            <v>0</v>
          </cell>
          <cell r="GN205">
            <v>0</v>
          </cell>
          <cell r="GO205">
            <v>0</v>
          </cell>
          <cell r="GP205">
            <v>0</v>
          </cell>
          <cell r="GQ205">
            <v>0</v>
          </cell>
          <cell r="GR205">
            <v>0</v>
          </cell>
          <cell r="GS205">
            <v>0</v>
          </cell>
          <cell r="GT205">
            <v>0</v>
          </cell>
          <cell r="GU205">
            <v>0</v>
          </cell>
          <cell r="GV205">
            <v>0</v>
          </cell>
          <cell r="GW205">
            <v>0</v>
          </cell>
          <cell r="GX205">
            <v>0</v>
          </cell>
          <cell r="GY205">
            <v>0</v>
          </cell>
          <cell r="GZ205">
            <v>0</v>
          </cell>
          <cell r="HA205">
            <v>0</v>
          </cell>
          <cell r="HB205">
            <v>0</v>
          </cell>
          <cell r="HC205">
            <v>0</v>
          </cell>
          <cell r="HD205">
            <v>0</v>
          </cell>
          <cell r="HE205">
            <v>0</v>
          </cell>
          <cell r="HF205">
            <v>0</v>
          </cell>
          <cell r="HG205">
            <v>0</v>
          </cell>
          <cell r="HH205">
            <v>0</v>
          </cell>
          <cell r="HI205">
            <v>0</v>
          </cell>
          <cell r="HJ205">
            <v>0</v>
          </cell>
          <cell r="HK205">
            <v>0</v>
          </cell>
          <cell r="HL205">
            <v>0</v>
          </cell>
          <cell r="HM205">
            <v>0</v>
          </cell>
          <cell r="HN205">
            <v>0</v>
          </cell>
          <cell r="HO205">
            <v>0</v>
          </cell>
          <cell r="HP205">
            <v>0</v>
          </cell>
          <cell r="HQ205">
            <v>0</v>
          </cell>
          <cell r="HR205">
            <v>0</v>
          </cell>
          <cell r="HS205">
            <v>0</v>
          </cell>
          <cell r="HT205">
            <v>0</v>
          </cell>
          <cell r="HU205">
            <v>0</v>
          </cell>
          <cell r="HV205">
            <v>0</v>
          </cell>
          <cell r="HW205">
            <v>0</v>
          </cell>
          <cell r="HX205">
            <v>0</v>
          </cell>
          <cell r="HY205">
            <v>0</v>
          </cell>
          <cell r="HZ205">
            <v>0</v>
          </cell>
          <cell r="IA205">
            <v>35207</v>
          </cell>
          <cell r="IB205">
            <v>0</v>
          </cell>
          <cell r="IC205">
            <v>0</v>
          </cell>
          <cell r="ID205">
            <v>0</v>
          </cell>
          <cell r="IE205">
            <v>0</v>
          </cell>
          <cell r="IF205">
            <v>0</v>
          </cell>
          <cell r="IG205">
            <v>0</v>
          </cell>
          <cell r="IH205">
            <v>0</v>
          </cell>
          <cell r="II205">
            <v>0</v>
          </cell>
          <cell r="IJ205">
            <v>0</v>
          </cell>
          <cell r="IK205">
            <v>0</v>
          </cell>
          <cell r="IL205">
            <v>0</v>
          </cell>
          <cell r="IM205">
            <v>29162</v>
          </cell>
          <cell r="IN205">
            <v>6045</v>
          </cell>
          <cell r="IO205">
            <v>0</v>
          </cell>
        </row>
        <row r="206">
          <cell r="A206" t="str">
            <v>E2721</v>
          </cell>
          <cell r="B206" t="str">
            <v>North Yorkshire</v>
          </cell>
          <cell r="C206" t="str">
            <v>YH</v>
          </cell>
          <cell r="D206" t="str">
            <v>SC</v>
          </cell>
          <cell r="E206">
            <v>0</v>
          </cell>
          <cell r="F206">
            <v>180012</v>
          </cell>
          <cell r="G206">
            <v>176206</v>
          </cell>
          <cell r="H206">
            <v>0</v>
          </cell>
          <cell r="I206">
            <v>0</v>
          </cell>
          <cell r="J206">
            <v>0</v>
          </cell>
          <cell r="K206">
            <v>474623</v>
          </cell>
          <cell r="L206">
            <v>0</v>
          </cell>
          <cell r="M206">
            <v>0</v>
          </cell>
          <cell r="N206">
            <v>0</v>
          </cell>
          <cell r="O206">
            <v>0</v>
          </cell>
          <cell r="P206">
            <v>0</v>
          </cell>
          <cell r="Q206">
            <v>0</v>
          </cell>
          <cell r="R206">
            <v>0</v>
          </cell>
          <cell r="S206">
            <v>0</v>
          </cell>
          <cell r="T206">
            <v>0</v>
          </cell>
          <cell r="U206">
            <v>3</v>
          </cell>
          <cell r="V206">
            <v>0</v>
          </cell>
          <cell r="W206">
            <v>0</v>
          </cell>
          <cell r="X206">
            <v>0</v>
          </cell>
          <cell r="Y206">
            <v>0</v>
          </cell>
          <cell r="Z206">
            <v>0</v>
          </cell>
          <cell r="AA206">
            <v>40144</v>
          </cell>
          <cell r="AB206">
            <v>0</v>
          </cell>
          <cell r="AC206">
            <v>20985</v>
          </cell>
          <cell r="AD206">
            <v>0</v>
          </cell>
          <cell r="AE206">
            <v>0</v>
          </cell>
          <cell r="AF206">
            <v>0</v>
          </cell>
          <cell r="AG206">
            <v>0</v>
          </cell>
          <cell r="AH206">
            <v>0</v>
          </cell>
          <cell r="AI206">
            <v>0</v>
          </cell>
          <cell r="AJ206">
            <v>59794</v>
          </cell>
          <cell r="AK206">
            <v>0</v>
          </cell>
          <cell r="AL206">
            <v>44105</v>
          </cell>
          <cell r="AM206">
            <v>0</v>
          </cell>
          <cell r="AN206">
            <v>0</v>
          </cell>
          <cell r="AO206">
            <v>0</v>
          </cell>
          <cell r="AP206">
            <v>0</v>
          </cell>
          <cell r="AQ206">
            <v>38009</v>
          </cell>
          <cell r="AR206">
            <v>0</v>
          </cell>
          <cell r="AS206">
            <v>0</v>
          </cell>
          <cell r="AT206">
            <v>0</v>
          </cell>
          <cell r="AU206">
            <v>0</v>
          </cell>
          <cell r="AV206">
            <v>0</v>
          </cell>
          <cell r="AW206">
            <v>0</v>
          </cell>
          <cell r="AX206">
            <v>0</v>
          </cell>
          <cell r="AY206">
            <v>0</v>
          </cell>
          <cell r="AZ206">
            <v>0</v>
          </cell>
          <cell r="BA206">
            <v>0</v>
          </cell>
          <cell r="BB206">
            <v>0</v>
          </cell>
          <cell r="BC206">
            <v>143491</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24957</v>
          </cell>
          <cell r="BY206">
            <v>0</v>
          </cell>
          <cell r="BZ206">
            <v>0</v>
          </cell>
          <cell r="CA206">
            <v>0</v>
          </cell>
          <cell r="CB206">
            <v>0</v>
          </cell>
          <cell r="CC206">
            <v>0</v>
          </cell>
          <cell r="CD206">
            <v>0</v>
          </cell>
          <cell r="CE206">
            <v>0</v>
          </cell>
          <cell r="CF206">
            <v>9187</v>
          </cell>
          <cell r="CG206">
            <v>0</v>
          </cell>
          <cell r="CH206">
            <v>0</v>
          </cell>
          <cell r="CI206">
            <v>0</v>
          </cell>
          <cell r="CJ206">
            <v>0</v>
          </cell>
          <cell r="CK206">
            <v>0</v>
          </cell>
          <cell r="CL206">
            <v>0</v>
          </cell>
          <cell r="CM206">
            <v>9895</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33896</v>
          </cell>
          <cell r="DQ206">
            <v>0</v>
          </cell>
          <cell r="DR206">
            <v>0</v>
          </cell>
          <cell r="DS206">
            <v>0</v>
          </cell>
          <cell r="DT206">
            <v>0</v>
          </cell>
          <cell r="DU206">
            <v>0</v>
          </cell>
          <cell r="DV206">
            <v>0</v>
          </cell>
          <cell r="DW206">
            <v>0</v>
          </cell>
          <cell r="DX206">
            <v>0</v>
          </cell>
          <cell r="DY206">
            <v>7675</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8554</v>
          </cell>
          <cell r="EN206">
            <v>4141</v>
          </cell>
          <cell r="EO206">
            <v>816357</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816954</v>
          </cell>
          <cell r="FH206">
            <v>0</v>
          </cell>
          <cell r="FI206">
            <v>8295</v>
          </cell>
          <cell r="FJ206">
            <v>0</v>
          </cell>
          <cell r="FK206">
            <v>0</v>
          </cell>
          <cell r="FL206">
            <v>0</v>
          </cell>
          <cell r="FM206">
            <v>0</v>
          </cell>
          <cell r="FN206">
            <v>14008</v>
          </cell>
          <cell r="FO206">
            <v>0</v>
          </cell>
          <cell r="FP206">
            <v>0</v>
          </cell>
          <cell r="FQ206">
            <v>-2431</v>
          </cell>
          <cell r="FR206">
            <v>0</v>
          </cell>
          <cell r="FS206">
            <v>0</v>
          </cell>
          <cell r="FT206">
            <v>0</v>
          </cell>
          <cell r="FU206">
            <v>0</v>
          </cell>
          <cell r="FV206">
            <v>0</v>
          </cell>
          <cell r="FW206">
            <v>0</v>
          </cell>
          <cell r="FX206">
            <v>0</v>
          </cell>
          <cell r="FY206">
            <v>0</v>
          </cell>
          <cell r="FZ206">
            <v>832184</v>
          </cell>
          <cell r="GA206">
            <v>0</v>
          </cell>
          <cell r="GB206">
            <v>0</v>
          </cell>
          <cell r="GC206">
            <v>384474</v>
          </cell>
          <cell r="GD206">
            <v>0</v>
          </cell>
          <cell r="GE206">
            <v>-5000</v>
          </cell>
          <cell r="GF206">
            <v>-500</v>
          </cell>
          <cell r="GG206">
            <v>-14457</v>
          </cell>
          <cell r="GH206">
            <v>-1006</v>
          </cell>
          <cell r="GI206">
            <v>0</v>
          </cell>
          <cell r="GJ206">
            <v>0</v>
          </cell>
          <cell r="GK206">
            <v>0</v>
          </cell>
          <cell r="GL206">
            <v>0</v>
          </cell>
          <cell r="GM206">
            <v>0</v>
          </cell>
          <cell r="GN206">
            <v>0</v>
          </cell>
          <cell r="GO206">
            <v>0</v>
          </cell>
          <cell r="GP206">
            <v>0</v>
          </cell>
          <cell r="GQ206">
            <v>0</v>
          </cell>
          <cell r="GR206">
            <v>0</v>
          </cell>
          <cell r="GS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v>
          </cell>
          <cell r="IE206">
            <v>0</v>
          </cell>
          <cell r="IF206">
            <v>0</v>
          </cell>
          <cell r="IG206">
            <v>0</v>
          </cell>
          <cell r="IH206">
            <v>0</v>
          </cell>
          <cell r="II206">
            <v>0</v>
          </cell>
          <cell r="IJ206">
            <v>0</v>
          </cell>
          <cell r="IK206">
            <v>0</v>
          </cell>
          <cell r="IL206">
            <v>0</v>
          </cell>
          <cell r="IM206">
            <v>0</v>
          </cell>
          <cell r="IN206">
            <v>0</v>
          </cell>
          <cell r="IO206">
            <v>0</v>
          </cell>
        </row>
        <row r="207">
          <cell r="A207" t="str">
            <v>E2731</v>
          </cell>
          <cell r="B207" t="str">
            <v>Craven</v>
          </cell>
          <cell r="C207" t="str">
            <v>YH</v>
          </cell>
          <cell r="D207" t="str">
            <v>SD</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-966</v>
          </cell>
          <cell r="V207">
            <v>0</v>
          </cell>
          <cell r="W207">
            <v>0</v>
          </cell>
          <cell r="X207">
            <v>0</v>
          </cell>
          <cell r="Y207">
            <v>0</v>
          </cell>
          <cell r="Z207">
            <v>0</v>
          </cell>
          <cell r="AA207">
            <v>-944</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1112</v>
          </cell>
          <cell r="CG207">
            <v>0</v>
          </cell>
          <cell r="CH207">
            <v>0</v>
          </cell>
          <cell r="CI207">
            <v>0</v>
          </cell>
          <cell r="CJ207">
            <v>0</v>
          </cell>
          <cell r="CK207">
            <v>0</v>
          </cell>
          <cell r="CL207">
            <v>0</v>
          </cell>
          <cell r="CM207">
            <v>741</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1386</v>
          </cell>
          <cell r="DQ207">
            <v>0</v>
          </cell>
          <cell r="DR207">
            <v>0</v>
          </cell>
          <cell r="DS207">
            <v>0</v>
          </cell>
          <cell r="DT207">
            <v>0</v>
          </cell>
          <cell r="DU207">
            <v>0</v>
          </cell>
          <cell r="DV207">
            <v>0</v>
          </cell>
          <cell r="DW207">
            <v>0</v>
          </cell>
          <cell r="DX207">
            <v>0</v>
          </cell>
          <cell r="DY207">
            <v>1123</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3070</v>
          </cell>
          <cell r="EN207">
            <v>68</v>
          </cell>
          <cell r="EO207">
            <v>6556</v>
          </cell>
          <cell r="EP207">
            <v>0</v>
          </cell>
          <cell r="EQ207">
            <v>9453</v>
          </cell>
          <cell r="ER207">
            <v>34</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17226</v>
          </cell>
          <cell r="FH207">
            <v>0</v>
          </cell>
          <cell r="FI207">
            <v>409</v>
          </cell>
          <cell r="FJ207">
            <v>0</v>
          </cell>
          <cell r="FK207">
            <v>0</v>
          </cell>
          <cell r="FL207">
            <v>0</v>
          </cell>
          <cell r="FM207">
            <v>0</v>
          </cell>
          <cell r="FN207">
            <v>255</v>
          </cell>
          <cell r="FO207">
            <v>0</v>
          </cell>
          <cell r="FP207">
            <v>0</v>
          </cell>
          <cell r="FQ207">
            <v>-61</v>
          </cell>
          <cell r="FR207">
            <v>0</v>
          </cell>
          <cell r="FS207">
            <v>0</v>
          </cell>
          <cell r="FT207">
            <v>0</v>
          </cell>
          <cell r="FU207">
            <v>0</v>
          </cell>
          <cell r="FV207">
            <v>0</v>
          </cell>
          <cell r="FW207">
            <v>0</v>
          </cell>
          <cell r="FX207">
            <v>0</v>
          </cell>
          <cell r="FY207">
            <v>0</v>
          </cell>
          <cell r="FZ207">
            <v>8721</v>
          </cell>
          <cell r="GA207">
            <v>0</v>
          </cell>
          <cell r="GB207">
            <v>0</v>
          </cell>
          <cell r="GC207">
            <v>7737</v>
          </cell>
          <cell r="GD207">
            <v>0</v>
          </cell>
          <cell r="GE207">
            <v>0</v>
          </cell>
          <cell r="GF207">
            <v>0</v>
          </cell>
          <cell r="GG207">
            <v>-1054</v>
          </cell>
          <cell r="GH207">
            <v>-35</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cell r="HA207">
            <v>0</v>
          </cell>
          <cell r="HB207">
            <v>0</v>
          </cell>
          <cell r="HC207">
            <v>0</v>
          </cell>
          <cell r="HD207">
            <v>0</v>
          </cell>
          <cell r="HE207">
            <v>0</v>
          </cell>
          <cell r="HF207">
            <v>0</v>
          </cell>
          <cell r="HG207">
            <v>0</v>
          </cell>
          <cell r="HH207">
            <v>0</v>
          </cell>
          <cell r="HI207">
            <v>0</v>
          </cell>
          <cell r="HJ207">
            <v>0</v>
          </cell>
          <cell r="HK207">
            <v>0</v>
          </cell>
          <cell r="HL207">
            <v>0</v>
          </cell>
          <cell r="HM207">
            <v>0</v>
          </cell>
          <cell r="HN207">
            <v>0</v>
          </cell>
          <cell r="HO207">
            <v>0</v>
          </cell>
          <cell r="HP207">
            <v>0</v>
          </cell>
          <cell r="HQ207">
            <v>0</v>
          </cell>
          <cell r="HR207">
            <v>0</v>
          </cell>
          <cell r="HS207">
            <v>0</v>
          </cell>
          <cell r="HT207">
            <v>0</v>
          </cell>
          <cell r="HU207">
            <v>0</v>
          </cell>
          <cell r="HV207">
            <v>0</v>
          </cell>
          <cell r="HW207">
            <v>0</v>
          </cell>
          <cell r="HX207">
            <v>0</v>
          </cell>
          <cell r="HY207">
            <v>0</v>
          </cell>
          <cell r="HZ207">
            <v>0</v>
          </cell>
          <cell r="IA207">
            <v>0</v>
          </cell>
          <cell r="IB207">
            <v>0</v>
          </cell>
          <cell r="IC207">
            <v>0</v>
          </cell>
          <cell r="ID207">
            <v>0</v>
          </cell>
          <cell r="IE207">
            <v>0</v>
          </cell>
          <cell r="IF207">
            <v>0</v>
          </cell>
          <cell r="IG207">
            <v>0</v>
          </cell>
          <cell r="IH207">
            <v>0</v>
          </cell>
          <cell r="II207">
            <v>0</v>
          </cell>
          <cell r="IJ207">
            <v>0</v>
          </cell>
          <cell r="IK207">
            <v>0</v>
          </cell>
          <cell r="IL207">
            <v>0</v>
          </cell>
          <cell r="IM207">
            <v>0</v>
          </cell>
          <cell r="IN207">
            <v>0</v>
          </cell>
          <cell r="IO207">
            <v>0</v>
          </cell>
        </row>
        <row r="208">
          <cell r="A208" t="str">
            <v>E2732</v>
          </cell>
          <cell r="B208" t="str">
            <v>Hambleton</v>
          </cell>
          <cell r="C208" t="str">
            <v>YH</v>
          </cell>
          <cell r="D208" t="str">
            <v>SD</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-308</v>
          </cell>
          <cell r="V208">
            <v>0</v>
          </cell>
          <cell r="W208">
            <v>0</v>
          </cell>
          <cell r="X208">
            <v>0</v>
          </cell>
          <cell r="Y208">
            <v>0</v>
          </cell>
          <cell r="Z208">
            <v>0</v>
          </cell>
          <cell r="AA208">
            <v>-290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515</v>
          </cell>
          <cell r="CG208">
            <v>0</v>
          </cell>
          <cell r="CH208">
            <v>0</v>
          </cell>
          <cell r="CI208">
            <v>0</v>
          </cell>
          <cell r="CJ208">
            <v>0</v>
          </cell>
          <cell r="CK208">
            <v>0</v>
          </cell>
          <cell r="CL208">
            <v>0</v>
          </cell>
          <cell r="CM208">
            <v>1099</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3893</v>
          </cell>
          <cell r="DQ208">
            <v>0</v>
          </cell>
          <cell r="DR208">
            <v>0</v>
          </cell>
          <cell r="DS208">
            <v>0</v>
          </cell>
          <cell r="DT208">
            <v>0</v>
          </cell>
          <cell r="DU208">
            <v>0</v>
          </cell>
          <cell r="DV208">
            <v>0</v>
          </cell>
          <cell r="DW208">
            <v>0</v>
          </cell>
          <cell r="DX208">
            <v>0</v>
          </cell>
          <cell r="DY208">
            <v>493</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1848</v>
          </cell>
          <cell r="EN208">
            <v>295</v>
          </cell>
          <cell r="EO208">
            <v>7853</v>
          </cell>
          <cell r="EP208">
            <v>0</v>
          </cell>
          <cell r="EQ208">
            <v>19098</v>
          </cell>
          <cell r="ER208">
            <v>58</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28312</v>
          </cell>
          <cell r="FH208">
            <v>0</v>
          </cell>
          <cell r="FI208">
            <v>0</v>
          </cell>
          <cell r="FJ208">
            <v>0</v>
          </cell>
          <cell r="FK208">
            <v>0</v>
          </cell>
          <cell r="FL208">
            <v>0</v>
          </cell>
          <cell r="FM208">
            <v>0</v>
          </cell>
          <cell r="FN208">
            <v>0</v>
          </cell>
          <cell r="FO208">
            <v>0</v>
          </cell>
          <cell r="FP208">
            <v>0</v>
          </cell>
          <cell r="FQ208">
            <v>-1149</v>
          </cell>
          <cell r="FR208">
            <v>0</v>
          </cell>
          <cell r="FS208">
            <v>0</v>
          </cell>
          <cell r="FT208">
            <v>0</v>
          </cell>
          <cell r="FU208">
            <v>0</v>
          </cell>
          <cell r="FV208">
            <v>0</v>
          </cell>
          <cell r="FW208">
            <v>0</v>
          </cell>
          <cell r="FX208">
            <v>0</v>
          </cell>
          <cell r="FY208">
            <v>0</v>
          </cell>
          <cell r="FZ208">
            <v>8509</v>
          </cell>
          <cell r="GA208">
            <v>0</v>
          </cell>
          <cell r="GB208">
            <v>0</v>
          </cell>
          <cell r="GC208">
            <v>6846</v>
          </cell>
          <cell r="GD208">
            <v>0</v>
          </cell>
          <cell r="GE208">
            <v>0</v>
          </cell>
          <cell r="GF208">
            <v>0</v>
          </cell>
          <cell r="GG208">
            <v>-534</v>
          </cell>
          <cell r="GH208">
            <v>0</v>
          </cell>
          <cell r="GI208">
            <v>0</v>
          </cell>
          <cell r="GJ208">
            <v>0</v>
          </cell>
          <cell r="GK208">
            <v>0</v>
          </cell>
          <cell r="GL208">
            <v>0</v>
          </cell>
          <cell r="GM208">
            <v>0</v>
          </cell>
          <cell r="GN208">
            <v>0</v>
          </cell>
          <cell r="GO208">
            <v>0</v>
          </cell>
          <cell r="GP208">
            <v>0</v>
          </cell>
          <cell r="GQ208">
            <v>0</v>
          </cell>
          <cell r="GR208">
            <v>0</v>
          </cell>
          <cell r="GS208">
            <v>0</v>
          </cell>
          <cell r="GT208">
            <v>0</v>
          </cell>
          <cell r="GU208">
            <v>0</v>
          </cell>
          <cell r="GV208">
            <v>0</v>
          </cell>
          <cell r="GW208">
            <v>0</v>
          </cell>
          <cell r="GX208">
            <v>0</v>
          </cell>
          <cell r="GY208">
            <v>0</v>
          </cell>
          <cell r="GZ208">
            <v>0</v>
          </cell>
          <cell r="HA208">
            <v>0</v>
          </cell>
          <cell r="HB208">
            <v>0</v>
          </cell>
          <cell r="HC208">
            <v>0</v>
          </cell>
          <cell r="HD208">
            <v>0</v>
          </cell>
          <cell r="HE208">
            <v>0</v>
          </cell>
          <cell r="HF208">
            <v>0</v>
          </cell>
          <cell r="HG208">
            <v>0</v>
          </cell>
          <cell r="HH208">
            <v>0</v>
          </cell>
          <cell r="HI208">
            <v>0</v>
          </cell>
          <cell r="HJ208">
            <v>0</v>
          </cell>
          <cell r="HK208">
            <v>0</v>
          </cell>
          <cell r="HL208">
            <v>0</v>
          </cell>
          <cell r="HM208">
            <v>0</v>
          </cell>
          <cell r="HN208">
            <v>0</v>
          </cell>
          <cell r="HO208">
            <v>0</v>
          </cell>
          <cell r="HP208">
            <v>0</v>
          </cell>
          <cell r="HQ208">
            <v>0</v>
          </cell>
          <cell r="HR208">
            <v>0</v>
          </cell>
          <cell r="HS208">
            <v>0</v>
          </cell>
          <cell r="HT208">
            <v>0</v>
          </cell>
          <cell r="HU208">
            <v>0</v>
          </cell>
          <cell r="HV208">
            <v>0</v>
          </cell>
          <cell r="HW208">
            <v>0</v>
          </cell>
          <cell r="HX208">
            <v>0</v>
          </cell>
          <cell r="HY208">
            <v>0</v>
          </cell>
          <cell r="HZ208">
            <v>0</v>
          </cell>
          <cell r="IA208">
            <v>0</v>
          </cell>
          <cell r="IB208">
            <v>0</v>
          </cell>
          <cell r="IC208">
            <v>0</v>
          </cell>
          <cell r="ID208">
            <v>0</v>
          </cell>
          <cell r="IE208">
            <v>0</v>
          </cell>
          <cell r="IF208">
            <v>0</v>
          </cell>
          <cell r="IG208">
            <v>0</v>
          </cell>
          <cell r="IH208">
            <v>0</v>
          </cell>
          <cell r="II208">
            <v>0</v>
          </cell>
          <cell r="IJ208">
            <v>0</v>
          </cell>
          <cell r="IK208">
            <v>0</v>
          </cell>
          <cell r="IL208">
            <v>0</v>
          </cell>
          <cell r="IM208">
            <v>0</v>
          </cell>
          <cell r="IN208">
            <v>0</v>
          </cell>
          <cell r="IO208">
            <v>0</v>
          </cell>
        </row>
        <row r="209">
          <cell r="A209" t="str">
            <v>E2734</v>
          </cell>
          <cell r="B209" t="str">
            <v>Richmondshire</v>
          </cell>
          <cell r="C209" t="str">
            <v>YH</v>
          </cell>
          <cell r="D209" t="str">
            <v>SD</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-181</v>
          </cell>
          <cell r="V209">
            <v>0</v>
          </cell>
          <cell r="W209">
            <v>0</v>
          </cell>
          <cell r="X209">
            <v>0</v>
          </cell>
          <cell r="Y209">
            <v>0</v>
          </cell>
          <cell r="Z209">
            <v>0</v>
          </cell>
          <cell r="AA209">
            <v>-32</v>
          </cell>
          <cell r="AB209">
            <v>0</v>
          </cell>
          <cell r="AC209">
            <v>0</v>
          </cell>
          <cell r="AD209">
            <v>0</v>
          </cell>
          <cell r="AE209">
            <v>0</v>
          </cell>
          <cell r="AF209">
            <v>0</v>
          </cell>
          <cell r="AG209">
            <v>0</v>
          </cell>
          <cell r="AH209">
            <v>0</v>
          </cell>
          <cell r="AI209">
            <v>0</v>
          </cell>
          <cell r="AJ209">
            <v>6</v>
          </cell>
          <cell r="AK209">
            <v>0</v>
          </cell>
          <cell r="AL209">
            <v>37</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37</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690</v>
          </cell>
          <cell r="CG209">
            <v>0</v>
          </cell>
          <cell r="CH209">
            <v>0</v>
          </cell>
          <cell r="CI209">
            <v>0</v>
          </cell>
          <cell r="CJ209">
            <v>0</v>
          </cell>
          <cell r="CK209">
            <v>0</v>
          </cell>
          <cell r="CL209">
            <v>0</v>
          </cell>
          <cell r="CM209">
            <v>604</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2407</v>
          </cell>
          <cell r="DQ209">
            <v>0</v>
          </cell>
          <cell r="DR209">
            <v>0</v>
          </cell>
          <cell r="DS209">
            <v>0</v>
          </cell>
          <cell r="DT209">
            <v>0</v>
          </cell>
          <cell r="DU209">
            <v>0</v>
          </cell>
          <cell r="DV209">
            <v>0</v>
          </cell>
          <cell r="DW209">
            <v>0</v>
          </cell>
          <cell r="DX209">
            <v>0</v>
          </cell>
          <cell r="DY209">
            <v>648</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1690</v>
          </cell>
          <cell r="EN209">
            <v>0</v>
          </cell>
          <cell r="EO209">
            <v>6050</v>
          </cell>
          <cell r="EP209">
            <v>0</v>
          </cell>
          <cell r="EQ209">
            <v>5884</v>
          </cell>
          <cell r="ER209">
            <v>66</v>
          </cell>
          <cell r="ES209">
            <v>3140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15662</v>
          </cell>
          <cell r="FH209">
            <v>0</v>
          </cell>
          <cell r="FI209">
            <v>0</v>
          </cell>
          <cell r="FJ209">
            <v>0</v>
          </cell>
          <cell r="FK209">
            <v>0</v>
          </cell>
          <cell r="FL209">
            <v>0</v>
          </cell>
          <cell r="FM209">
            <v>0</v>
          </cell>
          <cell r="FN209">
            <v>75</v>
          </cell>
          <cell r="FO209">
            <v>0</v>
          </cell>
          <cell r="FP209">
            <v>0</v>
          </cell>
          <cell r="FQ209">
            <v>-45</v>
          </cell>
          <cell r="FR209">
            <v>0</v>
          </cell>
          <cell r="FS209">
            <v>0</v>
          </cell>
          <cell r="FT209">
            <v>0</v>
          </cell>
          <cell r="FU209">
            <v>0</v>
          </cell>
          <cell r="FV209">
            <v>0</v>
          </cell>
          <cell r="FW209">
            <v>0</v>
          </cell>
          <cell r="FX209">
            <v>0</v>
          </cell>
          <cell r="FY209">
            <v>0</v>
          </cell>
          <cell r="FZ209">
            <v>6937</v>
          </cell>
          <cell r="GA209">
            <v>0</v>
          </cell>
          <cell r="GB209">
            <v>0</v>
          </cell>
          <cell r="GC209">
            <v>6897</v>
          </cell>
          <cell r="GD209">
            <v>0</v>
          </cell>
          <cell r="GE209">
            <v>0</v>
          </cell>
          <cell r="GF209">
            <v>0</v>
          </cell>
          <cell r="GG209">
            <v>-257</v>
          </cell>
          <cell r="GH209">
            <v>0</v>
          </cell>
          <cell r="GI209">
            <v>0</v>
          </cell>
          <cell r="GJ209">
            <v>0</v>
          </cell>
          <cell r="GK209">
            <v>0</v>
          </cell>
          <cell r="GL209">
            <v>0</v>
          </cell>
          <cell r="GM209">
            <v>0</v>
          </cell>
          <cell r="GN209">
            <v>0</v>
          </cell>
          <cell r="GO209">
            <v>0</v>
          </cell>
          <cell r="GP209">
            <v>0</v>
          </cell>
          <cell r="GQ209">
            <v>0</v>
          </cell>
          <cell r="GR209">
            <v>0</v>
          </cell>
          <cell r="GS209">
            <v>0</v>
          </cell>
          <cell r="GT209">
            <v>0</v>
          </cell>
          <cell r="GU209">
            <v>0</v>
          </cell>
          <cell r="GV209">
            <v>0</v>
          </cell>
          <cell r="GW209">
            <v>0</v>
          </cell>
          <cell r="GX209">
            <v>0</v>
          </cell>
          <cell r="GY209">
            <v>0</v>
          </cell>
          <cell r="GZ209">
            <v>0</v>
          </cell>
          <cell r="HA209">
            <v>0</v>
          </cell>
          <cell r="HB209">
            <v>0</v>
          </cell>
          <cell r="HC209">
            <v>0</v>
          </cell>
          <cell r="HD209">
            <v>0</v>
          </cell>
          <cell r="HE209">
            <v>0</v>
          </cell>
          <cell r="HF209">
            <v>0</v>
          </cell>
          <cell r="HG209">
            <v>0</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U209">
            <v>0</v>
          </cell>
          <cell r="HV209">
            <v>0</v>
          </cell>
          <cell r="HW209">
            <v>0</v>
          </cell>
          <cell r="HX209">
            <v>0</v>
          </cell>
          <cell r="HY209">
            <v>0</v>
          </cell>
          <cell r="HZ209">
            <v>0</v>
          </cell>
          <cell r="IA209">
            <v>6702</v>
          </cell>
          <cell r="IB209">
            <v>0</v>
          </cell>
          <cell r="IC209">
            <v>0</v>
          </cell>
          <cell r="ID209">
            <v>0</v>
          </cell>
          <cell r="IE209">
            <v>0</v>
          </cell>
          <cell r="IF209">
            <v>0</v>
          </cell>
          <cell r="IG209">
            <v>0</v>
          </cell>
          <cell r="IH209">
            <v>0</v>
          </cell>
          <cell r="II209">
            <v>0</v>
          </cell>
          <cell r="IJ209">
            <v>0</v>
          </cell>
          <cell r="IK209">
            <v>0</v>
          </cell>
          <cell r="IL209">
            <v>0</v>
          </cell>
          <cell r="IM209">
            <v>6635</v>
          </cell>
          <cell r="IN209">
            <v>67</v>
          </cell>
          <cell r="IO209">
            <v>0</v>
          </cell>
        </row>
        <row r="210">
          <cell r="A210" t="str">
            <v>E2736</v>
          </cell>
          <cell r="B210" t="str">
            <v>Scarborough</v>
          </cell>
          <cell r="C210" t="str">
            <v>YH</v>
          </cell>
          <cell r="D210" t="str">
            <v>SD</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-3580</v>
          </cell>
          <cell r="V210">
            <v>0</v>
          </cell>
          <cell r="W210">
            <v>0</v>
          </cell>
          <cell r="X210">
            <v>0</v>
          </cell>
          <cell r="Y210">
            <v>0</v>
          </cell>
          <cell r="Z210">
            <v>0</v>
          </cell>
          <cell r="AA210">
            <v>-3134</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1660</v>
          </cell>
          <cell r="CG210">
            <v>0</v>
          </cell>
          <cell r="CH210">
            <v>0</v>
          </cell>
          <cell r="CI210">
            <v>0</v>
          </cell>
          <cell r="CJ210">
            <v>0</v>
          </cell>
          <cell r="CK210">
            <v>0</v>
          </cell>
          <cell r="CL210">
            <v>0</v>
          </cell>
          <cell r="CM210">
            <v>4706</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5141</v>
          </cell>
          <cell r="DQ210">
            <v>0</v>
          </cell>
          <cell r="DR210">
            <v>0</v>
          </cell>
          <cell r="DS210">
            <v>0</v>
          </cell>
          <cell r="DT210">
            <v>0</v>
          </cell>
          <cell r="DU210">
            <v>0</v>
          </cell>
          <cell r="DV210">
            <v>0</v>
          </cell>
          <cell r="DW210">
            <v>0</v>
          </cell>
          <cell r="DX210">
            <v>0</v>
          </cell>
          <cell r="DY210">
            <v>1650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6858</v>
          </cell>
          <cell r="EN210">
            <v>-471</v>
          </cell>
          <cell r="EO210">
            <v>16410</v>
          </cell>
          <cell r="EP210">
            <v>0</v>
          </cell>
          <cell r="EQ210">
            <v>39498</v>
          </cell>
          <cell r="ER210">
            <v>58</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55980</v>
          </cell>
          <cell r="FH210">
            <v>0</v>
          </cell>
          <cell r="FI210">
            <v>3721</v>
          </cell>
          <cell r="FJ210">
            <v>0</v>
          </cell>
          <cell r="FK210">
            <v>0</v>
          </cell>
          <cell r="FL210">
            <v>0</v>
          </cell>
          <cell r="FM210">
            <v>0</v>
          </cell>
          <cell r="FN210">
            <v>388</v>
          </cell>
          <cell r="FO210">
            <v>0</v>
          </cell>
          <cell r="FP210">
            <v>0</v>
          </cell>
          <cell r="FQ210">
            <v>-69</v>
          </cell>
          <cell r="FR210">
            <v>0</v>
          </cell>
          <cell r="FS210">
            <v>0</v>
          </cell>
          <cell r="FT210">
            <v>0</v>
          </cell>
          <cell r="FU210">
            <v>0</v>
          </cell>
          <cell r="FV210">
            <v>0</v>
          </cell>
          <cell r="FW210">
            <v>0</v>
          </cell>
          <cell r="FX210">
            <v>0</v>
          </cell>
          <cell r="FY210">
            <v>0</v>
          </cell>
          <cell r="FZ210">
            <v>21372</v>
          </cell>
          <cell r="GA210">
            <v>0</v>
          </cell>
          <cell r="GB210">
            <v>0</v>
          </cell>
          <cell r="GC210">
            <v>19467</v>
          </cell>
          <cell r="GD210">
            <v>0</v>
          </cell>
          <cell r="GE210">
            <v>0</v>
          </cell>
          <cell r="GF210">
            <v>0</v>
          </cell>
          <cell r="GG210">
            <v>-3909</v>
          </cell>
          <cell r="GH210">
            <v>0</v>
          </cell>
          <cell r="GI210">
            <v>0</v>
          </cell>
          <cell r="GJ210">
            <v>0</v>
          </cell>
          <cell r="GK210">
            <v>0</v>
          </cell>
          <cell r="GL210">
            <v>0</v>
          </cell>
          <cell r="GM210">
            <v>0</v>
          </cell>
          <cell r="GN210">
            <v>0</v>
          </cell>
          <cell r="GO210">
            <v>0</v>
          </cell>
          <cell r="GP210">
            <v>0</v>
          </cell>
          <cell r="GQ210">
            <v>0</v>
          </cell>
          <cell r="GR210">
            <v>0</v>
          </cell>
          <cell r="GS210">
            <v>0</v>
          </cell>
          <cell r="GT210">
            <v>0</v>
          </cell>
          <cell r="GU210">
            <v>0</v>
          </cell>
          <cell r="GV210">
            <v>0</v>
          </cell>
          <cell r="GW210">
            <v>0</v>
          </cell>
          <cell r="GX210">
            <v>0</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cell r="HQ210">
            <v>0</v>
          </cell>
          <cell r="HR210">
            <v>0</v>
          </cell>
          <cell r="HS210">
            <v>0</v>
          </cell>
          <cell r="HT210">
            <v>0</v>
          </cell>
          <cell r="HU210">
            <v>0</v>
          </cell>
          <cell r="HV210">
            <v>0</v>
          </cell>
          <cell r="HW210">
            <v>0</v>
          </cell>
          <cell r="HX210">
            <v>0</v>
          </cell>
          <cell r="HY210">
            <v>0</v>
          </cell>
          <cell r="HZ210">
            <v>0</v>
          </cell>
          <cell r="IA210">
            <v>0</v>
          </cell>
          <cell r="IB210">
            <v>0</v>
          </cell>
          <cell r="IC210">
            <v>0</v>
          </cell>
          <cell r="ID210">
            <v>0</v>
          </cell>
          <cell r="IE210">
            <v>0</v>
          </cell>
          <cell r="IF210">
            <v>0</v>
          </cell>
          <cell r="IG210">
            <v>0</v>
          </cell>
          <cell r="IH210">
            <v>0</v>
          </cell>
          <cell r="II210">
            <v>0</v>
          </cell>
          <cell r="IJ210">
            <v>0</v>
          </cell>
          <cell r="IK210">
            <v>0</v>
          </cell>
          <cell r="IL210">
            <v>0</v>
          </cell>
          <cell r="IM210">
            <v>0</v>
          </cell>
          <cell r="IN210">
            <v>0</v>
          </cell>
          <cell r="IO210">
            <v>0</v>
          </cell>
        </row>
        <row r="211">
          <cell r="A211" t="str">
            <v>E2753</v>
          </cell>
          <cell r="B211" t="str">
            <v>Harrogate</v>
          </cell>
          <cell r="C211" t="str">
            <v>YH</v>
          </cell>
          <cell r="D211" t="str">
            <v>SD</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-1964</v>
          </cell>
          <cell r="V211">
            <v>0</v>
          </cell>
          <cell r="W211">
            <v>0</v>
          </cell>
          <cell r="X211">
            <v>0</v>
          </cell>
          <cell r="Y211">
            <v>0</v>
          </cell>
          <cell r="Z211">
            <v>0</v>
          </cell>
          <cell r="AA211">
            <v>-1730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130</v>
          </cell>
          <cell r="CB211">
            <v>0</v>
          </cell>
          <cell r="CC211">
            <v>0</v>
          </cell>
          <cell r="CD211">
            <v>0</v>
          </cell>
          <cell r="CE211">
            <v>0</v>
          </cell>
          <cell r="CF211">
            <v>2206</v>
          </cell>
          <cell r="CG211">
            <v>0</v>
          </cell>
          <cell r="CH211">
            <v>0</v>
          </cell>
          <cell r="CI211">
            <v>0</v>
          </cell>
          <cell r="CJ211">
            <v>0</v>
          </cell>
          <cell r="CK211">
            <v>0</v>
          </cell>
          <cell r="CL211">
            <v>0</v>
          </cell>
          <cell r="CM211">
            <v>6883</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6139</v>
          </cell>
          <cell r="DQ211">
            <v>0</v>
          </cell>
          <cell r="DR211">
            <v>0</v>
          </cell>
          <cell r="DS211">
            <v>0</v>
          </cell>
          <cell r="DT211">
            <v>0</v>
          </cell>
          <cell r="DU211">
            <v>0</v>
          </cell>
          <cell r="DV211">
            <v>0</v>
          </cell>
          <cell r="DW211">
            <v>0</v>
          </cell>
          <cell r="DX211">
            <v>0</v>
          </cell>
          <cell r="DY211">
            <v>3663</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4854</v>
          </cell>
          <cell r="EN211">
            <v>-30</v>
          </cell>
          <cell r="EO211">
            <v>21985</v>
          </cell>
          <cell r="EP211">
            <v>0</v>
          </cell>
          <cell r="EQ211">
            <v>23636</v>
          </cell>
          <cell r="ER211">
            <v>1</v>
          </cell>
          <cell r="ES211">
            <v>9208</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55597</v>
          </cell>
          <cell r="FH211">
            <v>0</v>
          </cell>
          <cell r="FI211">
            <v>735</v>
          </cell>
          <cell r="FJ211">
            <v>0</v>
          </cell>
          <cell r="FK211">
            <v>0</v>
          </cell>
          <cell r="FL211">
            <v>0</v>
          </cell>
          <cell r="FM211">
            <v>0</v>
          </cell>
          <cell r="FN211">
            <v>1676</v>
          </cell>
          <cell r="FO211">
            <v>0</v>
          </cell>
          <cell r="FP211">
            <v>0</v>
          </cell>
          <cell r="FQ211">
            <v>-563</v>
          </cell>
          <cell r="FR211">
            <v>0</v>
          </cell>
          <cell r="FS211">
            <v>0</v>
          </cell>
          <cell r="FT211">
            <v>0</v>
          </cell>
          <cell r="FU211">
            <v>0</v>
          </cell>
          <cell r="FV211">
            <v>0</v>
          </cell>
          <cell r="FW211">
            <v>0</v>
          </cell>
          <cell r="FX211">
            <v>0</v>
          </cell>
          <cell r="FY211">
            <v>0</v>
          </cell>
          <cell r="FZ211">
            <v>22998</v>
          </cell>
          <cell r="GA211">
            <v>0</v>
          </cell>
          <cell r="GB211">
            <v>0</v>
          </cell>
          <cell r="GC211">
            <v>20815</v>
          </cell>
          <cell r="GD211">
            <v>0</v>
          </cell>
          <cell r="GE211">
            <v>0</v>
          </cell>
          <cell r="GF211">
            <v>0</v>
          </cell>
          <cell r="GG211">
            <v>-573</v>
          </cell>
          <cell r="GH211">
            <v>0</v>
          </cell>
          <cell r="GI211">
            <v>0</v>
          </cell>
          <cell r="GJ211">
            <v>0</v>
          </cell>
          <cell r="GK211">
            <v>0</v>
          </cell>
          <cell r="GL211">
            <v>0</v>
          </cell>
          <cell r="GM211">
            <v>0</v>
          </cell>
          <cell r="GN211">
            <v>0</v>
          </cell>
          <cell r="GO211">
            <v>0</v>
          </cell>
          <cell r="GP211">
            <v>0</v>
          </cell>
          <cell r="GQ211">
            <v>0</v>
          </cell>
          <cell r="GR211">
            <v>0</v>
          </cell>
          <cell r="GS211">
            <v>0</v>
          </cell>
          <cell r="GT211">
            <v>0</v>
          </cell>
          <cell r="GU211">
            <v>0</v>
          </cell>
          <cell r="GV211">
            <v>0</v>
          </cell>
          <cell r="GW211">
            <v>0</v>
          </cell>
          <cell r="GX211">
            <v>0</v>
          </cell>
          <cell r="GY211">
            <v>0</v>
          </cell>
          <cell r="GZ211">
            <v>0</v>
          </cell>
          <cell r="HA211">
            <v>0</v>
          </cell>
          <cell r="HB211">
            <v>0</v>
          </cell>
          <cell r="HC211">
            <v>0</v>
          </cell>
          <cell r="HD211">
            <v>0</v>
          </cell>
          <cell r="HE211">
            <v>0</v>
          </cell>
          <cell r="HF211">
            <v>0</v>
          </cell>
          <cell r="HG211">
            <v>0</v>
          </cell>
          <cell r="HH211">
            <v>0</v>
          </cell>
          <cell r="HI211">
            <v>0</v>
          </cell>
          <cell r="HJ211">
            <v>0</v>
          </cell>
          <cell r="HK211">
            <v>0</v>
          </cell>
          <cell r="HL211">
            <v>0</v>
          </cell>
          <cell r="HM211">
            <v>0</v>
          </cell>
          <cell r="HN211">
            <v>0</v>
          </cell>
          <cell r="HO211">
            <v>0</v>
          </cell>
          <cell r="HP211">
            <v>0</v>
          </cell>
          <cell r="HQ211">
            <v>0</v>
          </cell>
          <cell r="HR211">
            <v>0</v>
          </cell>
          <cell r="HS211">
            <v>0</v>
          </cell>
          <cell r="HT211">
            <v>0</v>
          </cell>
          <cell r="HU211">
            <v>0</v>
          </cell>
          <cell r="HV211">
            <v>0</v>
          </cell>
          <cell r="HW211">
            <v>0</v>
          </cell>
          <cell r="HX211">
            <v>0</v>
          </cell>
          <cell r="HY211">
            <v>0</v>
          </cell>
          <cell r="HZ211">
            <v>0</v>
          </cell>
          <cell r="IA211">
            <v>18419</v>
          </cell>
          <cell r="IB211">
            <v>0</v>
          </cell>
          <cell r="IC211">
            <v>0</v>
          </cell>
          <cell r="ID211">
            <v>0</v>
          </cell>
          <cell r="IE211">
            <v>0</v>
          </cell>
          <cell r="IF211">
            <v>0</v>
          </cell>
          <cell r="IG211">
            <v>0</v>
          </cell>
          <cell r="IH211">
            <v>0</v>
          </cell>
          <cell r="II211">
            <v>0</v>
          </cell>
          <cell r="IJ211">
            <v>0</v>
          </cell>
          <cell r="IK211">
            <v>0</v>
          </cell>
          <cell r="IL211">
            <v>0</v>
          </cell>
          <cell r="IM211">
            <v>16345</v>
          </cell>
          <cell r="IN211">
            <v>2074</v>
          </cell>
          <cell r="IO211">
            <v>0</v>
          </cell>
        </row>
        <row r="212">
          <cell r="A212" t="str">
            <v>E2755</v>
          </cell>
          <cell r="B212" t="str">
            <v>Ryedale</v>
          </cell>
          <cell r="C212" t="str">
            <v>YH</v>
          </cell>
          <cell r="D212" t="str">
            <v>SD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-590</v>
          </cell>
          <cell r="V212">
            <v>0</v>
          </cell>
          <cell r="W212">
            <v>0</v>
          </cell>
          <cell r="X212">
            <v>0</v>
          </cell>
          <cell r="Y212">
            <v>0</v>
          </cell>
          <cell r="Z212">
            <v>0</v>
          </cell>
          <cell r="AA212">
            <v>-499</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10</v>
          </cell>
          <cell r="CB212">
            <v>0</v>
          </cell>
          <cell r="CC212">
            <v>0</v>
          </cell>
          <cell r="CD212">
            <v>0</v>
          </cell>
          <cell r="CE212">
            <v>0</v>
          </cell>
          <cell r="CF212">
            <v>1034</v>
          </cell>
          <cell r="CG212">
            <v>0</v>
          </cell>
          <cell r="CH212">
            <v>0</v>
          </cell>
          <cell r="CI212">
            <v>0</v>
          </cell>
          <cell r="CJ212">
            <v>0</v>
          </cell>
          <cell r="CK212">
            <v>0</v>
          </cell>
          <cell r="CL212">
            <v>0</v>
          </cell>
          <cell r="CM212">
            <v>913</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2097</v>
          </cell>
          <cell r="DQ212">
            <v>0</v>
          </cell>
          <cell r="DR212">
            <v>0</v>
          </cell>
          <cell r="DS212">
            <v>0</v>
          </cell>
          <cell r="DT212">
            <v>0</v>
          </cell>
          <cell r="DU212">
            <v>0</v>
          </cell>
          <cell r="DV212">
            <v>0</v>
          </cell>
          <cell r="DW212">
            <v>0</v>
          </cell>
          <cell r="DX212">
            <v>0</v>
          </cell>
          <cell r="DY212">
            <v>1207</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2134</v>
          </cell>
          <cell r="EN212">
            <v>485</v>
          </cell>
          <cell r="EO212">
            <v>7371</v>
          </cell>
          <cell r="EP212">
            <v>0</v>
          </cell>
          <cell r="EQ212">
            <v>11587</v>
          </cell>
          <cell r="ER212">
            <v>136</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19843</v>
          </cell>
          <cell r="FH212">
            <v>0</v>
          </cell>
          <cell r="FI212">
            <v>376</v>
          </cell>
          <cell r="FJ212">
            <v>0</v>
          </cell>
          <cell r="FK212">
            <v>0</v>
          </cell>
          <cell r="FL212">
            <v>0</v>
          </cell>
          <cell r="FM212">
            <v>0</v>
          </cell>
          <cell r="FN212">
            <v>103</v>
          </cell>
          <cell r="FO212">
            <v>0</v>
          </cell>
          <cell r="FP212">
            <v>0</v>
          </cell>
          <cell r="FQ212">
            <v>-59</v>
          </cell>
          <cell r="FR212">
            <v>0</v>
          </cell>
          <cell r="FS212">
            <v>0</v>
          </cell>
          <cell r="FT212">
            <v>0</v>
          </cell>
          <cell r="FU212">
            <v>0</v>
          </cell>
          <cell r="FV212">
            <v>0</v>
          </cell>
          <cell r="FW212">
            <v>0</v>
          </cell>
          <cell r="FX212">
            <v>0</v>
          </cell>
          <cell r="FY212">
            <v>0</v>
          </cell>
          <cell r="FZ212">
            <v>8805</v>
          </cell>
          <cell r="GA212">
            <v>0</v>
          </cell>
          <cell r="GB212">
            <v>0</v>
          </cell>
          <cell r="GC212">
            <v>7137</v>
          </cell>
          <cell r="GD212">
            <v>0</v>
          </cell>
          <cell r="GE212">
            <v>0</v>
          </cell>
          <cell r="GF212">
            <v>0</v>
          </cell>
          <cell r="GG212">
            <v>86</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0</v>
          </cell>
          <cell r="GY212">
            <v>0</v>
          </cell>
          <cell r="GZ212">
            <v>0</v>
          </cell>
          <cell r="HA212">
            <v>0</v>
          </cell>
          <cell r="HB212">
            <v>0</v>
          </cell>
          <cell r="HC212">
            <v>0</v>
          </cell>
          <cell r="HD212">
            <v>0</v>
          </cell>
          <cell r="HE212">
            <v>0</v>
          </cell>
          <cell r="HF212">
            <v>0</v>
          </cell>
          <cell r="HG212">
            <v>0</v>
          </cell>
          <cell r="HH212">
            <v>0</v>
          </cell>
          <cell r="HI212">
            <v>0</v>
          </cell>
          <cell r="HJ212">
            <v>0</v>
          </cell>
          <cell r="HK212">
            <v>0</v>
          </cell>
          <cell r="HL212">
            <v>0</v>
          </cell>
          <cell r="HM212">
            <v>0</v>
          </cell>
          <cell r="HN212">
            <v>0</v>
          </cell>
          <cell r="HO212">
            <v>0</v>
          </cell>
          <cell r="HP212">
            <v>0</v>
          </cell>
          <cell r="HQ212">
            <v>0</v>
          </cell>
          <cell r="HR212">
            <v>0</v>
          </cell>
          <cell r="HS212">
            <v>0</v>
          </cell>
          <cell r="HT212">
            <v>0</v>
          </cell>
          <cell r="HU212">
            <v>0</v>
          </cell>
          <cell r="HV212">
            <v>0</v>
          </cell>
          <cell r="HW212">
            <v>0</v>
          </cell>
          <cell r="HX212">
            <v>0</v>
          </cell>
          <cell r="HY212">
            <v>0</v>
          </cell>
          <cell r="HZ212">
            <v>0</v>
          </cell>
          <cell r="IA212">
            <v>0</v>
          </cell>
          <cell r="IB212">
            <v>0</v>
          </cell>
          <cell r="IC212">
            <v>0</v>
          </cell>
          <cell r="ID212">
            <v>0</v>
          </cell>
          <cell r="IE212">
            <v>0</v>
          </cell>
          <cell r="IF212">
            <v>0</v>
          </cell>
          <cell r="IG212">
            <v>0</v>
          </cell>
          <cell r="IH212">
            <v>0</v>
          </cell>
          <cell r="II212">
            <v>0</v>
          </cell>
          <cell r="IJ212">
            <v>0</v>
          </cell>
          <cell r="IK212">
            <v>0</v>
          </cell>
          <cell r="IL212">
            <v>0</v>
          </cell>
          <cell r="IM212">
            <v>0</v>
          </cell>
          <cell r="IN212">
            <v>0</v>
          </cell>
          <cell r="IO212">
            <v>0</v>
          </cell>
        </row>
        <row r="213">
          <cell r="A213" t="str">
            <v>E2757</v>
          </cell>
          <cell r="B213" t="str">
            <v>Selby</v>
          </cell>
          <cell r="C213" t="str">
            <v>YH</v>
          </cell>
          <cell r="D213" t="str">
            <v>SD</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-220</v>
          </cell>
          <cell r="V213">
            <v>0</v>
          </cell>
          <cell r="W213">
            <v>0</v>
          </cell>
          <cell r="X213">
            <v>0</v>
          </cell>
          <cell r="Y213">
            <v>0</v>
          </cell>
          <cell r="Z213">
            <v>0</v>
          </cell>
          <cell r="AA213">
            <v>-192</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1648</v>
          </cell>
          <cell r="CG213">
            <v>0</v>
          </cell>
          <cell r="CH213">
            <v>0</v>
          </cell>
          <cell r="CI213">
            <v>0</v>
          </cell>
          <cell r="CJ213">
            <v>0</v>
          </cell>
          <cell r="CK213">
            <v>0</v>
          </cell>
          <cell r="CL213">
            <v>0</v>
          </cell>
          <cell r="CM213">
            <v>375</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5012</v>
          </cell>
          <cell r="DQ213">
            <v>0</v>
          </cell>
          <cell r="DR213">
            <v>0</v>
          </cell>
          <cell r="DS213">
            <v>0</v>
          </cell>
          <cell r="DT213">
            <v>0</v>
          </cell>
          <cell r="DU213">
            <v>0</v>
          </cell>
          <cell r="DV213">
            <v>0</v>
          </cell>
          <cell r="DW213">
            <v>0</v>
          </cell>
          <cell r="DX213">
            <v>0</v>
          </cell>
          <cell r="DY213">
            <v>650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3120</v>
          </cell>
          <cell r="EN213">
            <v>0</v>
          </cell>
          <cell r="EO213">
            <v>10613</v>
          </cell>
          <cell r="EP213">
            <v>0</v>
          </cell>
          <cell r="EQ213">
            <v>10413</v>
          </cell>
          <cell r="ER213">
            <v>0</v>
          </cell>
          <cell r="ES213">
            <v>6762</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29051</v>
          </cell>
          <cell r="FH213">
            <v>0</v>
          </cell>
          <cell r="FI213">
            <v>2956</v>
          </cell>
          <cell r="FJ213">
            <v>0</v>
          </cell>
          <cell r="FK213">
            <v>0</v>
          </cell>
          <cell r="FL213">
            <v>0</v>
          </cell>
          <cell r="FM213">
            <v>0</v>
          </cell>
          <cell r="FN213">
            <v>189</v>
          </cell>
          <cell r="FO213">
            <v>0</v>
          </cell>
          <cell r="FP213">
            <v>0</v>
          </cell>
          <cell r="FQ213">
            <v>-202</v>
          </cell>
          <cell r="FR213">
            <v>0</v>
          </cell>
          <cell r="FS213">
            <v>0</v>
          </cell>
          <cell r="FT213">
            <v>0</v>
          </cell>
          <cell r="FU213">
            <v>0</v>
          </cell>
          <cell r="FV213">
            <v>0</v>
          </cell>
          <cell r="FW213">
            <v>0</v>
          </cell>
          <cell r="FX213">
            <v>0</v>
          </cell>
          <cell r="FY213">
            <v>0</v>
          </cell>
          <cell r="FZ213">
            <v>15115</v>
          </cell>
          <cell r="GA213">
            <v>0</v>
          </cell>
          <cell r="GB213">
            <v>0</v>
          </cell>
          <cell r="GC213">
            <v>12065</v>
          </cell>
          <cell r="GD213">
            <v>0</v>
          </cell>
          <cell r="GE213">
            <v>0</v>
          </cell>
          <cell r="GF213">
            <v>0</v>
          </cell>
          <cell r="GG213">
            <v>-1379</v>
          </cell>
          <cell r="GH213">
            <v>-33</v>
          </cell>
          <cell r="GI213">
            <v>0</v>
          </cell>
          <cell r="GJ213">
            <v>0</v>
          </cell>
          <cell r="GK213">
            <v>0</v>
          </cell>
          <cell r="GL213">
            <v>0</v>
          </cell>
          <cell r="GM213">
            <v>0</v>
          </cell>
          <cell r="GN213">
            <v>0</v>
          </cell>
          <cell r="GO213">
            <v>0</v>
          </cell>
          <cell r="GP213">
            <v>0</v>
          </cell>
          <cell r="GQ213">
            <v>0</v>
          </cell>
          <cell r="GR213">
            <v>0</v>
          </cell>
          <cell r="GS213">
            <v>0</v>
          </cell>
          <cell r="GT213">
            <v>0</v>
          </cell>
          <cell r="GU213">
            <v>0</v>
          </cell>
          <cell r="GV213">
            <v>0</v>
          </cell>
          <cell r="GW213">
            <v>0</v>
          </cell>
          <cell r="GX213">
            <v>0</v>
          </cell>
          <cell r="GY213">
            <v>0</v>
          </cell>
          <cell r="GZ213">
            <v>0</v>
          </cell>
          <cell r="HA213">
            <v>0</v>
          </cell>
          <cell r="HB213">
            <v>0</v>
          </cell>
          <cell r="HC213">
            <v>0</v>
          </cell>
          <cell r="HD213">
            <v>0</v>
          </cell>
          <cell r="HE213">
            <v>0</v>
          </cell>
          <cell r="HF213">
            <v>0</v>
          </cell>
          <cell r="HG213">
            <v>0</v>
          </cell>
          <cell r="HH213">
            <v>0</v>
          </cell>
          <cell r="HI213">
            <v>0</v>
          </cell>
          <cell r="HJ213">
            <v>0</v>
          </cell>
          <cell r="HK213">
            <v>0</v>
          </cell>
          <cell r="HL213">
            <v>0</v>
          </cell>
          <cell r="HM213">
            <v>0</v>
          </cell>
          <cell r="HN213">
            <v>0</v>
          </cell>
          <cell r="HO213">
            <v>0</v>
          </cell>
          <cell r="HP213">
            <v>0</v>
          </cell>
          <cell r="HQ213">
            <v>0</v>
          </cell>
          <cell r="HR213">
            <v>0</v>
          </cell>
          <cell r="HS213">
            <v>0</v>
          </cell>
          <cell r="HT213">
            <v>0</v>
          </cell>
          <cell r="HU213">
            <v>0</v>
          </cell>
          <cell r="HV213">
            <v>0</v>
          </cell>
          <cell r="HW213">
            <v>0</v>
          </cell>
          <cell r="HX213">
            <v>0</v>
          </cell>
          <cell r="HY213">
            <v>0</v>
          </cell>
          <cell r="HZ213">
            <v>0</v>
          </cell>
          <cell r="IA213">
            <v>12775</v>
          </cell>
          <cell r="IB213">
            <v>0</v>
          </cell>
          <cell r="IC213">
            <v>0</v>
          </cell>
          <cell r="ID213">
            <v>0</v>
          </cell>
          <cell r="IE213">
            <v>0</v>
          </cell>
          <cell r="IF213">
            <v>0</v>
          </cell>
          <cell r="IG213">
            <v>0</v>
          </cell>
          <cell r="IH213">
            <v>0</v>
          </cell>
          <cell r="II213">
            <v>0</v>
          </cell>
          <cell r="IJ213">
            <v>0</v>
          </cell>
          <cell r="IK213">
            <v>0</v>
          </cell>
          <cell r="IL213">
            <v>0</v>
          </cell>
          <cell r="IM213">
            <v>11507</v>
          </cell>
          <cell r="IN213">
            <v>1268</v>
          </cell>
          <cell r="IO213">
            <v>0</v>
          </cell>
        </row>
        <row r="214">
          <cell r="A214" t="str">
            <v>E2820</v>
          </cell>
          <cell r="B214" t="str">
            <v>Northamptonshire</v>
          </cell>
          <cell r="C214" t="str">
            <v>EM</v>
          </cell>
          <cell r="D214" t="str">
            <v>SC</v>
          </cell>
          <cell r="E214">
            <v>0</v>
          </cell>
          <cell r="F214">
            <v>197063</v>
          </cell>
          <cell r="G214">
            <v>66407</v>
          </cell>
          <cell r="H214">
            <v>0</v>
          </cell>
          <cell r="I214">
            <v>0</v>
          </cell>
          <cell r="J214">
            <v>0</v>
          </cell>
          <cell r="K214">
            <v>377791</v>
          </cell>
          <cell r="L214">
            <v>0</v>
          </cell>
          <cell r="M214">
            <v>0</v>
          </cell>
          <cell r="N214">
            <v>0</v>
          </cell>
          <cell r="O214">
            <v>0</v>
          </cell>
          <cell r="P214">
            <v>0</v>
          </cell>
          <cell r="Q214">
            <v>0</v>
          </cell>
          <cell r="R214">
            <v>0</v>
          </cell>
          <cell r="S214">
            <v>0</v>
          </cell>
          <cell r="T214">
            <v>0</v>
          </cell>
          <cell r="U214">
            <v>-272</v>
          </cell>
          <cell r="V214">
            <v>0</v>
          </cell>
          <cell r="W214">
            <v>0</v>
          </cell>
          <cell r="X214">
            <v>0</v>
          </cell>
          <cell r="Y214">
            <v>0</v>
          </cell>
          <cell r="Z214">
            <v>0</v>
          </cell>
          <cell r="AA214">
            <v>22351</v>
          </cell>
          <cell r="AB214">
            <v>0</v>
          </cell>
          <cell r="AC214">
            <v>49633</v>
          </cell>
          <cell r="AD214">
            <v>0</v>
          </cell>
          <cell r="AE214">
            <v>0</v>
          </cell>
          <cell r="AF214">
            <v>0</v>
          </cell>
          <cell r="AG214">
            <v>0</v>
          </cell>
          <cell r="AH214">
            <v>0</v>
          </cell>
          <cell r="AI214">
            <v>0</v>
          </cell>
          <cell r="AJ214">
            <v>94069</v>
          </cell>
          <cell r="AK214">
            <v>0</v>
          </cell>
          <cell r="AL214">
            <v>16280</v>
          </cell>
          <cell r="AM214">
            <v>0</v>
          </cell>
          <cell r="AN214">
            <v>0</v>
          </cell>
          <cell r="AO214">
            <v>0</v>
          </cell>
          <cell r="AP214">
            <v>0</v>
          </cell>
          <cell r="AQ214">
            <v>50519</v>
          </cell>
          <cell r="AR214">
            <v>0</v>
          </cell>
          <cell r="AS214">
            <v>0</v>
          </cell>
          <cell r="AT214">
            <v>0</v>
          </cell>
          <cell r="AU214">
            <v>0</v>
          </cell>
          <cell r="AV214">
            <v>0</v>
          </cell>
          <cell r="AW214">
            <v>0</v>
          </cell>
          <cell r="AX214">
            <v>0</v>
          </cell>
          <cell r="AY214">
            <v>0</v>
          </cell>
          <cell r="AZ214">
            <v>0</v>
          </cell>
          <cell r="BA214">
            <v>0</v>
          </cell>
          <cell r="BB214">
            <v>0</v>
          </cell>
          <cell r="BC214">
            <v>144935</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38997</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9828</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23247</v>
          </cell>
          <cell r="DQ214">
            <v>0</v>
          </cell>
          <cell r="DR214">
            <v>0</v>
          </cell>
          <cell r="DS214">
            <v>0</v>
          </cell>
          <cell r="DT214">
            <v>0</v>
          </cell>
          <cell r="DU214">
            <v>0</v>
          </cell>
          <cell r="DV214">
            <v>0</v>
          </cell>
          <cell r="DW214">
            <v>0</v>
          </cell>
          <cell r="DX214">
            <v>0</v>
          </cell>
          <cell r="DY214">
            <v>7579</v>
          </cell>
          <cell r="DZ214">
            <v>0</v>
          </cell>
          <cell r="EA214">
            <v>24320</v>
          </cell>
          <cell r="EB214">
            <v>0</v>
          </cell>
          <cell r="EC214">
            <v>0</v>
          </cell>
          <cell r="ED214">
            <v>0</v>
          </cell>
          <cell r="EE214">
            <v>0</v>
          </cell>
          <cell r="EF214">
            <v>0</v>
          </cell>
          <cell r="EG214">
            <v>0</v>
          </cell>
          <cell r="EH214">
            <v>0</v>
          </cell>
          <cell r="EI214">
            <v>0</v>
          </cell>
          <cell r="EJ214">
            <v>0</v>
          </cell>
          <cell r="EK214">
            <v>0</v>
          </cell>
          <cell r="EL214">
            <v>0</v>
          </cell>
          <cell r="EM214">
            <v>4441</v>
          </cell>
          <cell r="EN214">
            <v>0</v>
          </cell>
          <cell r="EO214">
            <v>747558</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747634</v>
          </cell>
          <cell r="FH214">
            <v>0</v>
          </cell>
          <cell r="FI214">
            <v>0</v>
          </cell>
          <cell r="FJ214">
            <v>0</v>
          </cell>
          <cell r="FK214">
            <v>0</v>
          </cell>
          <cell r="FL214">
            <v>0</v>
          </cell>
          <cell r="FM214">
            <v>0</v>
          </cell>
          <cell r="FN214">
            <v>18333</v>
          </cell>
          <cell r="FO214">
            <v>0</v>
          </cell>
          <cell r="FP214">
            <v>0</v>
          </cell>
          <cell r="FQ214">
            <v>-2358</v>
          </cell>
          <cell r="FR214">
            <v>0</v>
          </cell>
          <cell r="FS214">
            <v>0</v>
          </cell>
          <cell r="FT214">
            <v>0</v>
          </cell>
          <cell r="FU214">
            <v>0</v>
          </cell>
          <cell r="FV214">
            <v>0</v>
          </cell>
          <cell r="FW214">
            <v>0</v>
          </cell>
          <cell r="FX214">
            <v>0</v>
          </cell>
          <cell r="FY214">
            <v>0</v>
          </cell>
          <cell r="FZ214">
            <v>780084</v>
          </cell>
          <cell r="GA214">
            <v>0</v>
          </cell>
          <cell r="GB214">
            <v>0</v>
          </cell>
          <cell r="GC214">
            <v>424571</v>
          </cell>
          <cell r="GD214">
            <v>0</v>
          </cell>
          <cell r="GE214">
            <v>-12308</v>
          </cell>
          <cell r="GF214">
            <v>0</v>
          </cell>
          <cell r="GG214">
            <v>-6831</v>
          </cell>
          <cell r="GH214">
            <v>0</v>
          </cell>
          <cell r="GI214">
            <v>0</v>
          </cell>
          <cell r="GJ214">
            <v>0</v>
          </cell>
          <cell r="GK214">
            <v>0</v>
          </cell>
          <cell r="GL214">
            <v>0</v>
          </cell>
          <cell r="GM214">
            <v>0</v>
          </cell>
          <cell r="GN214">
            <v>0</v>
          </cell>
          <cell r="GO214">
            <v>0</v>
          </cell>
          <cell r="GP214">
            <v>0</v>
          </cell>
          <cell r="GQ214">
            <v>0</v>
          </cell>
          <cell r="GR214">
            <v>0</v>
          </cell>
          <cell r="GS214">
            <v>0</v>
          </cell>
          <cell r="GT214">
            <v>0</v>
          </cell>
          <cell r="GU214">
            <v>0</v>
          </cell>
          <cell r="GV214">
            <v>0</v>
          </cell>
          <cell r="GW214">
            <v>0</v>
          </cell>
          <cell r="GX214">
            <v>0</v>
          </cell>
          <cell r="GY214">
            <v>0</v>
          </cell>
          <cell r="GZ214">
            <v>0</v>
          </cell>
          <cell r="HA214">
            <v>0</v>
          </cell>
          <cell r="HB214">
            <v>0</v>
          </cell>
          <cell r="HC214">
            <v>0</v>
          </cell>
          <cell r="HD214">
            <v>0</v>
          </cell>
          <cell r="HE214">
            <v>0</v>
          </cell>
          <cell r="HF214">
            <v>0</v>
          </cell>
          <cell r="HG214">
            <v>0</v>
          </cell>
          <cell r="HH214">
            <v>0</v>
          </cell>
          <cell r="HI214">
            <v>0</v>
          </cell>
          <cell r="HJ214">
            <v>0</v>
          </cell>
          <cell r="HK214">
            <v>0</v>
          </cell>
          <cell r="HL214">
            <v>0</v>
          </cell>
          <cell r="HM214">
            <v>0</v>
          </cell>
          <cell r="HN214">
            <v>0</v>
          </cell>
          <cell r="HO214">
            <v>0</v>
          </cell>
          <cell r="HP214">
            <v>0</v>
          </cell>
          <cell r="HQ214">
            <v>0</v>
          </cell>
          <cell r="HR214">
            <v>0</v>
          </cell>
          <cell r="HS214">
            <v>0</v>
          </cell>
          <cell r="HT214">
            <v>0</v>
          </cell>
          <cell r="HU214">
            <v>0</v>
          </cell>
          <cell r="HV214">
            <v>0</v>
          </cell>
          <cell r="HW214">
            <v>0</v>
          </cell>
          <cell r="HX214">
            <v>0</v>
          </cell>
          <cell r="HY214">
            <v>0</v>
          </cell>
          <cell r="HZ214">
            <v>0</v>
          </cell>
          <cell r="IA214">
            <v>0</v>
          </cell>
          <cell r="IB214">
            <v>0</v>
          </cell>
          <cell r="IC214">
            <v>0</v>
          </cell>
          <cell r="ID214">
            <v>0</v>
          </cell>
          <cell r="IE214">
            <v>0</v>
          </cell>
          <cell r="IF214">
            <v>0</v>
          </cell>
          <cell r="IG214">
            <v>0</v>
          </cell>
          <cell r="IH214">
            <v>0</v>
          </cell>
          <cell r="II214">
            <v>0</v>
          </cell>
          <cell r="IJ214">
            <v>0</v>
          </cell>
          <cell r="IK214">
            <v>0</v>
          </cell>
          <cell r="IL214">
            <v>0</v>
          </cell>
          <cell r="IM214">
            <v>0</v>
          </cell>
          <cell r="IN214">
            <v>0</v>
          </cell>
          <cell r="IO214">
            <v>0</v>
          </cell>
        </row>
        <row r="215">
          <cell r="A215" t="str">
            <v>E2831</v>
          </cell>
          <cell r="B215" t="str">
            <v>Corby</v>
          </cell>
          <cell r="C215" t="str">
            <v>EM</v>
          </cell>
          <cell r="D215" t="str">
            <v>SD</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3</v>
          </cell>
          <cell r="V215">
            <v>0</v>
          </cell>
          <cell r="W215">
            <v>0</v>
          </cell>
          <cell r="X215">
            <v>0</v>
          </cell>
          <cell r="Y215">
            <v>0</v>
          </cell>
          <cell r="Z215">
            <v>0</v>
          </cell>
          <cell r="AA215">
            <v>65</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576</v>
          </cell>
          <cell r="CG215">
            <v>0</v>
          </cell>
          <cell r="CH215">
            <v>0</v>
          </cell>
          <cell r="CI215">
            <v>0</v>
          </cell>
          <cell r="CJ215">
            <v>0</v>
          </cell>
          <cell r="CK215">
            <v>0</v>
          </cell>
          <cell r="CL215">
            <v>0</v>
          </cell>
          <cell r="CM215">
            <v>3131</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3428</v>
          </cell>
          <cell r="DQ215">
            <v>0</v>
          </cell>
          <cell r="DR215">
            <v>0</v>
          </cell>
          <cell r="DS215">
            <v>0</v>
          </cell>
          <cell r="DT215">
            <v>0</v>
          </cell>
          <cell r="DU215">
            <v>0</v>
          </cell>
          <cell r="DV215">
            <v>0</v>
          </cell>
          <cell r="DW215">
            <v>0</v>
          </cell>
          <cell r="DX215">
            <v>0</v>
          </cell>
          <cell r="DY215">
            <v>582</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2569</v>
          </cell>
          <cell r="EN215">
            <v>0</v>
          </cell>
          <cell r="EO215">
            <v>10351</v>
          </cell>
          <cell r="EP215">
            <v>0</v>
          </cell>
          <cell r="EQ215">
            <v>10111</v>
          </cell>
          <cell r="ER215">
            <v>0</v>
          </cell>
          <cell r="ES215">
            <v>10441</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29574</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9309</v>
          </cell>
          <cell r="GA215">
            <v>0</v>
          </cell>
          <cell r="GB215">
            <v>0</v>
          </cell>
          <cell r="GC215">
            <v>6193</v>
          </cell>
          <cell r="GD215">
            <v>0</v>
          </cell>
          <cell r="GE215">
            <v>0</v>
          </cell>
          <cell r="GF215">
            <v>0</v>
          </cell>
          <cell r="GG215">
            <v>742</v>
          </cell>
          <cell r="GH215">
            <v>0</v>
          </cell>
          <cell r="GI215">
            <v>0</v>
          </cell>
          <cell r="GJ215">
            <v>0</v>
          </cell>
          <cell r="GK215">
            <v>0</v>
          </cell>
          <cell r="GL215">
            <v>0</v>
          </cell>
          <cell r="GM215">
            <v>0</v>
          </cell>
          <cell r="GN215">
            <v>0</v>
          </cell>
          <cell r="GO215">
            <v>0</v>
          </cell>
          <cell r="GP215">
            <v>0</v>
          </cell>
          <cell r="GQ215">
            <v>0</v>
          </cell>
          <cell r="GR215">
            <v>0</v>
          </cell>
          <cell r="GS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G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U215">
            <v>0</v>
          </cell>
          <cell r="HV215">
            <v>0</v>
          </cell>
          <cell r="HW215">
            <v>0</v>
          </cell>
          <cell r="HX215">
            <v>0</v>
          </cell>
          <cell r="HY215">
            <v>0</v>
          </cell>
          <cell r="HZ215">
            <v>0</v>
          </cell>
          <cell r="IA215">
            <v>19983</v>
          </cell>
          <cell r="IB215">
            <v>0</v>
          </cell>
          <cell r="IC215">
            <v>0</v>
          </cell>
          <cell r="ID215">
            <v>0</v>
          </cell>
          <cell r="IE215">
            <v>0</v>
          </cell>
          <cell r="IF215">
            <v>0</v>
          </cell>
          <cell r="IG215">
            <v>0</v>
          </cell>
          <cell r="IH215">
            <v>0</v>
          </cell>
          <cell r="II215">
            <v>0</v>
          </cell>
          <cell r="IJ215">
            <v>0</v>
          </cell>
          <cell r="IK215">
            <v>0</v>
          </cell>
          <cell r="IL215">
            <v>0</v>
          </cell>
          <cell r="IM215">
            <v>19881</v>
          </cell>
          <cell r="IN215">
            <v>102</v>
          </cell>
          <cell r="IO215">
            <v>0</v>
          </cell>
        </row>
        <row r="216">
          <cell r="A216" t="str">
            <v>E2832</v>
          </cell>
          <cell r="B216" t="str">
            <v>Daventry</v>
          </cell>
          <cell r="C216" t="str">
            <v>EM</v>
          </cell>
          <cell r="D216" t="str">
            <v>SD</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146</v>
          </cell>
          <cell r="V216">
            <v>0</v>
          </cell>
          <cell r="W216">
            <v>0</v>
          </cell>
          <cell r="X216">
            <v>0</v>
          </cell>
          <cell r="Y216">
            <v>0</v>
          </cell>
          <cell r="Z216">
            <v>0</v>
          </cell>
          <cell r="AA216">
            <v>496</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999</v>
          </cell>
          <cell r="CG216">
            <v>0</v>
          </cell>
          <cell r="CH216">
            <v>0</v>
          </cell>
          <cell r="CI216">
            <v>0</v>
          </cell>
          <cell r="CJ216">
            <v>0</v>
          </cell>
          <cell r="CK216">
            <v>0</v>
          </cell>
          <cell r="CL216">
            <v>0</v>
          </cell>
          <cell r="CM216">
            <v>270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3102</v>
          </cell>
          <cell r="DQ216">
            <v>0</v>
          </cell>
          <cell r="DR216">
            <v>0</v>
          </cell>
          <cell r="DS216">
            <v>0</v>
          </cell>
          <cell r="DT216">
            <v>0</v>
          </cell>
          <cell r="DU216">
            <v>0</v>
          </cell>
          <cell r="DV216">
            <v>0</v>
          </cell>
          <cell r="DW216">
            <v>0</v>
          </cell>
          <cell r="DX216">
            <v>0</v>
          </cell>
          <cell r="DY216">
            <v>1944</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3605</v>
          </cell>
          <cell r="EN216">
            <v>0</v>
          </cell>
          <cell r="EO216">
            <v>10416</v>
          </cell>
          <cell r="EP216">
            <v>0</v>
          </cell>
          <cell r="EQ216">
            <v>16220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27082</v>
          </cell>
          <cell r="FH216">
            <v>0</v>
          </cell>
          <cell r="FI216">
            <v>0</v>
          </cell>
          <cell r="FJ216">
            <v>0</v>
          </cell>
          <cell r="FK216">
            <v>0</v>
          </cell>
          <cell r="FL216">
            <v>0</v>
          </cell>
          <cell r="FM216">
            <v>0</v>
          </cell>
          <cell r="FN216">
            <v>0</v>
          </cell>
          <cell r="FO216">
            <v>0</v>
          </cell>
          <cell r="FP216">
            <v>0</v>
          </cell>
          <cell r="FQ216">
            <v>-230</v>
          </cell>
          <cell r="FR216">
            <v>0</v>
          </cell>
          <cell r="FS216">
            <v>0</v>
          </cell>
          <cell r="FT216">
            <v>0</v>
          </cell>
          <cell r="FU216">
            <v>0</v>
          </cell>
          <cell r="FV216">
            <v>0</v>
          </cell>
          <cell r="FW216">
            <v>0</v>
          </cell>
          <cell r="FX216">
            <v>0</v>
          </cell>
          <cell r="FY216">
            <v>0</v>
          </cell>
          <cell r="FZ216">
            <v>10971</v>
          </cell>
          <cell r="GA216">
            <v>0</v>
          </cell>
          <cell r="GB216">
            <v>0</v>
          </cell>
          <cell r="GC216">
            <v>9476</v>
          </cell>
          <cell r="GD216">
            <v>0</v>
          </cell>
          <cell r="GE216">
            <v>0</v>
          </cell>
          <cell r="GF216">
            <v>0</v>
          </cell>
          <cell r="GG216">
            <v>1468</v>
          </cell>
          <cell r="GH216">
            <v>-582</v>
          </cell>
          <cell r="GI216">
            <v>0</v>
          </cell>
          <cell r="GJ216">
            <v>0</v>
          </cell>
          <cell r="GK216">
            <v>0</v>
          </cell>
          <cell r="GL216">
            <v>0</v>
          </cell>
          <cell r="GM216">
            <v>0</v>
          </cell>
          <cell r="GN216">
            <v>0</v>
          </cell>
          <cell r="GO216">
            <v>0</v>
          </cell>
          <cell r="GP216">
            <v>0</v>
          </cell>
          <cell r="GQ216">
            <v>0</v>
          </cell>
          <cell r="GR216">
            <v>0</v>
          </cell>
          <cell r="GS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G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U216">
            <v>0</v>
          </cell>
          <cell r="HV216">
            <v>0</v>
          </cell>
          <cell r="HW216">
            <v>0</v>
          </cell>
          <cell r="HX216">
            <v>0</v>
          </cell>
          <cell r="HY216">
            <v>0</v>
          </cell>
          <cell r="HZ216">
            <v>0</v>
          </cell>
          <cell r="IA216">
            <v>0</v>
          </cell>
          <cell r="IB216">
            <v>0</v>
          </cell>
          <cell r="IC216">
            <v>0</v>
          </cell>
          <cell r="ID216">
            <v>0</v>
          </cell>
          <cell r="IE216">
            <v>0</v>
          </cell>
          <cell r="IF216">
            <v>0</v>
          </cell>
          <cell r="IG216">
            <v>0</v>
          </cell>
          <cell r="IH216">
            <v>0</v>
          </cell>
          <cell r="II216">
            <v>0</v>
          </cell>
          <cell r="IJ216">
            <v>0</v>
          </cell>
          <cell r="IK216">
            <v>0</v>
          </cell>
          <cell r="IL216">
            <v>0</v>
          </cell>
          <cell r="IM216">
            <v>0</v>
          </cell>
          <cell r="IN216">
            <v>0</v>
          </cell>
          <cell r="IO216">
            <v>0</v>
          </cell>
        </row>
        <row r="217">
          <cell r="A217" t="str">
            <v>E2833</v>
          </cell>
          <cell r="B217" t="str">
            <v>East Northamptonshire</v>
          </cell>
          <cell r="C217" t="str">
            <v>EM</v>
          </cell>
          <cell r="D217" t="str">
            <v>SD</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70</v>
          </cell>
          <cell r="V217">
            <v>0</v>
          </cell>
          <cell r="W217">
            <v>0</v>
          </cell>
          <cell r="X217">
            <v>0</v>
          </cell>
          <cell r="Y217">
            <v>0</v>
          </cell>
          <cell r="Z217">
            <v>0</v>
          </cell>
          <cell r="AA217">
            <v>87</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92</v>
          </cell>
          <cell r="CB217">
            <v>0</v>
          </cell>
          <cell r="CC217">
            <v>0</v>
          </cell>
          <cell r="CD217">
            <v>0</v>
          </cell>
          <cell r="CE217">
            <v>0</v>
          </cell>
          <cell r="CF217">
            <v>912</v>
          </cell>
          <cell r="CG217">
            <v>0</v>
          </cell>
          <cell r="CH217">
            <v>0</v>
          </cell>
          <cell r="CI217">
            <v>0</v>
          </cell>
          <cell r="CJ217">
            <v>0</v>
          </cell>
          <cell r="CK217">
            <v>0</v>
          </cell>
          <cell r="CL217">
            <v>0</v>
          </cell>
          <cell r="CM217">
            <v>382</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3232</v>
          </cell>
          <cell r="DQ217">
            <v>0</v>
          </cell>
          <cell r="DR217">
            <v>0</v>
          </cell>
          <cell r="DS217">
            <v>0</v>
          </cell>
          <cell r="DT217">
            <v>0</v>
          </cell>
          <cell r="DU217">
            <v>0</v>
          </cell>
          <cell r="DV217">
            <v>0</v>
          </cell>
          <cell r="DW217">
            <v>0</v>
          </cell>
          <cell r="DX217">
            <v>0</v>
          </cell>
          <cell r="DY217">
            <v>1871</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3006</v>
          </cell>
          <cell r="EN217">
            <v>0</v>
          </cell>
          <cell r="EO217">
            <v>9490</v>
          </cell>
          <cell r="EP217">
            <v>0</v>
          </cell>
          <cell r="EQ217">
            <v>19858</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31940</v>
          </cell>
          <cell r="FH217">
            <v>0</v>
          </cell>
          <cell r="FI217">
            <v>0</v>
          </cell>
          <cell r="FJ217">
            <v>0</v>
          </cell>
          <cell r="FK217">
            <v>0</v>
          </cell>
          <cell r="FL217">
            <v>0</v>
          </cell>
          <cell r="FM217">
            <v>0</v>
          </cell>
          <cell r="FN217">
            <v>0</v>
          </cell>
          <cell r="FO217">
            <v>0</v>
          </cell>
          <cell r="FP217">
            <v>0</v>
          </cell>
          <cell r="FQ217">
            <v>-78</v>
          </cell>
          <cell r="FR217">
            <v>0</v>
          </cell>
          <cell r="FS217">
            <v>0</v>
          </cell>
          <cell r="FT217">
            <v>0</v>
          </cell>
          <cell r="FU217">
            <v>0</v>
          </cell>
          <cell r="FV217">
            <v>0</v>
          </cell>
          <cell r="FW217">
            <v>0</v>
          </cell>
          <cell r="FX217">
            <v>0</v>
          </cell>
          <cell r="FY217">
            <v>0</v>
          </cell>
          <cell r="FZ217">
            <v>12007</v>
          </cell>
          <cell r="GA217">
            <v>0</v>
          </cell>
          <cell r="GB217">
            <v>0</v>
          </cell>
          <cell r="GC217">
            <v>9605</v>
          </cell>
          <cell r="GD217">
            <v>0</v>
          </cell>
          <cell r="GE217">
            <v>0</v>
          </cell>
          <cell r="GF217">
            <v>0</v>
          </cell>
          <cell r="GG217">
            <v>1529</v>
          </cell>
          <cell r="GH217">
            <v>0</v>
          </cell>
          <cell r="GI217">
            <v>0</v>
          </cell>
          <cell r="GJ217">
            <v>0</v>
          </cell>
          <cell r="GK217">
            <v>0</v>
          </cell>
          <cell r="GL217">
            <v>0</v>
          </cell>
          <cell r="GM217">
            <v>0</v>
          </cell>
          <cell r="GN217">
            <v>0</v>
          </cell>
          <cell r="GO217">
            <v>0</v>
          </cell>
          <cell r="GP217">
            <v>0</v>
          </cell>
          <cell r="GQ217">
            <v>0</v>
          </cell>
          <cell r="GR217">
            <v>0</v>
          </cell>
          <cell r="GS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G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U217">
            <v>0</v>
          </cell>
          <cell r="HV217">
            <v>0</v>
          </cell>
          <cell r="HW217">
            <v>0</v>
          </cell>
          <cell r="HX217">
            <v>0</v>
          </cell>
          <cell r="HY217">
            <v>0</v>
          </cell>
          <cell r="HZ217">
            <v>0</v>
          </cell>
          <cell r="IA217">
            <v>0</v>
          </cell>
          <cell r="IB217">
            <v>0</v>
          </cell>
          <cell r="IC217">
            <v>0</v>
          </cell>
          <cell r="ID217">
            <v>0</v>
          </cell>
          <cell r="IE217">
            <v>0</v>
          </cell>
          <cell r="IF217">
            <v>0</v>
          </cell>
          <cell r="IG217">
            <v>0</v>
          </cell>
          <cell r="IH217">
            <v>0</v>
          </cell>
          <cell r="II217">
            <v>0</v>
          </cell>
          <cell r="IJ217">
            <v>0</v>
          </cell>
          <cell r="IK217">
            <v>0</v>
          </cell>
          <cell r="IL217">
            <v>0</v>
          </cell>
          <cell r="IM217">
            <v>0</v>
          </cell>
          <cell r="IN217">
            <v>0</v>
          </cell>
          <cell r="IO217">
            <v>0</v>
          </cell>
        </row>
        <row r="218">
          <cell r="A218" t="str">
            <v>E2834</v>
          </cell>
          <cell r="B218" t="str">
            <v>Kettering</v>
          </cell>
          <cell r="C218" t="str">
            <v>EM</v>
          </cell>
          <cell r="D218" t="str">
            <v>SD</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-111</v>
          </cell>
          <cell r="V218">
            <v>0</v>
          </cell>
          <cell r="W218">
            <v>0</v>
          </cell>
          <cell r="X218">
            <v>0</v>
          </cell>
          <cell r="Y218">
            <v>0</v>
          </cell>
          <cell r="Z218">
            <v>0</v>
          </cell>
          <cell r="AA218">
            <v>207</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1493</v>
          </cell>
          <cell r="CG218">
            <v>0</v>
          </cell>
          <cell r="CH218">
            <v>0</v>
          </cell>
          <cell r="CI218">
            <v>0</v>
          </cell>
          <cell r="CJ218">
            <v>0</v>
          </cell>
          <cell r="CK218">
            <v>0</v>
          </cell>
          <cell r="CL218">
            <v>0</v>
          </cell>
          <cell r="CM218">
            <v>2379</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2905</v>
          </cell>
          <cell r="DQ218">
            <v>0</v>
          </cell>
          <cell r="DR218">
            <v>0</v>
          </cell>
          <cell r="DS218">
            <v>0</v>
          </cell>
          <cell r="DT218">
            <v>0</v>
          </cell>
          <cell r="DU218">
            <v>0</v>
          </cell>
          <cell r="DV218">
            <v>0</v>
          </cell>
          <cell r="DW218">
            <v>0</v>
          </cell>
          <cell r="DX218">
            <v>0</v>
          </cell>
          <cell r="DY218">
            <v>3089</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3790</v>
          </cell>
          <cell r="EN218">
            <v>140</v>
          </cell>
          <cell r="EO218">
            <v>14003</v>
          </cell>
          <cell r="EP218">
            <v>0</v>
          </cell>
          <cell r="EQ218">
            <v>16189</v>
          </cell>
          <cell r="ER218">
            <v>165</v>
          </cell>
          <cell r="ES218">
            <v>9769</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39491</v>
          </cell>
          <cell r="FH218">
            <v>0</v>
          </cell>
          <cell r="FI218">
            <v>0</v>
          </cell>
          <cell r="FJ218">
            <v>0</v>
          </cell>
          <cell r="FK218">
            <v>0</v>
          </cell>
          <cell r="FL218">
            <v>0</v>
          </cell>
          <cell r="FM218">
            <v>0</v>
          </cell>
          <cell r="FN218">
            <v>0</v>
          </cell>
          <cell r="FO218">
            <v>0</v>
          </cell>
          <cell r="FP218">
            <v>0</v>
          </cell>
          <cell r="FQ218">
            <v>-33</v>
          </cell>
          <cell r="FR218">
            <v>0</v>
          </cell>
          <cell r="FS218">
            <v>0</v>
          </cell>
          <cell r="FT218">
            <v>0</v>
          </cell>
          <cell r="FU218">
            <v>0</v>
          </cell>
          <cell r="FV218">
            <v>0</v>
          </cell>
          <cell r="FW218">
            <v>0</v>
          </cell>
          <cell r="FX218">
            <v>0</v>
          </cell>
          <cell r="FY218">
            <v>0</v>
          </cell>
          <cell r="FZ218">
            <v>12933</v>
          </cell>
          <cell r="GA218">
            <v>0</v>
          </cell>
          <cell r="GB218">
            <v>0</v>
          </cell>
          <cell r="GC218">
            <v>9594</v>
          </cell>
          <cell r="GD218">
            <v>0</v>
          </cell>
          <cell r="GE218">
            <v>0</v>
          </cell>
          <cell r="GF218">
            <v>0</v>
          </cell>
          <cell r="GG218">
            <v>914</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G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U218">
            <v>0</v>
          </cell>
          <cell r="HV218">
            <v>0</v>
          </cell>
          <cell r="HW218">
            <v>0</v>
          </cell>
          <cell r="HX218">
            <v>0</v>
          </cell>
          <cell r="HY218">
            <v>0</v>
          </cell>
          <cell r="HZ218">
            <v>0</v>
          </cell>
          <cell r="IA218">
            <v>15954</v>
          </cell>
          <cell r="IB218">
            <v>0</v>
          </cell>
          <cell r="IC218">
            <v>0</v>
          </cell>
          <cell r="ID218">
            <v>0</v>
          </cell>
          <cell r="IE218">
            <v>0</v>
          </cell>
          <cell r="IF218">
            <v>0</v>
          </cell>
          <cell r="IG218">
            <v>0</v>
          </cell>
          <cell r="IH218">
            <v>0</v>
          </cell>
          <cell r="II218">
            <v>0</v>
          </cell>
          <cell r="IJ218">
            <v>0</v>
          </cell>
          <cell r="IK218">
            <v>0</v>
          </cell>
          <cell r="IL218">
            <v>0</v>
          </cell>
          <cell r="IM218">
            <v>15954</v>
          </cell>
          <cell r="IN218">
            <v>0</v>
          </cell>
          <cell r="IO218">
            <v>0</v>
          </cell>
        </row>
        <row r="219">
          <cell r="A219" t="str">
            <v>E2835</v>
          </cell>
          <cell r="B219" t="str">
            <v>Northampton</v>
          </cell>
          <cell r="C219" t="str">
            <v>EM</v>
          </cell>
          <cell r="D219" t="str">
            <v>SD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-540</v>
          </cell>
          <cell r="V219">
            <v>0</v>
          </cell>
          <cell r="W219">
            <v>0</v>
          </cell>
          <cell r="X219">
            <v>0</v>
          </cell>
          <cell r="Y219">
            <v>0</v>
          </cell>
          <cell r="Z219">
            <v>0</v>
          </cell>
          <cell r="AA219">
            <v>-276</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45</v>
          </cell>
          <cell r="CB219">
            <v>0</v>
          </cell>
          <cell r="CC219">
            <v>0</v>
          </cell>
          <cell r="CD219">
            <v>0</v>
          </cell>
          <cell r="CE219">
            <v>0</v>
          </cell>
          <cell r="CF219">
            <v>4297</v>
          </cell>
          <cell r="CG219">
            <v>0</v>
          </cell>
          <cell r="CH219">
            <v>0</v>
          </cell>
          <cell r="CI219">
            <v>0</v>
          </cell>
          <cell r="CJ219">
            <v>0</v>
          </cell>
          <cell r="CK219">
            <v>0</v>
          </cell>
          <cell r="CL219">
            <v>0</v>
          </cell>
          <cell r="CM219">
            <v>5127</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5712</v>
          </cell>
          <cell r="DQ219">
            <v>0</v>
          </cell>
          <cell r="DR219">
            <v>0</v>
          </cell>
          <cell r="DS219">
            <v>0</v>
          </cell>
          <cell r="DT219">
            <v>0</v>
          </cell>
          <cell r="DU219">
            <v>0</v>
          </cell>
          <cell r="DV219">
            <v>0</v>
          </cell>
          <cell r="DW219">
            <v>0</v>
          </cell>
          <cell r="DX219">
            <v>0</v>
          </cell>
          <cell r="DY219">
            <v>3663</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8047</v>
          </cell>
          <cell r="EN219">
            <v>0</v>
          </cell>
          <cell r="EO219">
            <v>26570</v>
          </cell>
          <cell r="EP219">
            <v>0</v>
          </cell>
          <cell r="EQ219">
            <v>42108</v>
          </cell>
          <cell r="ER219">
            <v>583</v>
          </cell>
          <cell r="ES219">
            <v>30567</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100003</v>
          </cell>
          <cell r="FH219">
            <v>0</v>
          </cell>
          <cell r="FI219">
            <v>0</v>
          </cell>
          <cell r="FJ219">
            <v>0</v>
          </cell>
          <cell r="FK219">
            <v>0</v>
          </cell>
          <cell r="FL219">
            <v>0</v>
          </cell>
          <cell r="FM219">
            <v>0</v>
          </cell>
          <cell r="FN219">
            <v>1119</v>
          </cell>
          <cell r="FO219">
            <v>0</v>
          </cell>
          <cell r="FP219">
            <v>0</v>
          </cell>
          <cell r="FQ219">
            <v>-670</v>
          </cell>
          <cell r="FR219">
            <v>0</v>
          </cell>
          <cell r="FS219">
            <v>0</v>
          </cell>
          <cell r="FT219">
            <v>0</v>
          </cell>
          <cell r="FU219">
            <v>0</v>
          </cell>
          <cell r="FV219">
            <v>0</v>
          </cell>
          <cell r="FW219">
            <v>0</v>
          </cell>
          <cell r="FX219">
            <v>0</v>
          </cell>
          <cell r="FY219">
            <v>0</v>
          </cell>
          <cell r="FZ219">
            <v>28150</v>
          </cell>
          <cell r="GA219">
            <v>0</v>
          </cell>
          <cell r="GB219">
            <v>0</v>
          </cell>
          <cell r="GC219">
            <v>22885</v>
          </cell>
          <cell r="GD219">
            <v>0</v>
          </cell>
          <cell r="GE219">
            <v>0</v>
          </cell>
          <cell r="GF219">
            <v>0</v>
          </cell>
          <cell r="GG219">
            <v>2298</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G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U219">
            <v>0</v>
          </cell>
          <cell r="HV219">
            <v>0</v>
          </cell>
          <cell r="HW219">
            <v>0</v>
          </cell>
          <cell r="HX219">
            <v>0</v>
          </cell>
          <cell r="HY219">
            <v>0</v>
          </cell>
          <cell r="HZ219">
            <v>0</v>
          </cell>
          <cell r="IA219">
            <v>54722</v>
          </cell>
          <cell r="IB219">
            <v>0</v>
          </cell>
          <cell r="IC219">
            <v>0</v>
          </cell>
          <cell r="ID219">
            <v>0</v>
          </cell>
          <cell r="IE219">
            <v>0</v>
          </cell>
          <cell r="IF219">
            <v>0</v>
          </cell>
          <cell r="IG219">
            <v>0</v>
          </cell>
          <cell r="IH219">
            <v>0</v>
          </cell>
          <cell r="II219">
            <v>0</v>
          </cell>
          <cell r="IJ219">
            <v>0</v>
          </cell>
          <cell r="IK219">
            <v>0</v>
          </cell>
          <cell r="IL219">
            <v>0</v>
          </cell>
          <cell r="IM219">
            <v>64457</v>
          </cell>
          <cell r="IN219">
            <v>-9735</v>
          </cell>
          <cell r="IO219">
            <v>0</v>
          </cell>
        </row>
        <row r="220">
          <cell r="A220" t="str">
            <v>E2836</v>
          </cell>
          <cell r="B220" t="str">
            <v>South Northamptonshire</v>
          </cell>
          <cell r="C220" t="str">
            <v>EM</v>
          </cell>
          <cell r="D220" t="str">
            <v>SD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18</v>
          </cell>
          <cell r="V220">
            <v>0</v>
          </cell>
          <cell r="W220">
            <v>0</v>
          </cell>
          <cell r="X220">
            <v>0</v>
          </cell>
          <cell r="Y220">
            <v>0</v>
          </cell>
          <cell r="Z220">
            <v>0</v>
          </cell>
          <cell r="AA220">
            <v>93</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1200</v>
          </cell>
          <cell r="CG220">
            <v>0</v>
          </cell>
          <cell r="CH220">
            <v>0</v>
          </cell>
          <cell r="CI220">
            <v>0</v>
          </cell>
          <cell r="CJ220">
            <v>0</v>
          </cell>
          <cell r="CK220">
            <v>0</v>
          </cell>
          <cell r="CL220">
            <v>0</v>
          </cell>
          <cell r="CM220">
            <v>429</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1837</v>
          </cell>
          <cell r="DQ220">
            <v>0</v>
          </cell>
          <cell r="DR220">
            <v>0</v>
          </cell>
          <cell r="DS220">
            <v>0</v>
          </cell>
          <cell r="DT220">
            <v>0</v>
          </cell>
          <cell r="DU220">
            <v>0</v>
          </cell>
          <cell r="DV220">
            <v>0</v>
          </cell>
          <cell r="DW220">
            <v>0</v>
          </cell>
          <cell r="DX220">
            <v>0</v>
          </cell>
          <cell r="DY220">
            <v>1072</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5927</v>
          </cell>
          <cell r="EN220">
            <v>0</v>
          </cell>
          <cell r="EO220">
            <v>10558</v>
          </cell>
          <cell r="EP220">
            <v>0</v>
          </cell>
          <cell r="EQ220">
            <v>14000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26914</v>
          </cell>
          <cell r="FH220">
            <v>0</v>
          </cell>
          <cell r="FI220">
            <v>0</v>
          </cell>
          <cell r="FJ220">
            <v>0</v>
          </cell>
          <cell r="FK220">
            <v>0</v>
          </cell>
          <cell r="FL220">
            <v>0</v>
          </cell>
          <cell r="FM220">
            <v>0</v>
          </cell>
          <cell r="FN220">
            <v>0</v>
          </cell>
          <cell r="FO220">
            <v>0</v>
          </cell>
          <cell r="FP220">
            <v>0</v>
          </cell>
          <cell r="FQ220">
            <v>-156</v>
          </cell>
          <cell r="FR220">
            <v>0</v>
          </cell>
          <cell r="FS220">
            <v>0</v>
          </cell>
          <cell r="FT220">
            <v>0</v>
          </cell>
          <cell r="FU220">
            <v>0</v>
          </cell>
          <cell r="FV220">
            <v>0</v>
          </cell>
          <cell r="FW220">
            <v>0</v>
          </cell>
          <cell r="FX220">
            <v>0</v>
          </cell>
          <cell r="FY220">
            <v>0</v>
          </cell>
          <cell r="FZ220">
            <v>12898</v>
          </cell>
          <cell r="GA220">
            <v>0</v>
          </cell>
          <cell r="GB220">
            <v>0</v>
          </cell>
          <cell r="GC220">
            <v>11386</v>
          </cell>
          <cell r="GD220">
            <v>0</v>
          </cell>
          <cell r="GE220">
            <v>0</v>
          </cell>
          <cell r="GF220">
            <v>0</v>
          </cell>
          <cell r="GG220">
            <v>0</v>
          </cell>
          <cell r="GH220">
            <v>139</v>
          </cell>
          <cell r="GI220">
            <v>0</v>
          </cell>
          <cell r="GJ220">
            <v>0</v>
          </cell>
          <cell r="GK220">
            <v>0</v>
          </cell>
          <cell r="GL220">
            <v>0</v>
          </cell>
          <cell r="GM220">
            <v>0</v>
          </cell>
          <cell r="GN220">
            <v>0</v>
          </cell>
          <cell r="GO220">
            <v>0</v>
          </cell>
          <cell r="GP220">
            <v>0</v>
          </cell>
          <cell r="GQ220">
            <v>0</v>
          </cell>
          <cell r="GR220">
            <v>0</v>
          </cell>
          <cell r="GS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G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U220">
            <v>0</v>
          </cell>
          <cell r="HV220">
            <v>0</v>
          </cell>
          <cell r="HW220">
            <v>0</v>
          </cell>
          <cell r="HX220">
            <v>0</v>
          </cell>
          <cell r="HY220">
            <v>0</v>
          </cell>
          <cell r="HZ220">
            <v>0</v>
          </cell>
          <cell r="IA220">
            <v>0</v>
          </cell>
          <cell r="IB220">
            <v>0</v>
          </cell>
          <cell r="IC220">
            <v>0</v>
          </cell>
          <cell r="ID220">
            <v>0</v>
          </cell>
          <cell r="IE220">
            <v>0</v>
          </cell>
          <cell r="IF220">
            <v>0</v>
          </cell>
          <cell r="IG220">
            <v>0</v>
          </cell>
          <cell r="IH220">
            <v>0</v>
          </cell>
          <cell r="II220">
            <v>0</v>
          </cell>
          <cell r="IJ220">
            <v>0</v>
          </cell>
          <cell r="IK220">
            <v>0</v>
          </cell>
          <cell r="IL220">
            <v>0</v>
          </cell>
          <cell r="IM220">
            <v>0</v>
          </cell>
          <cell r="IN220">
            <v>0</v>
          </cell>
          <cell r="IO220">
            <v>0</v>
          </cell>
        </row>
        <row r="221">
          <cell r="A221" t="str">
            <v>E2837</v>
          </cell>
          <cell r="B221" t="str">
            <v>Wellingborough</v>
          </cell>
          <cell r="C221" t="str">
            <v>EM</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337</v>
          </cell>
          <cell r="V221">
            <v>0</v>
          </cell>
          <cell r="W221">
            <v>0</v>
          </cell>
          <cell r="X221">
            <v>0</v>
          </cell>
          <cell r="Y221">
            <v>0</v>
          </cell>
          <cell r="Z221">
            <v>0</v>
          </cell>
          <cell r="AA221">
            <v>316</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43</v>
          </cell>
          <cell r="BY221">
            <v>0</v>
          </cell>
          <cell r="BZ221">
            <v>0</v>
          </cell>
          <cell r="CA221">
            <v>0</v>
          </cell>
          <cell r="CB221">
            <v>0</v>
          </cell>
          <cell r="CC221">
            <v>0</v>
          </cell>
          <cell r="CD221">
            <v>0</v>
          </cell>
          <cell r="CE221">
            <v>0</v>
          </cell>
          <cell r="CF221">
            <v>1572</v>
          </cell>
          <cell r="CG221">
            <v>0</v>
          </cell>
          <cell r="CH221">
            <v>0</v>
          </cell>
          <cell r="CI221">
            <v>0</v>
          </cell>
          <cell r="CJ221">
            <v>0</v>
          </cell>
          <cell r="CK221">
            <v>0</v>
          </cell>
          <cell r="CL221">
            <v>0</v>
          </cell>
          <cell r="CM221">
            <v>1744</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3170</v>
          </cell>
          <cell r="DQ221">
            <v>0</v>
          </cell>
          <cell r="DR221">
            <v>0</v>
          </cell>
          <cell r="DS221">
            <v>0</v>
          </cell>
          <cell r="DT221">
            <v>0</v>
          </cell>
          <cell r="DU221">
            <v>0</v>
          </cell>
          <cell r="DV221">
            <v>0</v>
          </cell>
          <cell r="DW221">
            <v>0</v>
          </cell>
          <cell r="DX221">
            <v>0</v>
          </cell>
          <cell r="DY221">
            <v>-53</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3763</v>
          </cell>
          <cell r="EN221">
            <v>0</v>
          </cell>
          <cell r="EO221">
            <v>10555</v>
          </cell>
          <cell r="EP221">
            <v>0</v>
          </cell>
          <cell r="EQ221">
            <v>22438</v>
          </cell>
          <cell r="ER221">
            <v>328</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33779</v>
          </cell>
          <cell r="FH221">
            <v>0</v>
          </cell>
          <cell r="FI221">
            <v>0</v>
          </cell>
          <cell r="FJ221">
            <v>0</v>
          </cell>
          <cell r="FK221">
            <v>0</v>
          </cell>
          <cell r="FL221">
            <v>0</v>
          </cell>
          <cell r="FM221">
            <v>0</v>
          </cell>
          <cell r="FN221">
            <v>0</v>
          </cell>
          <cell r="FO221">
            <v>0</v>
          </cell>
          <cell r="FP221">
            <v>0</v>
          </cell>
          <cell r="FQ221">
            <v>-325</v>
          </cell>
          <cell r="FR221">
            <v>0</v>
          </cell>
          <cell r="FS221">
            <v>0</v>
          </cell>
          <cell r="FT221">
            <v>0</v>
          </cell>
          <cell r="FU221">
            <v>0</v>
          </cell>
          <cell r="FV221">
            <v>0</v>
          </cell>
          <cell r="FW221">
            <v>0</v>
          </cell>
          <cell r="FX221">
            <v>0</v>
          </cell>
          <cell r="FY221">
            <v>0</v>
          </cell>
          <cell r="FZ221">
            <v>10534</v>
          </cell>
          <cell r="GA221">
            <v>0</v>
          </cell>
          <cell r="GB221">
            <v>0</v>
          </cell>
          <cell r="GC221">
            <v>8939</v>
          </cell>
          <cell r="GD221">
            <v>0</v>
          </cell>
          <cell r="GE221">
            <v>0</v>
          </cell>
          <cell r="GF221">
            <v>0</v>
          </cell>
          <cell r="GG221">
            <v>-95</v>
          </cell>
          <cell r="GH221">
            <v>-577</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U221">
            <v>0</v>
          </cell>
          <cell r="HV221">
            <v>0</v>
          </cell>
          <cell r="HW221">
            <v>0</v>
          </cell>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cell r="IL221">
            <v>0</v>
          </cell>
          <cell r="IM221">
            <v>0</v>
          </cell>
          <cell r="IN221">
            <v>0</v>
          </cell>
          <cell r="IO221">
            <v>0</v>
          </cell>
        </row>
        <row r="222">
          <cell r="A222" t="str">
            <v>E2901</v>
          </cell>
          <cell r="B222" t="str">
            <v>Northumberland UA</v>
          </cell>
          <cell r="C222" t="str">
            <v>NE</v>
          </cell>
          <cell r="D222" t="str">
            <v>UA</v>
          </cell>
          <cell r="E222">
            <v>0</v>
          </cell>
          <cell r="F222">
            <v>74599</v>
          </cell>
          <cell r="G222">
            <v>78936</v>
          </cell>
          <cell r="H222">
            <v>0</v>
          </cell>
          <cell r="I222">
            <v>0</v>
          </cell>
          <cell r="J222">
            <v>0</v>
          </cell>
          <cell r="K222">
            <v>206098</v>
          </cell>
          <cell r="L222">
            <v>0</v>
          </cell>
          <cell r="M222">
            <v>0</v>
          </cell>
          <cell r="N222">
            <v>0</v>
          </cell>
          <cell r="O222">
            <v>0</v>
          </cell>
          <cell r="P222">
            <v>0</v>
          </cell>
          <cell r="Q222">
            <v>0</v>
          </cell>
          <cell r="R222">
            <v>0</v>
          </cell>
          <cell r="S222">
            <v>0</v>
          </cell>
          <cell r="T222">
            <v>0</v>
          </cell>
          <cell r="U222">
            <v>639</v>
          </cell>
          <cell r="V222">
            <v>0</v>
          </cell>
          <cell r="W222">
            <v>0</v>
          </cell>
          <cell r="X222">
            <v>0</v>
          </cell>
          <cell r="Y222">
            <v>0</v>
          </cell>
          <cell r="Z222">
            <v>0</v>
          </cell>
          <cell r="AA222">
            <v>11860</v>
          </cell>
          <cell r="AB222">
            <v>0</v>
          </cell>
          <cell r="AC222">
            <v>12407</v>
          </cell>
          <cell r="AD222">
            <v>0</v>
          </cell>
          <cell r="AE222">
            <v>0</v>
          </cell>
          <cell r="AF222">
            <v>0</v>
          </cell>
          <cell r="AG222">
            <v>0</v>
          </cell>
          <cell r="AH222">
            <v>0</v>
          </cell>
          <cell r="AI222">
            <v>0</v>
          </cell>
          <cell r="AJ222">
            <v>36366</v>
          </cell>
          <cell r="AK222">
            <v>0</v>
          </cell>
          <cell r="AL222">
            <v>14860</v>
          </cell>
          <cell r="AM222">
            <v>0</v>
          </cell>
          <cell r="AN222">
            <v>0</v>
          </cell>
          <cell r="AO222">
            <v>0</v>
          </cell>
          <cell r="AP222">
            <v>0</v>
          </cell>
          <cell r="AQ222">
            <v>24167</v>
          </cell>
          <cell r="AR222">
            <v>0</v>
          </cell>
          <cell r="AS222">
            <v>0</v>
          </cell>
          <cell r="AT222">
            <v>0</v>
          </cell>
          <cell r="AU222">
            <v>0</v>
          </cell>
          <cell r="AV222">
            <v>0</v>
          </cell>
          <cell r="AW222">
            <v>0</v>
          </cell>
          <cell r="AX222">
            <v>0</v>
          </cell>
          <cell r="AY222">
            <v>0</v>
          </cell>
          <cell r="AZ222">
            <v>0</v>
          </cell>
          <cell r="BA222">
            <v>0</v>
          </cell>
          <cell r="BB222">
            <v>0</v>
          </cell>
          <cell r="BC222">
            <v>81414</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16435</v>
          </cell>
          <cell r="BY222">
            <v>0</v>
          </cell>
          <cell r="BZ222">
            <v>0</v>
          </cell>
          <cell r="CA222">
            <v>14</v>
          </cell>
          <cell r="CB222">
            <v>0</v>
          </cell>
          <cell r="CC222">
            <v>0</v>
          </cell>
          <cell r="CD222">
            <v>0</v>
          </cell>
          <cell r="CE222">
            <v>0</v>
          </cell>
          <cell r="CF222">
            <v>5633</v>
          </cell>
          <cell r="CG222">
            <v>0</v>
          </cell>
          <cell r="CH222">
            <v>0</v>
          </cell>
          <cell r="CI222">
            <v>0</v>
          </cell>
          <cell r="CJ222">
            <v>0</v>
          </cell>
          <cell r="CK222">
            <v>0</v>
          </cell>
          <cell r="CL222">
            <v>0</v>
          </cell>
          <cell r="CM222">
            <v>16151</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34768</v>
          </cell>
          <cell r="DQ222">
            <v>0</v>
          </cell>
          <cell r="DR222">
            <v>0</v>
          </cell>
          <cell r="DS222">
            <v>0</v>
          </cell>
          <cell r="DT222">
            <v>0</v>
          </cell>
          <cell r="DU222">
            <v>0</v>
          </cell>
          <cell r="DV222">
            <v>0</v>
          </cell>
          <cell r="DW222">
            <v>0</v>
          </cell>
          <cell r="DX222">
            <v>0</v>
          </cell>
          <cell r="DY222">
            <v>3893</v>
          </cell>
          <cell r="DZ222">
            <v>0</v>
          </cell>
          <cell r="EA222">
            <v>17429</v>
          </cell>
          <cell r="EB222">
            <v>0</v>
          </cell>
          <cell r="EC222">
            <v>0</v>
          </cell>
          <cell r="ED222">
            <v>0</v>
          </cell>
          <cell r="EE222">
            <v>0</v>
          </cell>
          <cell r="EF222">
            <v>0</v>
          </cell>
          <cell r="EG222">
            <v>0</v>
          </cell>
          <cell r="EH222">
            <v>0</v>
          </cell>
          <cell r="EI222">
            <v>0</v>
          </cell>
          <cell r="EJ222">
            <v>0</v>
          </cell>
          <cell r="EK222">
            <v>0</v>
          </cell>
          <cell r="EL222">
            <v>0</v>
          </cell>
          <cell r="EM222">
            <v>23480</v>
          </cell>
          <cell r="EN222">
            <v>0</v>
          </cell>
          <cell r="EO222">
            <v>453527</v>
          </cell>
          <cell r="EP222">
            <v>0</v>
          </cell>
          <cell r="EQ222">
            <v>71411</v>
          </cell>
          <cell r="ER222">
            <v>27</v>
          </cell>
          <cell r="ES222">
            <v>16935</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559056</v>
          </cell>
          <cell r="FH222">
            <v>0</v>
          </cell>
          <cell r="FI222">
            <v>755</v>
          </cell>
          <cell r="FJ222">
            <v>0</v>
          </cell>
          <cell r="FK222">
            <v>0</v>
          </cell>
          <cell r="FL222">
            <v>0</v>
          </cell>
          <cell r="FM222">
            <v>0</v>
          </cell>
          <cell r="FN222">
            <v>30960</v>
          </cell>
          <cell r="FO222">
            <v>0</v>
          </cell>
          <cell r="FP222">
            <v>0</v>
          </cell>
          <cell r="FQ222">
            <v>-15520</v>
          </cell>
          <cell r="FR222">
            <v>0</v>
          </cell>
          <cell r="FS222">
            <v>0</v>
          </cell>
          <cell r="FT222">
            <v>0</v>
          </cell>
          <cell r="FU222">
            <v>0</v>
          </cell>
          <cell r="FV222">
            <v>0</v>
          </cell>
          <cell r="FW222">
            <v>0</v>
          </cell>
          <cell r="FX222">
            <v>0</v>
          </cell>
          <cell r="FY222">
            <v>0</v>
          </cell>
          <cell r="FZ222">
            <v>486795</v>
          </cell>
          <cell r="GA222">
            <v>0</v>
          </cell>
          <cell r="GB222">
            <v>0</v>
          </cell>
          <cell r="GC222">
            <v>273343</v>
          </cell>
          <cell r="GD222">
            <v>0</v>
          </cell>
          <cell r="GE222">
            <v>0</v>
          </cell>
          <cell r="GF222">
            <v>0</v>
          </cell>
          <cell r="GG222">
            <v>-9340</v>
          </cell>
          <cell r="GH222">
            <v>5557</v>
          </cell>
          <cell r="GI222">
            <v>0</v>
          </cell>
          <cell r="GJ222">
            <v>0</v>
          </cell>
          <cell r="GK222">
            <v>0</v>
          </cell>
          <cell r="GL222">
            <v>0</v>
          </cell>
          <cell r="GM222">
            <v>0</v>
          </cell>
          <cell r="GN222">
            <v>0</v>
          </cell>
          <cell r="GO222">
            <v>0</v>
          </cell>
          <cell r="GP222">
            <v>0</v>
          </cell>
          <cell r="GQ222">
            <v>0</v>
          </cell>
          <cell r="GR222">
            <v>0</v>
          </cell>
          <cell r="GS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U222">
            <v>0</v>
          </cell>
          <cell r="HV222">
            <v>0</v>
          </cell>
          <cell r="HW222">
            <v>0</v>
          </cell>
          <cell r="HX222">
            <v>0</v>
          </cell>
          <cell r="HY222">
            <v>0</v>
          </cell>
          <cell r="HZ222">
            <v>0</v>
          </cell>
          <cell r="IA222">
            <v>32621</v>
          </cell>
          <cell r="IB222">
            <v>0</v>
          </cell>
          <cell r="IC222">
            <v>0</v>
          </cell>
          <cell r="ID222">
            <v>0</v>
          </cell>
          <cell r="IE222">
            <v>0</v>
          </cell>
          <cell r="IF222">
            <v>0</v>
          </cell>
          <cell r="IG222">
            <v>0</v>
          </cell>
          <cell r="IH222">
            <v>0</v>
          </cell>
          <cell r="II222">
            <v>0</v>
          </cell>
          <cell r="IJ222">
            <v>0</v>
          </cell>
          <cell r="IK222">
            <v>0</v>
          </cell>
          <cell r="IL222">
            <v>0</v>
          </cell>
          <cell r="IM222">
            <v>30363</v>
          </cell>
          <cell r="IN222">
            <v>2258</v>
          </cell>
          <cell r="IO222">
            <v>0</v>
          </cell>
        </row>
        <row r="223">
          <cell r="A223" t="str">
            <v>E3001</v>
          </cell>
          <cell r="B223" t="str">
            <v>City of Nottingham UA</v>
          </cell>
          <cell r="C223" t="str">
            <v>EM</v>
          </cell>
          <cell r="D223" t="str">
            <v>UA</v>
          </cell>
          <cell r="E223">
            <v>0</v>
          </cell>
          <cell r="F223">
            <v>111940</v>
          </cell>
          <cell r="G223">
            <v>84643</v>
          </cell>
          <cell r="H223">
            <v>0</v>
          </cell>
          <cell r="I223">
            <v>0</v>
          </cell>
          <cell r="J223">
            <v>0</v>
          </cell>
          <cell r="K223">
            <v>252652</v>
          </cell>
          <cell r="L223">
            <v>0</v>
          </cell>
          <cell r="M223">
            <v>0</v>
          </cell>
          <cell r="N223">
            <v>0</v>
          </cell>
          <cell r="O223">
            <v>0</v>
          </cell>
          <cell r="P223">
            <v>0</v>
          </cell>
          <cell r="Q223">
            <v>0</v>
          </cell>
          <cell r="R223">
            <v>0</v>
          </cell>
          <cell r="S223">
            <v>0</v>
          </cell>
          <cell r="T223">
            <v>0</v>
          </cell>
          <cell r="U223">
            <v>-13599</v>
          </cell>
          <cell r="V223">
            <v>0</v>
          </cell>
          <cell r="W223">
            <v>0</v>
          </cell>
          <cell r="X223">
            <v>0</v>
          </cell>
          <cell r="Y223">
            <v>0</v>
          </cell>
          <cell r="Z223">
            <v>0</v>
          </cell>
          <cell r="AA223">
            <v>54872</v>
          </cell>
          <cell r="AB223">
            <v>0</v>
          </cell>
          <cell r="AC223">
            <v>35900</v>
          </cell>
          <cell r="AD223">
            <v>0</v>
          </cell>
          <cell r="AE223">
            <v>0</v>
          </cell>
          <cell r="AF223">
            <v>0</v>
          </cell>
          <cell r="AG223">
            <v>0</v>
          </cell>
          <cell r="AH223">
            <v>0</v>
          </cell>
          <cell r="AI223">
            <v>0</v>
          </cell>
          <cell r="AJ223">
            <v>70273</v>
          </cell>
          <cell r="AK223">
            <v>0</v>
          </cell>
          <cell r="AL223">
            <v>18595</v>
          </cell>
          <cell r="AM223">
            <v>0</v>
          </cell>
          <cell r="AN223">
            <v>0</v>
          </cell>
          <cell r="AO223">
            <v>0</v>
          </cell>
          <cell r="AP223">
            <v>0</v>
          </cell>
          <cell r="AQ223">
            <v>21405</v>
          </cell>
          <cell r="AR223">
            <v>0</v>
          </cell>
          <cell r="AS223">
            <v>0</v>
          </cell>
          <cell r="AT223">
            <v>0</v>
          </cell>
          <cell r="AU223">
            <v>0</v>
          </cell>
          <cell r="AV223">
            <v>0</v>
          </cell>
          <cell r="AW223">
            <v>0</v>
          </cell>
          <cell r="AX223">
            <v>0</v>
          </cell>
          <cell r="AY223">
            <v>0</v>
          </cell>
          <cell r="AZ223">
            <v>0</v>
          </cell>
          <cell r="BA223">
            <v>0</v>
          </cell>
          <cell r="BB223">
            <v>0</v>
          </cell>
          <cell r="BC223">
            <v>82783</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33158</v>
          </cell>
          <cell r="BY223">
            <v>0</v>
          </cell>
          <cell r="BZ223">
            <v>0</v>
          </cell>
          <cell r="CA223">
            <v>0</v>
          </cell>
          <cell r="CB223">
            <v>0</v>
          </cell>
          <cell r="CC223">
            <v>0</v>
          </cell>
          <cell r="CD223">
            <v>0</v>
          </cell>
          <cell r="CE223">
            <v>0</v>
          </cell>
          <cell r="CF223">
            <v>18076</v>
          </cell>
          <cell r="CG223">
            <v>0</v>
          </cell>
          <cell r="CH223">
            <v>0</v>
          </cell>
          <cell r="CI223">
            <v>0</v>
          </cell>
          <cell r="CJ223">
            <v>0</v>
          </cell>
          <cell r="CK223">
            <v>0</v>
          </cell>
          <cell r="CL223">
            <v>0</v>
          </cell>
          <cell r="CM223">
            <v>19510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25485</v>
          </cell>
          <cell r="DQ223">
            <v>0</v>
          </cell>
          <cell r="DR223">
            <v>0</v>
          </cell>
          <cell r="DS223">
            <v>0</v>
          </cell>
          <cell r="DT223">
            <v>0</v>
          </cell>
          <cell r="DU223">
            <v>0</v>
          </cell>
          <cell r="DV223">
            <v>0</v>
          </cell>
          <cell r="DW223">
            <v>0</v>
          </cell>
          <cell r="DX223">
            <v>0</v>
          </cell>
          <cell r="DY223">
            <v>12881</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16556</v>
          </cell>
          <cell r="EN223">
            <v>-690</v>
          </cell>
          <cell r="EO223">
            <v>585556</v>
          </cell>
          <cell r="EP223">
            <v>0</v>
          </cell>
          <cell r="EQ223">
            <v>85129</v>
          </cell>
          <cell r="ER223">
            <v>0</v>
          </cell>
          <cell r="ES223">
            <v>65060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725011</v>
          </cell>
          <cell r="FH223">
            <v>0</v>
          </cell>
          <cell r="FI223">
            <v>0</v>
          </cell>
          <cell r="FJ223">
            <v>0</v>
          </cell>
          <cell r="FK223">
            <v>0</v>
          </cell>
          <cell r="FL223">
            <v>0</v>
          </cell>
          <cell r="FM223">
            <v>0</v>
          </cell>
          <cell r="FN223">
            <v>16029</v>
          </cell>
          <cell r="FO223">
            <v>0</v>
          </cell>
          <cell r="FP223">
            <v>0</v>
          </cell>
          <cell r="FQ223">
            <v>-5830</v>
          </cell>
          <cell r="FR223">
            <v>0</v>
          </cell>
          <cell r="FS223">
            <v>0</v>
          </cell>
          <cell r="FT223">
            <v>0</v>
          </cell>
          <cell r="FU223">
            <v>0</v>
          </cell>
          <cell r="FV223">
            <v>0</v>
          </cell>
          <cell r="FW223">
            <v>0</v>
          </cell>
          <cell r="FX223">
            <v>0</v>
          </cell>
          <cell r="FY223">
            <v>0</v>
          </cell>
          <cell r="FZ223">
            <v>617087</v>
          </cell>
          <cell r="GA223">
            <v>0</v>
          </cell>
          <cell r="GB223">
            <v>0</v>
          </cell>
          <cell r="GC223">
            <v>254248</v>
          </cell>
          <cell r="GD223">
            <v>0</v>
          </cell>
          <cell r="GE223">
            <v>0</v>
          </cell>
          <cell r="GF223">
            <v>0</v>
          </cell>
          <cell r="GG223">
            <v>2353</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0</v>
          </cell>
          <cell r="HL223">
            <v>0</v>
          </cell>
          <cell r="HM223">
            <v>0</v>
          </cell>
          <cell r="HN223">
            <v>0</v>
          </cell>
          <cell r="HO223">
            <v>0</v>
          </cell>
          <cell r="HP223">
            <v>0</v>
          </cell>
          <cell r="HQ223">
            <v>0</v>
          </cell>
          <cell r="HR223">
            <v>0</v>
          </cell>
          <cell r="HS223">
            <v>0</v>
          </cell>
          <cell r="HT223">
            <v>0</v>
          </cell>
          <cell r="HU223">
            <v>0</v>
          </cell>
          <cell r="HV223">
            <v>0</v>
          </cell>
          <cell r="HW223">
            <v>0</v>
          </cell>
          <cell r="HX223">
            <v>0</v>
          </cell>
          <cell r="HY223">
            <v>0</v>
          </cell>
          <cell r="HZ223">
            <v>0</v>
          </cell>
          <cell r="IA223">
            <v>115210</v>
          </cell>
          <cell r="IB223">
            <v>0</v>
          </cell>
          <cell r="IC223">
            <v>0</v>
          </cell>
          <cell r="ID223">
            <v>0</v>
          </cell>
          <cell r="IE223">
            <v>0</v>
          </cell>
          <cell r="IF223">
            <v>0</v>
          </cell>
          <cell r="IG223">
            <v>0</v>
          </cell>
          <cell r="IH223">
            <v>0</v>
          </cell>
          <cell r="II223">
            <v>0</v>
          </cell>
          <cell r="IJ223">
            <v>0</v>
          </cell>
          <cell r="IK223">
            <v>0</v>
          </cell>
          <cell r="IL223">
            <v>0</v>
          </cell>
          <cell r="IM223">
            <v>115210</v>
          </cell>
          <cell r="IN223">
            <v>0</v>
          </cell>
          <cell r="IO223">
            <v>0</v>
          </cell>
        </row>
        <row r="224">
          <cell r="A224" t="str">
            <v>E3021</v>
          </cell>
          <cell r="B224" t="str">
            <v>Nottinghamshire</v>
          </cell>
          <cell r="C224" t="str">
            <v>EM</v>
          </cell>
          <cell r="D224" t="str">
            <v>SC</v>
          </cell>
          <cell r="E224">
            <v>0</v>
          </cell>
          <cell r="F224">
            <v>244463</v>
          </cell>
          <cell r="G224">
            <v>46806</v>
          </cell>
          <cell r="H224">
            <v>0</v>
          </cell>
          <cell r="I224">
            <v>0</v>
          </cell>
          <cell r="J224">
            <v>0</v>
          </cell>
          <cell r="K224">
            <v>382699</v>
          </cell>
          <cell r="L224">
            <v>0</v>
          </cell>
          <cell r="M224">
            <v>0</v>
          </cell>
          <cell r="N224">
            <v>0</v>
          </cell>
          <cell r="O224">
            <v>0</v>
          </cell>
          <cell r="P224">
            <v>0</v>
          </cell>
          <cell r="Q224">
            <v>0</v>
          </cell>
          <cell r="R224">
            <v>0</v>
          </cell>
          <cell r="S224">
            <v>0</v>
          </cell>
          <cell r="T224">
            <v>0</v>
          </cell>
          <cell r="U224">
            <v>81</v>
          </cell>
          <cell r="V224">
            <v>0</v>
          </cell>
          <cell r="W224">
            <v>0</v>
          </cell>
          <cell r="X224">
            <v>0</v>
          </cell>
          <cell r="Y224">
            <v>0</v>
          </cell>
          <cell r="Z224">
            <v>0</v>
          </cell>
          <cell r="AA224">
            <v>45828</v>
          </cell>
          <cell r="AB224">
            <v>0</v>
          </cell>
          <cell r="AC224">
            <v>47076</v>
          </cell>
          <cell r="AD224">
            <v>0</v>
          </cell>
          <cell r="AE224">
            <v>0</v>
          </cell>
          <cell r="AF224">
            <v>0</v>
          </cell>
          <cell r="AG224">
            <v>0</v>
          </cell>
          <cell r="AH224">
            <v>0</v>
          </cell>
          <cell r="AI224">
            <v>0</v>
          </cell>
          <cell r="AJ224">
            <v>116732</v>
          </cell>
          <cell r="AK224">
            <v>0</v>
          </cell>
          <cell r="AL224">
            <v>48359</v>
          </cell>
          <cell r="AM224">
            <v>0</v>
          </cell>
          <cell r="AN224">
            <v>0</v>
          </cell>
          <cell r="AO224">
            <v>0</v>
          </cell>
          <cell r="AP224">
            <v>0</v>
          </cell>
          <cell r="AQ224">
            <v>58419</v>
          </cell>
          <cell r="AR224">
            <v>0</v>
          </cell>
          <cell r="AS224">
            <v>0</v>
          </cell>
          <cell r="AT224">
            <v>0</v>
          </cell>
          <cell r="AU224">
            <v>0</v>
          </cell>
          <cell r="AV224">
            <v>0</v>
          </cell>
          <cell r="AW224">
            <v>0</v>
          </cell>
          <cell r="AX224">
            <v>0</v>
          </cell>
          <cell r="AY224">
            <v>0</v>
          </cell>
          <cell r="AZ224">
            <v>0</v>
          </cell>
          <cell r="BA224">
            <v>0</v>
          </cell>
          <cell r="BB224">
            <v>0</v>
          </cell>
          <cell r="BC224">
            <v>220619</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47929</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13695</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32321</v>
          </cell>
          <cell r="DQ224">
            <v>0</v>
          </cell>
          <cell r="DR224">
            <v>0</v>
          </cell>
          <cell r="DS224">
            <v>0</v>
          </cell>
          <cell r="DT224">
            <v>0</v>
          </cell>
          <cell r="DU224">
            <v>0</v>
          </cell>
          <cell r="DV224">
            <v>0</v>
          </cell>
          <cell r="DW224">
            <v>0</v>
          </cell>
          <cell r="DX224">
            <v>0</v>
          </cell>
          <cell r="DY224">
            <v>5429</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6537</v>
          </cell>
          <cell r="EN224">
            <v>7304</v>
          </cell>
          <cell r="EO224">
            <v>879093</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878970</v>
          </cell>
          <cell r="FH224">
            <v>0</v>
          </cell>
          <cell r="FI224">
            <v>0</v>
          </cell>
          <cell r="FJ224">
            <v>0</v>
          </cell>
          <cell r="FK224">
            <v>0</v>
          </cell>
          <cell r="FL224">
            <v>0</v>
          </cell>
          <cell r="FM224">
            <v>0</v>
          </cell>
          <cell r="FN224">
            <v>18705</v>
          </cell>
          <cell r="FO224">
            <v>0</v>
          </cell>
          <cell r="FP224">
            <v>0</v>
          </cell>
          <cell r="FQ224">
            <v>-582</v>
          </cell>
          <cell r="FR224">
            <v>0</v>
          </cell>
          <cell r="FS224">
            <v>0</v>
          </cell>
          <cell r="FT224">
            <v>0</v>
          </cell>
          <cell r="FU224">
            <v>0</v>
          </cell>
          <cell r="FV224">
            <v>0</v>
          </cell>
          <cell r="FW224">
            <v>0</v>
          </cell>
          <cell r="FX224">
            <v>0</v>
          </cell>
          <cell r="FY224">
            <v>0</v>
          </cell>
          <cell r="FZ224">
            <v>911347</v>
          </cell>
          <cell r="GA224">
            <v>0</v>
          </cell>
          <cell r="GB224">
            <v>0</v>
          </cell>
          <cell r="GC224">
            <v>511336</v>
          </cell>
          <cell r="GD224">
            <v>0</v>
          </cell>
          <cell r="GE224">
            <v>0</v>
          </cell>
          <cell r="GF224">
            <v>-5995</v>
          </cell>
          <cell r="GG224">
            <v>-12075</v>
          </cell>
          <cell r="GH224">
            <v>-6038</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K224">
            <v>0</v>
          </cell>
          <cell r="HL224">
            <v>0</v>
          </cell>
          <cell r="HM224">
            <v>0</v>
          </cell>
          <cell r="HN224">
            <v>0</v>
          </cell>
          <cell r="HO224">
            <v>0</v>
          </cell>
          <cell r="HP224">
            <v>0</v>
          </cell>
          <cell r="HQ224">
            <v>0</v>
          </cell>
          <cell r="HR224">
            <v>0</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v>
          </cell>
          <cell r="IM224">
            <v>0</v>
          </cell>
          <cell r="IN224">
            <v>0</v>
          </cell>
          <cell r="IO224">
            <v>0</v>
          </cell>
        </row>
        <row r="225">
          <cell r="A225" t="str">
            <v>E3031</v>
          </cell>
          <cell r="B225" t="str">
            <v>Ashfield</v>
          </cell>
          <cell r="C225" t="str">
            <v>EM</v>
          </cell>
          <cell r="D225" t="str">
            <v>SD</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8</v>
          </cell>
          <cell r="V225">
            <v>0</v>
          </cell>
          <cell r="W225">
            <v>0</v>
          </cell>
          <cell r="X225">
            <v>0</v>
          </cell>
          <cell r="Y225">
            <v>0</v>
          </cell>
          <cell r="Z225">
            <v>0</v>
          </cell>
          <cell r="AA225">
            <v>8</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187</v>
          </cell>
          <cell r="CB225">
            <v>0</v>
          </cell>
          <cell r="CC225">
            <v>0</v>
          </cell>
          <cell r="CD225">
            <v>0</v>
          </cell>
          <cell r="CE225">
            <v>0</v>
          </cell>
          <cell r="CF225">
            <v>1469</v>
          </cell>
          <cell r="CG225">
            <v>0</v>
          </cell>
          <cell r="CH225">
            <v>0</v>
          </cell>
          <cell r="CI225">
            <v>0</v>
          </cell>
          <cell r="CJ225">
            <v>0</v>
          </cell>
          <cell r="CK225">
            <v>0</v>
          </cell>
          <cell r="CL225">
            <v>0</v>
          </cell>
          <cell r="CM225">
            <v>1557</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6574</v>
          </cell>
          <cell r="DQ225">
            <v>0</v>
          </cell>
          <cell r="DR225">
            <v>0</v>
          </cell>
          <cell r="DS225">
            <v>0</v>
          </cell>
          <cell r="DT225">
            <v>0</v>
          </cell>
          <cell r="DU225">
            <v>0</v>
          </cell>
          <cell r="DV225">
            <v>0</v>
          </cell>
          <cell r="DW225">
            <v>0</v>
          </cell>
          <cell r="DX225">
            <v>0</v>
          </cell>
          <cell r="DY225">
            <v>1528</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2904</v>
          </cell>
          <cell r="EN225">
            <v>767</v>
          </cell>
          <cell r="EO225">
            <v>14807</v>
          </cell>
          <cell r="EP225">
            <v>0</v>
          </cell>
          <cell r="EQ225">
            <v>19892</v>
          </cell>
          <cell r="ER225">
            <v>0</v>
          </cell>
          <cell r="ES225">
            <v>14142</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48314</v>
          </cell>
          <cell r="FH225">
            <v>0</v>
          </cell>
          <cell r="FI225">
            <v>112</v>
          </cell>
          <cell r="FJ225">
            <v>0</v>
          </cell>
          <cell r="FK225">
            <v>0</v>
          </cell>
          <cell r="FL225">
            <v>0</v>
          </cell>
          <cell r="FM225">
            <v>0</v>
          </cell>
          <cell r="FN225">
            <v>3487</v>
          </cell>
          <cell r="FO225">
            <v>0</v>
          </cell>
          <cell r="FP225">
            <v>0</v>
          </cell>
          <cell r="FQ225">
            <v>-60</v>
          </cell>
          <cell r="FR225">
            <v>0</v>
          </cell>
          <cell r="FS225">
            <v>0</v>
          </cell>
          <cell r="FT225">
            <v>0</v>
          </cell>
          <cell r="FU225">
            <v>0</v>
          </cell>
          <cell r="FV225">
            <v>0</v>
          </cell>
          <cell r="FW225">
            <v>0</v>
          </cell>
          <cell r="FX225">
            <v>0</v>
          </cell>
          <cell r="FY225">
            <v>0</v>
          </cell>
          <cell r="FZ225">
            <v>16063</v>
          </cell>
          <cell r="GA225">
            <v>0</v>
          </cell>
          <cell r="GB225">
            <v>0</v>
          </cell>
          <cell r="GC225">
            <v>12715</v>
          </cell>
          <cell r="GD225">
            <v>0</v>
          </cell>
          <cell r="GE225">
            <v>0</v>
          </cell>
          <cell r="GF225">
            <v>0</v>
          </cell>
          <cell r="GG225">
            <v>-658</v>
          </cell>
          <cell r="GH225">
            <v>-280</v>
          </cell>
          <cell r="GI225">
            <v>0</v>
          </cell>
          <cell r="GJ225">
            <v>0</v>
          </cell>
          <cell r="GK225">
            <v>0</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G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U225">
            <v>0</v>
          </cell>
          <cell r="HV225">
            <v>0</v>
          </cell>
          <cell r="HW225">
            <v>0</v>
          </cell>
          <cell r="HX225">
            <v>0</v>
          </cell>
          <cell r="HY225">
            <v>0</v>
          </cell>
          <cell r="HZ225">
            <v>0</v>
          </cell>
          <cell r="IA225">
            <v>24719</v>
          </cell>
          <cell r="IB225">
            <v>0</v>
          </cell>
          <cell r="IC225">
            <v>0</v>
          </cell>
          <cell r="ID225">
            <v>0</v>
          </cell>
          <cell r="IE225">
            <v>0</v>
          </cell>
          <cell r="IF225">
            <v>0</v>
          </cell>
          <cell r="IG225">
            <v>0</v>
          </cell>
          <cell r="IH225">
            <v>0</v>
          </cell>
          <cell r="II225">
            <v>0</v>
          </cell>
          <cell r="IJ225">
            <v>0</v>
          </cell>
          <cell r="IK225">
            <v>0</v>
          </cell>
          <cell r="IL225">
            <v>0</v>
          </cell>
          <cell r="IM225">
            <v>28115</v>
          </cell>
          <cell r="IN225">
            <v>-3396</v>
          </cell>
          <cell r="IO225">
            <v>0</v>
          </cell>
        </row>
        <row r="226">
          <cell r="A226" t="str">
            <v>E3032</v>
          </cell>
          <cell r="B226" t="str">
            <v>Bassetlaw</v>
          </cell>
          <cell r="C226" t="str">
            <v>EM</v>
          </cell>
          <cell r="D226" t="str">
            <v>SD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-336</v>
          </cell>
          <cell r="V226">
            <v>0</v>
          </cell>
          <cell r="W226">
            <v>0</v>
          </cell>
          <cell r="X226">
            <v>0</v>
          </cell>
          <cell r="Y226">
            <v>0</v>
          </cell>
          <cell r="Z226">
            <v>0</v>
          </cell>
          <cell r="AA226">
            <v>-277</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1261</v>
          </cell>
          <cell r="CG226">
            <v>0</v>
          </cell>
          <cell r="CH226">
            <v>0</v>
          </cell>
          <cell r="CI226">
            <v>0</v>
          </cell>
          <cell r="CJ226">
            <v>0</v>
          </cell>
          <cell r="CK226">
            <v>0</v>
          </cell>
          <cell r="CL226">
            <v>0</v>
          </cell>
          <cell r="CM226">
            <v>2327</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4069</v>
          </cell>
          <cell r="DQ226">
            <v>0</v>
          </cell>
          <cell r="DR226">
            <v>0</v>
          </cell>
          <cell r="DS226">
            <v>0</v>
          </cell>
          <cell r="DT226">
            <v>0</v>
          </cell>
          <cell r="DU226">
            <v>0</v>
          </cell>
          <cell r="DV226">
            <v>0</v>
          </cell>
          <cell r="DW226">
            <v>0</v>
          </cell>
          <cell r="DX226">
            <v>0</v>
          </cell>
          <cell r="DY226">
            <v>1680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3332</v>
          </cell>
          <cell r="EN226">
            <v>290</v>
          </cell>
          <cell r="EO226">
            <v>12682</v>
          </cell>
          <cell r="EP226">
            <v>0</v>
          </cell>
          <cell r="EQ226">
            <v>14734</v>
          </cell>
          <cell r="ER226">
            <v>0</v>
          </cell>
          <cell r="ES226">
            <v>14908</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43087</v>
          </cell>
          <cell r="FH226">
            <v>0</v>
          </cell>
          <cell r="FI226">
            <v>0</v>
          </cell>
          <cell r="FJ226">
            <v>0</v>
          </cell>
          <cell r="FK226">
            <v>0</v>
          </cell>
          <cell r="FL226">
            <v>0</v>
          </cell>
          <cell r="FM226">
            <v>0</v>
          </cell>
          <cell r="FN226">
            <v>889</v>
          </cell>
          <cell r="FO226">
            <v>0</v>
          </cell>
          <cell r="FP226">
            <v>0</v>
          </cell>
          <cell r="FQ226">
            <v>-52</v>
          </cell>
          <cell r="FR226">
            <v>0</v>
          </cell>
          <cell r="FS226">
            <v>0</v>
          </cell>
          <cell r="FT226">
            <v>0</v>
          </cell>
          <cell r="FU226">
            <v>0</v>
          </cell>
          <cell r="FV226">
            <v>0</v>
          </cell>
          <cell r="FW226">
            <v>0</v>
          </cell>
          <cell r="FX226">
            <v>0</v>
          </cell>
          <cell r="FY226">
            <v>0</v>
          </cell>
          <cell r="FZ226">
            <v>15009</v>
          </cell>
          <cell r="GA226">
            <v>0</v>
          </cell>
          <cell r="GB226">
            <v>0</v>
          </cell>
          <cell r="GC226">
            <v>12800</v>
          </cell>
          <cell r="GD226">
            <v>0</v>
          </cell>
          <cell r="GE226">
            <v>0</v>
          </cell>
          <cell r="GF226">
            <v>0</v>
          </cell>
          <cell r="GG226">
            <v>422</v>
          </cell>
          <cell r="GH226">
            <v>-74</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27316</v>
          </cell>
          <cell r="IB226">
            <v>0</v>
          </cell>
          <cell r="IC226">
            <v>0</v>
          </cell>
          <cell r="ID226">
            <v>0</v>
          </cell>
          <cell r="IE226">
            <v>0</v>
          </cell>
          <cell r="IF226">
            <v>0</v>
          </cell>
          <cell r="IG226">
            <v>0</v>
          </cell>
          <cell r="IH226">
            <v>0</v>
          </cell>
          <cell r="II226">
            <v>0</v>
          </cell>
          <cell r="IJ226">
            <v>0</v>
          </cell>
          <cell r="IK226">
            <v>0</v>
          </cell>
          <cell r="IL226">
            <v>0</v>
          </cell>
          <cell r="IM226">
            <v>27203</v>
          </cell>
          <cell r="IN226">
            <v>113</v>
          </cell>
          <cell r="IO226">
            <v>0</v>
          </cell>
        </row>
        <row r="227">
          <cell r="A227" t="str">
            <v>E3033</v>
          </cell>
          <cell r="B227" t="str">
            <v>Broxtowe</v>
          </cell>
          <cell r="C227" t="str">
            <v>EM</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42</v>
          </cell>
          <cell r="V227">
            <v>0</v>
          </cell>
          <cell r="W227">
            <v>0</v>
          </cell>
          <cell r="X227">
            <v>0</v>
          </cell>
          <cell r="Y227">
            <v>0</v>
          </cell>
          <cell r="Z227">
            <v>0</v>
          </cell>
          <cell r="AA227">
            <v>646</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143</v>
          </cell>
          <cell r="CB227">
            <v>0</v>
          </cell>
          <cell r="CC227">
            <v>0</v>
          </cell>
          <cell r="CD227">
            <v>0</v>
          </cell>
          <cell r="CE227">
            <v>0</v>
          </cell>
          <cell r="CF227">
            <v>1640</v>
          </cell>
          <cell r="CG227">
            <v>0</v>
          </cell>
          <cell r="CH227">
            <v>0</v>
          </cell>
          <cell r="CI227">
            <v>0</v>
          </cell>
          <cell r="CJ227">
            <v>0</v>
          </cell>
          <cell r="CK227">
            <v>0</v>
          </cell>
          <cell r="CL227">
            <v>0</v>
          </cell>
          <cell r="CM227">
            <v>2652</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2670</v>
          </cell>
          <cell r="DQ227">
            <v>0</v>
          </cell>
          <cell r="DR227">
            <v>0</v>
          </cell>
          <cell r="DS227">
            <v>0</v>
          </cell>
          <cell r="DT227">
            <v>0</v>
          </cell>
          <cell r="DU227">
            <v>0</v>
          </cell>
          <cell r="DV227">
            <v>0</v>
          </cell>
          <cell r="DW227">
            <v>0</v>
          </cell>
          <cell r="DX227">
            <v>0</v>
          </cell>
          <cell r="DY227">
            <v>859</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2792</v>
          </cell>
          <cell r="EN227">
            <v>-236</v>
          </cell>
          <cell r="EO227">
            <v>11023</v>
          </cell>
          <cell r="EP227">
            <v>0</v>
          </cell>
          <cell r="EQ227">
            <v>13491</v>
          </cell>
          <cell r="ER227">
            <v>7</v>
          </cell>
          <cell r="ES227">
            <v>9031</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33673</v>
          </cell>
          <cell r="FH227">
            <v>0</v>
          </cell>
          <cell r="FI227">
            <v>587</v>
          </cell>
          <cell r="FJ227">
            <v>0</v>
          </cell>
          <cell r="FK227">
            <v>0</v>
          </cell>
          <cell r="FL227">
            <v>0</v>
          </cell>
          <cell r="FM227">
            <v>0</v>
          </cell>
          <cell r="FN227">
            <v>2857</v>
          </cell>
          <cell r="FO227">
            <v>0</v>
          </cell>
          <cell r="FP227">
            <v>0</v>
          </cell>
          <cell r="FQ227">
            <v>-120</v>
          </cell>
          <cell r="FR227">
            <v>0</v>
          </cell>
          <cell r="FS227">
            <v>0</v>
          </cell>
          <cell r="FT227">
            <v>0</v>
          </cell>
          <cell r="FU227">
            <v>0</v>
          </cell>
          <cell r="FV227">
            <v>0</v>
          </cell>
          <cell r="FW227">
            <v>0</v>
          </cell>
          <cell r="FX227">
            <v>0</v>
          </cell>
          <cell r="FY227">
            <v>0</v>
          </cell>
          <cell r="FZ227">
            <v>12476</v>
          </cell>
          <cell r="GA227">
            <v>0</v>
          </cell>
          <cell r="GB227">
            <v>0</v>
          </cell>
          <cell r="GC227">
            <v>11375</v>
          </cell>
          <cell r="GD227">
            <v>0</v>
          </cell>
          <cell r="GE227">
            <v>0</v>
          </cell>
          <cell r="GF227">
            <v>0</v>
          </cell>
          <cell r="GG227">
            <v>-322</v>
          </cell>
          <cell r="GH227">
            <v>-188</v>
          </cell>
          <cell r="GI227">
            <v>0</v>
          </cell>
          <cell r="GJ227">
            <v>0</v>
          </cell>
          <cell r="GK227">
            <v>0</v>
          </cell>
          <cell r="GL227">
            <v>0</v>
          </cell>
          <cell r="GM227">
            <v>0</v>
          </cell>
          <cell r="GN227">
            <v>0</v>
          </cell>
          <cell r="GO227">
            <v>0</v>
          </cell>
          <cell r="GP227">
            <v>0</v>
          </cell>
          <cell r="GQ227">
            <v>0</v>
          </cell>
          <cell r="GR227">
            <v>0</v>
          </cell>
          <cell r="GS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G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U227">
            <v>0</v>
          </cell>
          <cell r="HV227">
            <v>0</v>
          </cell>
          <cell r="HW227">
            <v>0</v>
          </cell>
          <cell r="HX227">
            <v>0</v>
          </cell>
          <cell r="HY227">
            <v>0</v>
          </cell>
          <cell r="HZ227">
            <v>0</v>
          </cell>
          <cell r="IA227">
            <v>16727</v>
          </cell>
          <cell r="IB227">
            <v>0</v>
          </cell>
          <cell r="IC227">
            <v>0</v>
          </cell>
          <cell r="ID227">
            <v>0</v>
          </cell>
          <cell r="IE227">
            <v>0</v>
          </cell>
          <cell r="IF227">
            <v>0</v>
          </cell>
          <cell r="IG227">
            <v>0</v>
          </cell>
          <cell r="IH227">
            <v>0</v>
          </cell>
          <cell r="II227">
            <v>0</v>
          </cell>
          <cell r="IJ227">
            <v>0</v>
          </cell>
          <cell r="IK227">
            <v>0</v>
          </cell>
          <cell r="IL227">
            <v>0</v>
          </cell>
          <cell r="IM227">
            <v>16817</v>
          </cell>
          <cell r="IN227">
            <v>-90</v>
          </cell>
          <cell r="IO227">
            <v>0</v>
          </cell>
        </row>
        <row r="228">
          <cell r="A228" t="str">
            <v>E3034</v>
          </cell>
          <cell r="B228" t="str">
            <v>Gedling</v>
          </cell>
          <cell r="C228" t="str">
            <v>EM</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140</v>
          </cell>
          <cell r="V228">
            <v>0</v>
          </cell>
          <cell r="W228">
            <v>0</v>
          </cell>
          <cell r="X228">
            <v>0</v>
          </cell>
          <cell r="Y228">
            <v>0</v>
          </cell>
          <cell r="Z228">
            <v>0</v>
          </cell>
          <cell r="AA228">
            <v>223</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1184</v>
          </cell>
          <cell r="CG228">
            <v>0</v>
          </cell>
          <cell r="CH228">
            <v>0</v>
          </cell>
          <cell r="CI228">
            <v>0</v>
          </cell>
          <cell r="CJ228">
            <v>0</v>
          </cell>
          <cell r="CK228">
            <v>0</v>
          </cell>
          <cell r="CL228">
            <v>0</v>
          </cell>
          <cell r="CM228">
            <v>2533</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3294</v>
          </cell>
          <cell r="DQ228">
            <v>0</v>
          </cell>
          <cell r="DR228">
            <v>0</v>
          </cell>
          <cell r="DS228">
            <v>0</v>
          </cell>
          <cell r="DT228">
            <v>0</v>
          </cell>
          <cell r="DU228">
            <v>0</v>
          </cell>
          <cell r="DV228">
            <v>0</v>
          </cell>
          <cell r="DW228">
            <v>0</v>
          </cell>
          <cell r="DX228">
            <v>0</v>
          </cell>
          <cell r="DY228">
            <v>1300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3409</v>
          </cell>
          <cell r="EN228">
            <v>0</v>
          </cell>
          <cell r="EO228">
            <v>11943</v>
          </cell>
          <cell r="EP228">
            <v>0</v>
          </cell>
          <cell r="EQ228">
            <v>27087</v>
          </cell>
          <cell r="ER228">
            <v>57</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39639</v>
          </cell>
          <cell r="FH228">
            <v>0</v>
          </cell>
          <cell r="FI228">
            <v>500</v>
          </cell>
          <cell r="FJ228">
            <v>0</v>
          </cell>
          <cell r="FK228">
            <v>0</v>
          </cell>
          <cell r="FL228">
            <v>0</v>
          </cell>
          <cell r="FM228">
            <v>0</v>
          </cell>
          <cell r="FN228">
            <v>361</v>
          </cell>
          <cell r="FO228">
            <v>0</v>
          </cell>
          <cell r="FP228">
            <v>0</v>
          </cell>
          <cell r="FQ228">
            <v>-152</v>
          </cell>
          <cell r="FR228">
            <v>0</v>
          </cell>
          <cell r="FS228">
            <v>0</v>
          </cell>
          <cell r="FT228">
            <v>0</v>
          </cell>
          <cell r="FU228">
            <v>0</v>
          </cell>
          <cell r="FV228">
            <v>0</v>
          </cell>
          <cell r="FW228">
            <v>0</v>
          </cell>
          <cell r="FX228">
            <v>0</v>
          </cell>
          <cell r="FY228">
            <v>0</v>
          </cell>
          <cell r="FZ228">
            <v>13809</v>
          </cell>
          <cell r="GA228">
            <v>0</v>
          </cell>
          <cell r="GB228">
            <v>0</v>
          </cell>
          <cell r="GC228">
            <v>11076</v>
          </cell>
          <cell r="GD228">
            <v>0</v>
          </cell>
          <cell r="GE228">
            <v>0</v>
          </cell>
          <cell r="GF228">
            <v>0</v>
          </cell>
          <cell r="GG228">
            <v>245</v>
          </cell>
          <cell r="GH228">
            <v>-782</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row>
        <row r="229">
          <cell r="A229" t="str">
            <v>E3035</v>
          </cell>
          <cell r="B229" t="str">
            <v>Mansfield</v>
          </cell>
          <cell r="C229" t="str">
            <v>EM</v>
          </cell>
          <cell r="D229" t="str">
            <v>SD</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-330</v>
          </cell>
          <cell r="V229">
            <v>0</v>
          </cell>
          <cell r="W229">
            <v>0</v>
          </cell>
          <cell r="X229">
            <v>0</v>
          </cell>
          <cell r="Y229">
            <v>0</v>
          </cell>
          <cell r="Z229">
            <v>0</v>
          </cell>
          <cell r="AA229">
            <v>-214</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923</v>
          </cell>
          <cell r="CG229">
            <v>0</v>
          </cell>
          <cell r="CH229">
            <v>0</v>
          </cell>
          <cell r="CI229">
            <v>0</v>
          </cell>
          <cell r="CJ229">
            <v>0</v>
          </cell>
          <cell r="CK229">
            <v>0</v>
          </cell>
          <cell r="CL229">
            <v>0</v>
          </cell>
          <cell r="CM229">
            <v>3790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5487</v>
          </cell>
          <cell r="DQ229">
            <v>0</v>
          </cell>
          <cell r="DR229">
            <v>0</v>
          </cell>
          <cell r="DS229">
            <v>0</v>
          </cell>
          <cell r="DT229">
            <v>0</v>
          </cell>
          <cell r="DU229">
            <v>0</v>
          </cell>
          <cell r="DV229">
            <v>0</v>
          </cell>
          <cell r="DW229">
            <v>0</v>
          </cell>
          <cell r="DX229">
            <v>0</v>
          </cell>
          <cell r="DY229">
            <v>-1802</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5181</v>
          </cell>
          <cell r="EN229">
            <v>0</v>
          </cell>
          <cell r="EO229">
            <v>13365</v>
          </cell>
          <cell r="EP229">
            <v>0</v>
          </cell>
          <cell r="EQ229">
            <v>20194</v>
          </cell>
          <cell r="ER229">
            <v>0</v>
          </cell>
          <cell r="ES229">
            <v>14975</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49462</v>
          </cell>
          <cell r="FH229">
            <v>0</v>
          </cell>
          <cell r="FI229">
            <v>43</v>
          </cell>
          <cell r="FJ229">
            <v>0</v>
          </cell>
          <cell r="FK229">
            <v>0</v>
          </cell>
          <cell r="FL229">
            <v>0</v>
          </cell>
          <cell r="FM229">
            <v>0</v>
          </cell>
          <cell r="FN229">
            <v>-177</v>
          </cell>
          <cell r="FO229">
            <v>0</v>
          </cell>
          <cell r="FP229">
            <v>0</v>
          </cell>
          <cell r="FQ229">
            <v>-278</v>
          </cell>
          <cell r="FR229">
            <v>0</v>
          </cell>
          <cell r="FS229">
            <v>0</v>
          </cell>
          <cell r="FT229">
            <v>0</v>
          </cell>
          <cell r="FU229">
            <v>0</v>
          </cell>
          <cell r="FV229">
            <v>0</v>
          </cell>
          <cell r="FW229">
            <v>0</v>
          </cell>
          <cell r="FX229">
            <v>0</v>
          </cell>
          <cell r="FY229">
            <v>0</v>
          </cell>
          <cell r="FZ229">
            <v>14853</v>
          </cell>
          <cell r="GA229">
            <v>0</v>
          </cell>
          <cell r="GB229">
            <v>0</v>
          </cell>
          <cell r="GC229">
            <v>12543</v>
          </cell>
          <cell r="GD229">
            <v>0</v>
          </cell>
          <cell r="GE229">
            <v>0</v>
          </cell>
          <cell r="GF229">
            <v>0</v>
          </cell>
          <cell r="GG229">
            <v>-1090</v>
          </cell>
          <cell r="GH229">
            <v>0</v>
          </cell>
          <cell r="GI229">
            <v>0</v>
          </cell>
          <cell r="GJ229">
            <v>0</v>
          </cell>
          <cell r="GK229">
            <v>0</v>
          </cell>
          <cell r="GL229">
            <v>0</v>
          </cell>
          <cell r="GM229">
            <v>0</v>
          </cell>
          <cell r="GN229">
            <v>0</v>
          </cell>
          <cell r="GO229">
            <v>0</v>
          </cell>
          <cell r="GP229">
            <v>0</v>
          </cell>
          <cell r="GQ229">
            <v>0</v>
          </cell>
          <cell r="GR229">
            <v>0</v>
          </cell>
          <cell r="GS229">
            <v>0</v>
          </cell>
          <cell r="GT229">
            <v>0</v>
          </cell>
          <cell r="GU229">
            <v>0</v>
          </cell>
          <cell r="GV229">
            <v>0</v>
          </cell>
          <cell r="GW229">
            <v>0</v>
          </cell>
          <cell r="GX229">
            <v>0</v>
          </cell>
          <cell r="GY229">
            <v>0</v>
          </cell>
          <cell r="GZ229">
            <v>0</v>
          </cell>
          <cell r="HA229">
            <v>0</v>
          </cell>
          <cell r="HB229">
            <v>0</v>
          </cell>
          <cell r="HC229">
            <v>0</v>
          </cell>
          <cell r="HD229">
            <v>0</v>
          </cell>
          <cell r="HE229">
            <v>0</v>
          </cell>
          <cell r="HF229">
            <v>0</v>
          </cell>
          <cell r="HG229">
            <v>0</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U229">
            <v>0</v>
          </cell>
          <cell r="HV229">
            <v>0</v>
          </cell>
          <cell r="HW229">
            <v>0</v>
          </cell>
          <cell r="HX229">
            <v>0</v>
          </cell>
          <cell r="HY229">
            <v>0</v>
          </cell>
          <cell r="HZ229">
            <v>0</v>
          </cell>
          <cell r="IA229">
            <v>27167</v>
          </cell>
          <cell r="IB229">
            <v>0</v>
          </cell>
          <cell r="IC229">
            <v>0</v>
          </cell>
          <cell r="ID229">
            <v>0</v>
          </cell>
          <cell r="IE229">
            <v>0</v>
          </cell>
          <cell r="IF229">
            <v>0</v>
          </cell>
          <cell r="IG229">
            <v>0</v>
          </cell>
          <cell r="IH229">
            <v>0</v>
          </cell>
          <cell r="II229">
            <v>0</v>
          </cell>
          <cell r="IJ229">
            <v>0</v>
          </cell>
          <cell r="IK229">
            <v>0</v>
          </cell>
          <cell r="IL229">
            <v>0</v>
          </cell>
          <cell r="IM229">
            <v>27167</v>
          </cell>
          <cell r="IN229">
            <v>0</v>
          </cell>
          <cell r="IO229">
            <v>0</v>
          </cell>
        </row>
        <row r="230">
          <cell r="A230" t="str">
            <v>E3036</v>
          </cell>
          <cell r="B230" t="str">
            <v>Newark &amp; Sherwood</v>
          </cell>
          <cell r="C230" t="str">
            <v>EM</v>
          </cell>
          <cell r="D230" t="str">
            <v>SD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-547</v>
          </cell>
          <cell r="V230">
            <v>0</v>
          </cell>
          <cell r="W230">
            <v>0</v>
          </cell>
          <cell r="X230">
            <v>0</v>
          </cell>
          <cell r="Y230">
            <v>0</v>
          </cell>
          <cell r="Z230">
            <v>0</v>
          </cell>
          <cell r="AA230">
            <v>-547</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200</v>
          </cell>
          <cell r="CB230">
            <v>0</v>
          </cell>
          <cell r="CC230">
            <v>0</v>
          </cell>
          <cell r="CD230">
            <v>0</v>
          </cell>
          <cell r="CE230">
            <v>0</v>
          </cell>
          <cell r="CF230">
            <v>1403</v>
          </cell>
          <cell r="CG230">
            <v>0</v>
          </cell>
          <cell r="CH230">
            <v>0</v>
          </cell>
          <cell r="CI230">
            <v>0</v>
          </cell>
          <cell r="CJ230">
            <v>0</v>
          </cell>
          <cell r="CK230">
            <v>0</v>
          </cell>
          <cell r="CL230">
            <v>0</v>
          </cell>
          <cell r="CM230">
            <v>1800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4600</v>
          </cell>
          <cell r="DQ230">
            <v>0</v>
          </cell>
          <cell r="DR230">
            <v>0</v>
          </cell>
          <cell r="DS230">
            <v>0</v>
          </cell>
          <cell r="DT230">
            <v>0</v>
          </cell>
          <cell r="DU230">
            <v>0</v>
          </cell>
          <cell r="DV230">
            <v>0</v>
          </cell>
          <cell r="DW230">
            <v>0</v>
          </cell>
          <cell r="DX230">
            <v>0</v>
          </cell>
          <cell r="DY230">
            <v>1457</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4497</v>
          </cell>
          <cell r="EN230">
            <v>16</v>
          </cell>
          <cell r="EO230">
            <v>13226</v>
          </cell>
          <cell r="EP230">
            <v>0</v>
          </cell>
          <cell r="EQ230">
            <v>15439</v>
          </cell>
          <cell r="ER230">
            <v>0</v>
          </cell>
          <cell r="ES230">
            <v>12050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42801</v>
          </cell>
          <cell r="FH230">
            <v>0</v>
          </cell>
          <cell r="FI230">
            <v>0</v>
          </cell>
          <cell r="FJ230">
            <v>0</v>
          </cell>
          <cell r="FK230">
            <v>0</v>
          </cell>
          <cell r="FL230">
            <v>0</v>
          </cell>
          <cell r="FM230">
            <v>0</v>
          </cell>
          <cell r="FN230">
            <v>3988</v>
          </cell>
          <cell r="FO230">
            <v>0</v>
          </cell>
          <cell r="FP230">
            <v>0</v>
          </cell>
          <cell r="FQ230">
            <v>0</v>
          </cell>
          <cell r="FR230">
            <v>0</v>
          </cell>
          <cell r="FS230">
            <v>0</v>
          </cell>
          <cell r="FT230">
            <v>0</v>
          </cell>
          <cell r="FU230">
            <v>0</v>
          </cell>
          <cell r="FV230">
            <v>0</v>
          </cell>
          <cell r="FW230">
            <v>0</v>
          </cell>
          <cell r="FX230">
            <v>0</v>
          </cell>
          <cell r="FY230">
            <v>0</v>
          </cell>
          <cell r="FZ230">
            <v>15411</v>
          </cell>
          <cell r="GA230">
            <v>0</v>
          </cell>
          <cell r="GB230">
            <v>0</v>
          </cell>
          <cell r="GC230">
            <v>14809</v>
          </cell>
          <cell r="GD230">
            <v>0</v>
          </cell>
          <cell r="GE230">
            <v>0</v>
          </cell>
          <cell r="GF230">
            <v>0</v>
          </cell>
          <cell r="GG230">
            <v>824</v>
          </cell>
          <cell r="GH230">
            <v>170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cell r="HA230">
            <v>0</v>
          </cell>
          <cell r="HB230">
            <v>0</v>
          </cell>
          <cell r="HC230">
            <v>0</v>
          </cell>
          <cell r="HD230">
            <v>0</v>
          </cell>
          <cell r="HE230">
            <v>0</v>
          </cell>
          <cell r="HF230">
            <v>0</v>
          </cell>
          <cell r="HG230">
            <v>0</v>
          </cell>
          <cell r="HH230">
            <v>0</v>
          </cell>
          <cell r="HI230">
            <v>0</v>
          </cell>
          <cell r="HJ230">
            <v>0</v>
          </cell>
          <cell r="HK230">
            <v>0</v>
          </cell>
          <cell r="HL230">
            <v>0</v>
          </cell>
          <cell r="HM230">
            <v>0</v>
          </cell>
          <cell r="HN230">
            <v>0</v>
          </cell>
          <cell r="HO230">
            <v>0</v>
          </cell>
          <cell r="HP230">
            <v>0</v>
          </cell>
          <cell r="HQ230">
            <v>0</v>
          </cell>
          <cell r="HR230">
            <v>0</v>
          </cell>
          <cell r="HS230">
            <v>0</v>
          </cell>
          <cell r="HT230">
            <v>0</v>
          </cell>
          <cell r="HU230">
            <v>0</v>
          </cell>
          <cell r="HV230">
            <v>0</v>
          </cell>
          <cell r="HW230">
            <v>0</v>
          </cell>
          <cell r="HX230">
            <v>0</v>
          </cell>
          <cell r="HY230">
            <v>0</v>
          </cell>
          <cell r="HZ230">
            <v>0</v>
          </cell>
          <cell r="IA230">
            <v>21290</v>
          </cell>
          <cell r="IB230">
            <v>0</v>
          </cell>
          <cell r="IC230">
            <v>0</v>
          </cell>
          <cell r="ID230">
            <v>0</v>
          </cell>
          <cell r="IE230">
            <v>0</v>
          </cell>
          <cell r="IF230">
            <v>0</v>
          </cell>
          <cell r="IG230">
            <v>0</v>
          </cell>
          <cell r="IH230">
            <v>0</v>
          </cell>
          <cell r="II230">
            <v>0</v>
          </cell>
          <cell r="IJ230">
            <v>0</v>
          </cell>
          <cell r="IK230">
            <v>0</v>
          </cell>
          <cell r="IL230">
            <v>0</v>
          </cell>
          <cell r="IM230">
            <v>21290</v>
          </cell>
          <cell r="IN230">
            <v>0</v>
          </cell>
          <cell r="IO230">
            <v>0</v>
          </cell>
        </row>
        <row r="231">
          <cell r="A231" t="str">
            <v>E3038</v>
          </cell>
          <cell r="B231" t="str">
            <v>Rushcliffe</v>
          </cell>
          <cell r="C231" t="str">
            <v>EM</v>
          </cell>
          <cell r="D231" t="str">
            <v>SD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-277</v>
          </cell>
          <cell r="V231">
            <v>0</v>
          </cell>
          <cell r="W231">
            <v>0</v>
          </cell>
          <cell r="X231">
            <v>0</v>
          </cell>
          <cell r="Y231">
            <v>0</v>
          </cell>
          <cell r="Z231">
            <v>0</v>
          </cell>
          <cell r="AA231">
            <v>-261</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88</v>
          </cell>
          <cell r="CB231">
            <v>0</v>
          </cell>
          <cell r="CC231">
            <v>0</v>
          </cell>
          <cell r="CD231">
            <v>0</v>
          </cell>
          <cell r="CE231">
            <v>0</v>
          </cell>
          <cell r="CF231">
            <v>1143</v>
          </cell>
          <cell r="CG231">
            <v>0</v>
          </cell>
          <cell r="CH231">
            <v>0</v>
          </cell>
          <cell r="CI231">
            <v>0</v>
          </cell>
          <cell r="CJ231">
            <v>0</v>
          </cell>
          <cell r="CK231">
            <v>0</v>
          </cell>
          <cell r="CL231">
            <v>0</v>
          </cell>
          <cell r="CM231">
            <v>2263</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3807</v>
          </cell>
          <cell r="DQ231">
            <v>0</v>
          </cell>
          <cell r="DR231">
            <v>0</v>
          </cell>
          <cell r="DS231">
            <v>0</v>
          </cell>
          <cell r="DT231">
            <v>0</v>
          </cell>
          <cell r="DU231">
            <v>0</v>
          </cell>
          <cell r="DV231">
            <v>0</v>
          </cell>
          <cell r="DW231">
            <v>0</v>
          </cell>
          <cell r="DX231">
            <v>0</v>
          </cell>
          <cell r="DY231">
            <v>1180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3593</v>
          </cell>
          <cell r="EN231">
            <v>-413</v>
          </cell>
          <cell r="EO231">
            <v>11312</v>
          </cell>
          <cell r="EP231">
            <v>0</v>
          </cell>
          <cell r="EQ231">
            <v>17234</v>
          </cell>
          <cell r="ER231">
            <v>94</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29771</v>
          </cell>
          <cell r="FH231">
            <v>0</v>
          </cell>
          <cell r="FI231">
            <v>159</v>
          </cell>
          <cell r="FJ231">
            <v>0</v>
          </cell>
          <cell r="FK231">
            <v>0</v>
          </cell>
          <cell r="FL231">
            <v>0</v>
          </cell>
          <cell r="FM231">
            <v>0</v>
          </cell>
          <cell r="FN231">
            <v>0</v>
          </cell>
          <cell r="FO231">
            <v>0</v>
          </cell>
          <cell r="FP231">
            <v>0</v>
          </cell>
          <cell r="FQ231">
            <v>-147</v>
          </cell>
          <cell r="FR231">
            <v>0</v>
          </cell>
          <cell r="FS231">
            <v>0</v>
          </cell>
          <cell r="FT231">
            <v>0</v>
          </cell>
          <cell r="FU231">
            <v>0</v>
          </cell>
          <cell r="FV231">
            <v>0</v>
          </cell>
          <cell r="FW231">
            <v>0</v>
          </cell>
          <cell r="FX231">
            <v>0</v>
          </cell>
          <cell r="FY231">
            <v>0</v>
          </cell>
          <cell r="FZ231">
            <v>12410</v>
          </cell>
          <cell r="GA231">
            <v>0</v>
          </cell>
          <cell r="GB231">
            <v>0</v>
          </cell>
          <cell r="GC231">
            <v>10091</v>
          </cell>
          <cell r="GD231">
            <v>0</v>
          </cell>
          <cell r="GE231">
            <v>0</v>
          </cell>
          <cell r="GF231">
            <v>0</v>
          </cell>
          <cell r="GG231">
            <v>746</v>
          </cell>
          <cell r="GH231">
            <v>0</v>
          </cell>
          <cell r="GI231">
            <v>0</v>
          </cell>
          <cell r="GJ231">
            <v>0</v>
          </cell>
          <cell r="GK231">
            <v>0</v>
          </cell>
          <cell r="GL231">
            <v>0</v>
          </cell>
          <cell r="GM231">
            <v>0</v>
          </cell>
          <cell r="GN231">
            <v>0</v>
          </cell>
          <cell r="GO231">
            <v>0</v>
          </cell>
          <cell r="GP231">
            <v>0</v>
          </cell>
          <cell r="GQ231">
            <v>0</v>
          </cell>
          <cell r="GR231">
            <v>0</v>
          </cell>
          <cell r="GS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G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U231">
            <v>0</v>
          </cell>
          <cell r="HV231">
            <v>0</v>
          </cell>
          <cell r="HW231">
            <v>0</v>
          </cell>
          <cell r="HX231">
            <v>0</v>
          </cell>
          <cell r="HY231">
            <v>0</v>
          </cell>
          <cell r="HZ231">
            <v>0</v>
          </cell>
          <cell r="IA231">
            <v>0</v>
          </cell>
          <cell r="IB231">
            <v>0</v>
          </cell>
          <cell r="IC231">
            <v>0</v>
          </cell>
          <cell r="ID231">
            <v>0</v>
          </cell>
          <cell r="IE231">
            <v>0</v>
          </cell>
          <cell r="IF231">
            <v>0</v>
          </cell>
          <cell r="IG231">
            <v>0</v>
          </cell>
          <cell r="IH231">
            <v>0</v>
          </cell>
          <cell r="II231">
            <v>0</v>
          </cell>
          <cell r="IJ231">
            <v>0</v>
          </cell>
          <cell r="IK231">
            <v>0</v>
          </cell>
          <cell r="IL231">
            <v>0</v>
          </cell>
          <cell r="IM231">
            <v>0</v>
          </cell>
          <cell r="IN231">
            <v>0</v>
          </cell>
          <cell r="IO231">
            <v>0</v>
          </cell>
        </row>
        <row r="232">
          <cell r="A232" t="str">
            <v>E3120</v>
          </cell>
          <cell r="B232" t="str">
            <v>Oxfordshire</v>
          </cell>
          <cell r="C232" t="str">
            <v>SE</v>
          </cell>
          <cell r="D232" t="str">
            <v>SC</v>
          </cell>
          <cell r="E232">
            <v>0</v>
          </cell>
          <cell r="F232">
            <v>182801</v>
          </cell>
          <cell r="G232">
            <v>52379</v>
          </cell>
          <cell r="H232">
            <v>0</v>
          </cell>
          <cell r="I232">
            <v>0</v>
          </cell>
          <cell r="J232">
            <v>0</v>
          </cell>
          <cell r="K232">
            <v>334235</v>
          </cell>
          <cell r="L232">
            <v>0</v>
          </cell>
          <cell r="M232">
            <v>0</v>
          </cell>
          <cell r="N232">
            <v>0</v>
          </cell>
          <cell r="O232">
            <v>0</v>
          </cell>
          <cell r="P232">
            <v>0</v>
          </cell>
          <cell r="Q232">
            <v>0</v>
          </cell>
          <cell r="R232">
            <v>0</v>
          </cell>
          <cell r="S232">
            <v>0</v>
          </cell>
          <cell r="T232">
            <v>0</v>
          </cell>
          <cell r="U232">
            <v>-1878</v>
          </cell>
          <cell r="V232">
            <v>0</v>
          </cell>
          <cell r="W232">
            <v>0</v>
          </cell>
          <cell r="X232">
            <v>0</v>
          </cell>
          <cell r="Y232">
            <v>0</v>
          </cell>
          <cell r="Z232">
            <v>0</v>
          </cell>
          <cell r="AA232">
            <v>47524</v>
          </cell>
          <cell r="AB232">
            <v>0</v>
          </cell>
          <cell r="AC232">
            <v>27741</v>
          </cell>
          <cell r="AD232">
            <v>0</v>
          </cell>
          <cell r="AE232">
            <v>0</v>
          </cell>
          <cell r="AF232">
            <v>0</v>
          </cell>
          <cell r="AG232">
            <v>0</v>
          </cell>
          <cell r="AH232">
            <v>0</v>
          </cell>
          <cell r="AI232">
            <v>0</v>
          </cell>
          <cell r="AJ232">
            <v>82295</v>
          </cell>
          <cell r="AK232">
            <v>0</v>
          </cell>
          <cell r="AL232">
            <v>42034</v>
          </cell>
          <cell r="AM232">
            <v>0</v>
          </cell>
          <cell r="AN232">
            <v>0</v>
          </cell>
          <cell r="AO232">
            <v>0</v>
          </cell>
          <cell r="AP232">
            <v>0</v>
          </cell>
          <cell r="AQ232">
            <v>56451</v>
          </cell>
          <cell r="AR232">
            <v>0</v>
          </cell>
          <cell r="AS232">
            <v>0</v>
          </cell>
          <cell r="AT232">
            <v>0</v>
          </cell>
          <cell r="AU232">
            <v>0</v>
          </cell>
          <cell r="AV232">
            <v>0</v>
          </cell>
          <cell r="AW232">
            <v>0</v>
          </cell>
          <cell r="AX232">
            <v>0</v>
          </cell>
          <cell r="AY232">
            <v>0</v>
          </cell>
          <cell r="AZ232">
            <v>0</v>
          </cell>
          <cell r="BA232">
            <v>0</v>
          </cell>
          <cell r="BB232">
            <v>0</v>
          </cell>
          <cell r="BC232">
            <v>183405</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36441</v>
          </cell>
          <cell r="BY232">
            <v>0</v>
          </cell>
          <cell r="BZ232">
            <v>0</v>
          </cell>
          <cell r="CA232">
            <v>0</v>
          </cell>
          <cell r="CB232">
            <v>0</v>
          </cell>
          <cell r="CC232">
            <v>0</v>
          </cell>
          <cell r="CD232">
            <v>0</v>
          </cell>
          <cell r="CE232">
            <v>0</v>
          </cell>
          <cell r="CF232">
            <v>4399</v>
          </cell>
          <cell r="CG232">
            <v>0</v>
          </cell>
          <cell r="CH232">
            <v>0</v>
          </cell>
          <cell r="CI232">
            <v>0</v>
          </cell>
          <cell r="CJ232">
            <v>0</v>
          </cell>
          <cell r="CK232">
            <v>0</v>
          </cell>
          <cell r="CL232">
            <v>0</v>
          </cell>
          <cell r="CM232">
            <v>15567</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28684</v>
          </cell>
          <cell r="DQ232">
            <v>0</v>
          </cell>
          <cell r="DR232">
            <v>0</v>
          </cell>
          <cell r="DS232">
            <v>0</v>
          </cell>
          <cell r="DT232">
            <v>0</v>
          </cell>
          <cell r="DU232">
            <v>0</v>
          </cell>
          <cell r="DV232">
            <v>0</v>
          </cell>
          <cell r="DW232">
            <v>0</v>
          </cell>
          <cell r="DX232">
            <v>0</v>
          </cell>
          <cell r="DY232">
            <v>7009</v>
          </cell>
          <cell r="DZ232">
            <v>0</v>
          </cell>
          <cell r="EA232">
            <v>25184</v>
          </cell>
          <cell r="EB232">
            <v>0</v>
          </cell>
          <cell r="EC232">
            <v>0</v>
          </cell>
          <cell r="ED232">
            <v>0</v>
          </cell>
          <cell r="EE232">
            <v>0</v>
          </cell>
          <cell r="EF232">
            <v>0</v>
          </cell>
          <cell r="EG232">
            <v>0</v>
          </cell>
          <cell r="EH232">
            <v>0</v>
          </cell>
          <cell r="EI232">
            <v>0</v>
          </cell>
          <cell r="EJ232">
            <v>0</v>
          </cell>
          <cell r="EK232">
            <v>0</v>
          </cell>
          <cell r="EL232">
            <v>0</v>
          </cell>
          <cell r="EM232">
            <v>7041</v>
          </cell>
          <cell r="EN232">
            <v>0</v>
          </cell>
          <cell r="EO232">
            <v>771784</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771784</v>
          </cell>
          <cell r="FH232">
            <v>0</v>
          </cell>
          <cell r="FI232">
            <v>1824</v>
          </cell>
          <cell r="FJ232">
            <v>0</v>
          </cell>
          <cell r="FK232">
            <v>0</v>
          </cell>
          <cell r="FL232">
            <v>0</v>
          </cell>
          <cell r="FM232">
            <v>0</v>
          </cell>
          <cell r="FN232">
            <v>18560</v>
          </cell>
          <cell r="FO232">
            <v>0</v>
          </cell>
          <cell r="FP232">
            <v>0</v>
          </cell>
          <cell r="FQ232">
            <v>-3778</v>
          </cell>
          <cell r="FR232">
            <v>0</v>
          </cell>
          <cell r="FS232">
            <v>0</v>
          </cell>
          <cell r="FT232">
            <v>0</v>
          </cell>
          <cell r="FU232">
            <v>0</v>
          </cell>
          <cell r="FV232">
            <v>0</v>
          </cell>
          <cell r="FW232">
            <v>0</v>
          </cell>
          <cell r="FX232">
            <v>0</v>
          </cell>
          <cell r="FY232">
            <v>0</v>
          </cell>
          <cell r="FZ232">
            <v>793511</v>
          </cell>
          <cell r="GA232">
            <v>0</v>
          </cell>
          <cell r="GB232">
            <v>0</v>
          </cell>
          <cell r="GC232">
            <v>465995</v>
          </cell>
          <cell r="GD232">
            <v>0</v>
          </cell>
          <cell r="GE232">
            <v>-7359</v>
          </cell>
          <cell r="GF232">
            <v>-5664</v>
          </cell>
          <cell r="GG232">
            <v>-26527</v>
          </cell>
          <cell r="GH232">
            <v>0</v>
          </cell>
          <cell r="GI232">
            <v>0</v>
          </cell>
          <cell r="GJ232">
            <v>0</v>
          </cell>
          <cell r="GK232">
            <v>0</v>
          </cell>
          <cell r="GL232">
            <v>0</v>
          </cell>
          <cell r="GM232">
            <v>0</v>
          </cell>
          <cell r="GN232">
            <v>0</v>
          </cell>
          <cell r="GO232">
            <v>0</v>
          </cell>
          <cell r="GP232">
            <v>0</v>
          </cell>
          <cell r="GQ232">
            <v>0</v>
          </cell>
          <cell r="GR232">
            <v>0</v>
          </cell>
          <cell r="GS232">
            <v>0</v>
          </cell>
          <cell r="GT232">
            <v>0</v>
          </cell>
          <cell r="GU232">
            <v>0</v>
          </cell>
          <cell r="GV232">
            <v>0</v>
          </cell>
          <cell r="GW232">
            <v>0</v>
          </cell>
          <cell r="GX232">
            <v>0</v>
          </cell>
          <cell r="GY232">
            <v>0</v>
          </cell>
          <cell r="GZ232">
            <v>0</v>
          </cell>
          <cell r="HA232">
            <v>0</v>
          </cell>
          <cell r="HB232">
            <v>0</v>
          </cell>
          <cell r="HC232">
            <v>0</v>
          </cell>
          <cell r="HD232">
            <v>0</v>
          </cell>
          <cell r="HE232">
            <v>0</v>
          </cell>
          <cell r="HF232">
            <v>0</v>
          </cell>
          <cell r="HG232">
            <v>0</v>
          </cell>
          <cell r="HH232">
            <v>0</v>
          </cell>
          <cell r="HI232">
            <v>0</v>
          </cell>
          <cell r="HJ232">
            <v>0</v>
          </cell>
          <cell r="HK232">
            <v>0</v>
          </cell>
          <cell r="HL232">
            <v>0</v>
          </cell>
          <cell r="HM232">
            <v>0</v>
          </cell>
          <cell r="HN232">
            <v>0</v>
          </cell>
          <cell r="HO232">
            <v>0</v>
          </cell>
          <cell r="HP232">
            <v>0</v>
          </cell>
          <cell r="HQ232">
            <v>0</v>
          </cell>
          <cell r="HR232">
            <v>0</v>
          </cell>
          <cell r="HS232">
            <v>0</v>
          </cell>
          <cell r="HT232">
            <v>0</v>
          </cell>
          <cell r="HU232">
            <v>0</v>
          </cell>
          <cell r="HV232">
            <v>0</v>
          </cell>
          <cell r="HW232">
            <v>0</v>
          </cell>
          <cell r="HX232">
            <v>0</v>
          </cell>
          <cell r="HY232">
            <v>0</v>
          </cell>
          <cell r="HZ232">
            <v>0</v>
          </cell>
          <cell r="IA232">
            <v>0</v>
          </cell>
          <cell r="IB232">
            <v>0</v>
          </cell>
          <cell r="IC232">
            <v>0</v>
          </cell>
          <cell r="ID232">
            <v>0</v>
          </cell>
          <cell r="IE232">
            <v>0</v>
          </cell>
          <cell r="IF232">
            <v>0</v>
          </cell>
          <cell r="IG232">
            <v>0</v>
          </cell>
          <cell r="IH232">
            <v>0</v>
          </cell>
          <cell r="II232">
            <v>0</v>
          </cell>
          <cell r="IJ232">
            <v>0</v>
          </cell>
          <cell r="IK232">
            <v>0</v>
          </cell>
          <cell r="IL232">
            <v>0</v>
          </cell>
          <cell r="IM232">
            <v>0</v>
          </cell>
          <cell r="IN232">
            <v>0</v>
          </cell>
          <cell r="IO232">
            <v>0</v>
          </cell>
        </row>
        <row r="233">
          <cell r="A233" t="str">
            <v>E3131</v>
          </cell>
          <cell r="B233" t="str">
            <v>Cherwell</v>
          </cell>
          <cell r="C233" t="str">
            <v>SE</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91</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2792</v>
          </cell>
          <cell r="CG233">
            <v>0</v>
          </cell>
          <cell r="CH233">
            <v>0</v>
          </cell>
          <cell r="CI233">
            <v>0</v>
          </cell>
          <cell r="CJ233">
            <v>0</v>
          </cell>
          <cell r="CK233">
            <v>0</v>
          </cell>
          <cell r="CL233">
            <v>0</v>
          </cell>
          <cell r="CM233">
            <v>2529</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3997</v>
          </cell>
          <cell r="DQ233">
            <v>0</v>
          </cell>
          <cell r="DR233">
            <v>0</v>
          </cell>
          <cell r="DS233">
            <v>0</v>
          </cell>
          <cell r="DT233">
            <v>0</v>
          </cell>
          <cell r="DU233">
            <v>0</v>
          </cell>
          <cell r="DV233">
            <v>0</v>
          </cell>
          <cell r="DW233">
            <v>0</v>
          </cell>
          <cell r="DX233">
            <v>0</v>
          </cell>
          <cell r="DY233">
            <v>1585</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4599</v>
          </cell>
          <cell r="EN233">
            <v>0</v>
          </cell>
          <cell r="EO233">
            <v>15593</v>
          </cell>
          <cell r="EP233">
            <v>0</v>
          </cell>
          <cell r="EQ233">
            <v>34437</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55136</v>
          </cell>
          <cell r="FH233">
            <v>0</v>
          </cell>
          <cell r="FI233">
            <v>0</v>
          </cell>
          <cell r="FJ233">
            <v>0</v>
          </cell>
          <cell r="FK233">
            <v>0</v>
          </cell>
          <cell r="FL233">
            <v>0</v>
          </cell>
          <cell r="FM233">
            <v>0</v>
          </cell>
          <cell r="FN233">
            <v>161</v>
          </cell>
          <cell r="FO233">
            <v>0</v>
          </cell>
          <cell r="FP233">
            <v>0</v>
          </cell>
          <cell r="FQ233">
            <v>-2</v>
          </cell>
          <cell r="FR233">
            <v>0</v>
          </cell>
          <cell r="FS233">
            <v>0</v>
          </cell>
          <cell r="FT233">
            <v>0</v>
          </cell>
          <cell r="FU233">
            <v>0</v>
          </cell>
          <cell r="FV233">
            <v>0</v>
          </cell>
          <cell r="FW233">
            <v>0</v>
          </cell>
          <cell r="FX233">
            <v>0</v>
          </cell>
          <cell r="FY233">
            <v>0</v>
          </cell>
          <cell r="FZ233">
            <v>20709</v>
          </cell>
          <cell r="GA233">
            <v>0</v>
          </cell>
          <cell r="GB233">
            <v>0</v>
          </cell>
          <cell r="GC233">
            <v>17286</v>
          </cell>
          <cell r="GD233">
            <v>0</v>
          </cell>
          <cell r="GE233">
            <v>0</v>
          </cell>
          <cell r="GF233">
            <v>0</v>
          </cell>
          <cell r="GG233">
            <v>-315</v>
          </cell>
          <cell r="GH233">
            <v>0</v>
          </cell>
          <cell r="GI233">
            <v>0</v>
          </cell>
          <cell r="GJ233">
            <v>0</v>
          </cell>
          <cell r="GK233">
            <v>0</v>
          </cell>
          <cell r="GL233">
            <v>0</v>
          </cell>
          <cell r="GM233">
            <v>0</v>
          </cell>
          <cell r="GN233">
            <v>0</v>
          </cell>
          <cell r="GO233">
            <v>0</v>
          </cell>
          <cell r="GP233">
            <v>0</v>
          </cell>
          <cell r="GQ233">
            <v>0</v>
          </cell>
          <cell r="GR233">
            <v>0</v>
          </cell>
          <cell r="GS233">
            <v>0</v>
          </cell>
          <cell r="GT233">
            <v>0</v>
          </cell>
          <cell r="GU233">
            <v>0</v>
          </cell>
          <cell r="GV233">
            <v>0</v>
          </cell>
          <cell r="GW233">
            <v>0</v>
          </cell>
          <cell r="GX233">
            <v>0</v>
          </cell>
          <cell r="GY233">
            <v>0</v>
          </cell>
          <cell r="GZ233">
            <v>0</v>
          </cell>
          <cell r="HA233">
            <v>0</v>
          </cell>
          <cell r="HB233">
            <v>0</v>
          </cell>
          <cell r="HC233">
            <v>0</v>
          </cell>
          <cell r="HD233">
            <v>0</v>
          </cell>
          <cell r="HE233">
            <v>0</v>
          </cell>
          <cell r="HF233">
            <v>0</v>
          </cell>
          <cell r="HG233">
            <v>0</v>
          </cell>
          <cell r="HH233">
            <v>0</v>
          </cell>
          <cell r="HI233">
            <v>0</v>
          </cell>
          <cell r="HJ233">
            <v>0</v>
          </cell>
          <cell r="HK233">
            <v>0</v>
          </cell>
          <cell r="HL233">
            <v>0</v>
          </cell>
          <cell r="HM233">
            <v>0</v>
          </cell>
          <cell r="HN233">
            <v>0</v>
          </cell>
          <cell r="HO233">
            <v>0</v>
          </cell>
          <cell r="HP233">
            <v>0</v>
          </cell>
          <cell r="HQ233">
            <v>0</v>
          </cell>
          <cell r="HR233">
            <v>0</v>
          </cell>
          <cell r="HS233">
            <v>0</v>
          </cell>
          <cell r="HT233">
            <v>0</v>
          </cell>
          <cell r="HU233">
            <v>0</v>
          </cell>
          <cell r="HV233">
            <v>0</v>
          </cell>
          <cell r="HW233">
            <v>0</v>
          </cell>
          <cell r="HX233">
            <v>0</v>
          </cell>
          <cell r="HY233">
            <v>0</v>
          </cell>
          <cell r="HZ233">
            <v>0</v>
          </cell>
          <cell r="IA233">
            <v>0</v>
          </cell>
          <cell r="IB233">
            <v>0</v>
          </cell>
          <cell r="IC233">
            <v>0</v>
          </cell>
          <cell r="ID233">
            <v>0</v>
          </cell>
          <cell r="IE233">
            <v>0</v>
          </cell>
          <cell r="IF233">
            <v>0</v>
          </cell>
          <cell r="IG233">
            <v>0</v>
          </cell>
          <cell r="IH233">
            <v>0</v>
          </cell>
          <cell r="II233">
            <v>0</v>
          </cell>
          <cell r="IJ233">
            <v>0</v>
          </cell>
          <cell r="IK233">
            <v>0</v>
          </cell>
          <cell r="IL233">
            <v>0</v>
          </cell>
          <cell r="IM233">
            <v>0</v>
          </cell>
          <cell r="IN233">
            <v>0</v>
          </cell>
          <cell r="IO233">
            <v>0</v>
          </cell>
        </row>
        <row r="234">
          <cell r="A234" t="str">
            <v>E3132</v>
          </cell>
          <cell r="B234" t="str">
            <v>Oxford</v>
          </cell>
          <cell r="C234" t="str">
            <v>SE</v>
          </cell>
          <cell r="D234" t="str">
            <v>SD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-2763</v>
          </cell>
          <cell r="V234">
            <v>0</v>
          </cell>
          <cell r="W234">
            <v>0</v>
          </cell>
          <cell r="X234">
            <v>0</v>
          </cell>
          <cell r="Y234">
            <v>0</v>
          </cell>
          <cell r="Z234">
            <v>0</v>
          </cell>
          <cell r="AA234">
            <v>-2911</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6453</v>
          </cell>
          <cell r="CG234">
            <v>0</v>
          </cell>
          <cell r="CH234">
            <v>0</v>
          </cell>
          <cell r="CI234">
            <v>0</v>
          </cell>
          <cell r="CJ234">
            <v>0</v>
          </cell>
          <cell r="CK234">
            <v>0</v>
          </cell>
          <cell r="CL234">
            <v>0</v>
          </cell>
          <cell r="CM234">
            <v>4746</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10384</v>
          </cell>
          <cell r="DQ234">
            <v>0</v>
          </cell>
          <cell r="DR234">
            <v>0</v>
          </cell>
          <cell r="DS234">
            <v>0</v>
          </cell>
          <cell r="DT234">
            <v>0</v>
          </cell>
          <cell r="DU234">
            <v>0</v>
          </cell>
          <cell r="DV234">
            <v>0</v>
          </cell>
          <cell r="DW234">
            <v>0</v>
          </cell>
          <cell r="DX234">
            <v>0</v>
          </cell>
          <cell r="DY234">
            <v>-6251</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10490</v>
          </cell>
          <cell r="EN234">
            <v>-563</v>
          </cell>
          <cell r="EO234">
            <v>22348</v>
          </cell>
          <cell r="EP234">
            <v>0</v>
          </cell>
          <cell r="EQ234">
            <v>40905</v>
          </cell>
          <cell r="ER234">
            <v>1222</v>
          </cell>
          <cell r="ES234">
            <v>21511</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85392</v>
          </cell>
          <cell r="FH234">
            <v>0</v>
          </cell>
          <cell r="FI234">
            <v>5940</v>
          </cell>
          <cell r="FJ234">
            <v>0</v>
          </cell>
          <cell r="FK234">
            <v>0</v>
          </cell>
          <cell r="FL234">
            <v>0</v>
          </cell>
          <cell r="FM234">
            <v>0</v>
          </cell>
          <cell r="FN234">
            <v>6541</v>
          </cell>
          <cell r="FO234">
            <v>0</v>
          </cell>
          <cell r="FP234">
            <v>0</v>
          </cell>
          <cell r="FQ234">
            <v>-1142</v>
          </cell>
          <cell r="FR234">
            <v>0</v>
          </cell>
          <cell r="FS234">
            <v>0</v>
          </cell>
          <cell r="FT234">
            <v>0</v>
          </cell>
          <cell r="FU234">
            <v>0</v>
          </cell>
          <cell r="FV234">
            <v>0</v>
          </cell>
          <cell r="FW234">
            <v>0</v>
          </cell>
          <cell r="FX234">
            <v>0</v>
          </cell>
          <cell r="FY234">
            <v>0</v>
          </cell>
          <cell r="FZ234">
            <v>25910</v>
          </cell>
          <cell r="GA234">
            <v>0</v>
          </cell>
          <cell r="GB234">
            <v>0</v>
          </cell>
          <cell r="GC234">
            <v>23476</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44082</v>
          </cell>
          <cell r="IB234">
            <v>0</v>
          </cell>
          <cell r="IC234">
            <v>0</v>
          </cell>
          <cell r="ID234">
            <v>0</v>
          </cell>
          <cell r="IE234">
            <v>0</v>
          </cell>
          <cell r="IF234">
            <v>0</v>
          </cell>
          <cell r="IG234">
            <v>0</v>
          </cell>
          <cell r="IH234">
            <v>0</v>
          </cell>
          <cell r="II234">
            <v>0</v>
          </cell>
          <cell r="IJ234">
            <v>0</v>
          </cell>
          <cell r="IK234">
            <v>0</v>
          </cell>
          <cell r="IL234">
            <v>0</v>
          </cell>
          <cell r="IM234">
            <v>44290</v>
          </cell>
          <cell r="IN234">
            <v>-208</v>
          </cell>
          <cell r="IO234">
            <v>0</v>
          </cell>
        </row>
        <row r="235">
          <cell r="A235" t="str">
            <v>E3133</v>
          </cell>
          <cell r="B235" t="str">
            <v>South Oxfordshire</v>
          </cell>
          <cell r="C235" t="str">
            <v>SE</v>
          </cell>
          <cell r="D235" t="str">
            <v>SD</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-486</v>
          </cell>
          <cell r="V235">
            <v>0</v>
          </cell>
          <cell r="W235">
            <v>0</v>
          </cell>
          <cell r="X235">
            <v>0</v>
          </cell>
          <cell r="Y235">
            <v>0</v>
          </cell>
          <cell r="Z235">
            <v>0</v>
          </cell>
          <cell r="AA235">
            <v>-474</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1891</v>
          </cell>
          <cell r="CG235">
            <v>0</v>
          </cell>
          <cell r="CH235">
            <v>0</v>
          </cell>
          <cell r="CI235">
            <v>0</v>
          </cell>
          <cell r="CJ235">
            <v>0</v>
          </cell>
          <cell r="CK235">
            <v>0</v>
          </cell>
          <cell r="CL235">
            <v>0</v>
          </cell>
          <cell r="CM235">
            <v>902</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5718</v>
          </cell>
          <cell r="DQ235">
            <v>0</v>
          </cell>
          <cell r="DR235">
            <v>0</v>
          </cell>
          <cell r="DS235">
            <v>0</v>
          </cell>
          <cell r="DT235">
            <v>0</v>
          </cell>
          <cell r="DU235">
            <v>0</v>
          </cell>
          <cell r="DV235">
            <v>0</v>
          </cell>
          <cell r="DW235">
            <v>0</v>
          </cell>
          <cell r="DX235">
            <v>0</v>
          </cell>
          <cell r="DY235">
            <v>3372</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5098</v>
          </cell>
          <cell r="EN235">
            <v>0</v>
          </cell>
          <cell r="EO235">
            <v>16507</v>
          </cell>
          <cell r="EP235">
            <v>0</v>
          </cell>
          <cell r="EQ235">
            <v>29581</v>
          </cell>
          <cell r="ER235">
            <v>112</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49053</v>
          </cell>
          <cell r="FH235">
            <v>0</v>
          </cell>
          <cell r="FI235">
            <v>0</v>
          </cell>
          <cell r="FJ235">
            <v>0</v>
          </cell>
          <cell r="FK235">
            <v>0</v>
          </cell>
          <cell r="FL235">
            <v>0</v>
          </cell>
          <cell r="FM235">
            <v>0</v>
          </cell>
          <cell r="FN235">
            <v>0</v>
          </cell>
          <cell r="FO235">
            <v>0</v>
          </cell>
          <cell r="FP235">
            <v>0</v>
          </cell>
          <cell r="FQ235">
            <v>-2088</v>
          </cell>
          <cell r="FR235">
            <v>0</v>
          </cell>
          <cell r="FS235">
            <v>0</v>
          </cell>
          <cell r="FT235">
            <v>0</v>
          </cell>
          <cell r="FU235">
            <v>0</v>
          </cell>
          <cell r="FV235">
            <v>0</v>
          </cell>
          <cell r="FW235">
            <v>0</v>
          </cell>
          <cell r="FX235">
            <v>0</v>
          </cell>
          <cell r="FY235">
            <v>0</v>
          </cell>
          <cell r="FZ235">
            <v>16904</v>
          </cell>
          <cell r="GA235">
            <v>0</v>
          </cell>
          <cell r="GB235">
            <v>0</v>
          </cell>
          <cell r="GC235">
            <v>13480</v>
          </cell>
          <cell r="GD235">
            <v>0</v>
          </cell>
          <cell r="GE235">
            <v>0</v>
          </cell>
          <cell r="GF235">
            <v>0</v>
          </cell>
          <cell r="GG235">
            <v>3148</v>
          </cell>
          <cell r="GH235">
            <v>-1811</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row>
        <row r="236">
          <cell r="A236" t="str">
            <v>E3134</v>
          </cell>
          <cell r="B236" t="str">
            <v>Vale of White Horse</v>
          </cell>
          <cell r="C236" t="str">
            <v>SE</v>
          </cell>
          <cell r="D236" t="str">
            <v>SD</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120</v>
          </cell>
          <cell r="V236">
            <v>0</v>
          </cell>
          <cell r="W236">
            <v>0</v>
          </cell>
          <cell r="X236">
            <v>0</v>
          </cell>
          <cell r="Y236">
            <v>0</v>
          </cell>
          <cell r="Z236">
            <v>0</v>
          </cell>
          <cell r="AA236">
            <v>305</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2101</v>
          </cell>
          <cell r="CG236">
            <v>0</v>
          </cell>
          <cell r="CH236">
            <v>0</v>
          </cell>
          <cell r="CI236">
            <v>0</v>
          </cell>
          <cell r="CJ236">
            <v>0</v>
          </cell>
          <cell r="CK236">
            <v>0</v>
          </cell>
          <cell r="CL236">
            <v>0</v>
          </cell>
          <cell r="CM236">
            <v>434</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4973</v>
          </cell>
          <cell r="DQ236">
            <v>0</v>
          </cell>
          <cell r="DR236">
            <v>0</v>
          </cell>
          <cell r="DS236">
            <v>0</v>
          </cell>
          <cell r="DT236">
            <v>0</v>
          </cell>
          <cell r="DU236">
            <v>0</v>
          </cell>
          <cell r="DV236">
            <v>0</v>
          </cell>
          <cell r="DW236">
            <v>0</v>
          </cell>
          <cell r="DX236">
            <v>0</v>
          </cell>
          <cell r="DY236">
            <v>2219</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3576</v>
          </cell>
          <cell r="EN236">
            <v>0</v>
          </cell>
          <cell r="EO236">
            <v>13608</v>
          </cell>
          <cell r="EP236">
            <v>0</v>
          </cell>
          <cell r="EQ236">
            <v>26364</v>
          </cell>
          <cell r="ER236">
            <v>192</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42056</v>
          </cell>
          <cell r="FH236">
            <v>0</v>
          </cell>
          <cell r="FI236">
            <v>0</v>
          </cell>
          <cell r="FJ236">
            <v>0</v>
          </cell>
          <cell r="FK236">
            <v>0</v>
          </cell>
          <cell r="FL236">
            <v>0</v>
          </cell>
          <cell r="FM236">
            <v>0</v>
          </cell>
          <cell r="FN236">
            <v>0</v>
          </cell>
          <cell r="FO236">
            <v>0</v>
          </cell>
          <cell r="FP236">
            <v>0</v>
          </cell>
          <cell r="FQ236">
            <v>-411</v>
          </cell>
          <cell r="FR236">
            <v>0</v>
          </cell>
          <cell r="FS236">
            <v>0</v>
          </cell>
          <cell r="FT236">
            <v>0</v>
          </cell>
          <cell r="FU236">
            <v>0</v>
          </cell>
          <cell r="FV236">
            <v>0</v>
          </cell>
          <cell r="FW236">
            <v>0</v>
          </cell>
          <cell r="FX236">
            <v>0</v>
          </cell>
          <cell r="FY236">
            <v>0</v>
          </cell>
          <cell r="FZ236">
            <v>14735</v>
          </cell>
          <cell r="GA236">
            <v>0</v>
          </cell>
          <cell r="GB236">
            <v>0</v>
          </cell>
          <cell r="GC236">
            <v>11405</v>
          </cell>
          <cell r="GD236">
            <v>0</v>
          </cell>
          <cell r="GE236">
            <v>0</v>
          </cell>
          <cell r="GF236">
            <v>0</v>
          </cell>
          <cell r="GG236">
            <v>3766</v>
          </cell>
          <cell r="GH236">
            <v>-5154</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row>
        <row r="237">
          <cell r="A237" t="str">
            <v>E3135</v>
          </cell>
          <cell r="B237" t="str">
            <v>West Oxfordshire</v>
          </cell>
          <cell r="C237" t="str">
            <v>SE</v>
          </cell>
          <cell r="D237" t="str">
            <v>SD</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161</v>
          </cell>
          <cell r="V237">
            <v>0</v>
          </cell>
          <cell r="W237">
            <v>0</v>
          </cell>
          <cell r="X237">
            <v>0</v>
          </cell>
          <cell r="Y237">
            <v>0</v>
          </cell>
          <cell r="Z237">
            <v>0</v>
          </cell>
          <cell r="AA237">
            <v>161</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58</v>
          </cell>
          <cell r="CB237">
            <v>0</v>
          </cell>
          <cell r="CC237">
            <v>0</v>
          </cell>
          <cell r="CD237">
            <v>0</v>
          </cell>
          <cell r="CE237">
            <v>0</v>
          </cell>
          <cell r="CF237">
            <v>1002</v>
          </cell>
          <cell r="CG237">
            <v>0</v>
          </cell>
          <cell r="CH237">
            <v>0</v>
          </cell>
          <cell r="CI237">
            <v>0</v>
          </cell>
          <cell r="CJ237">
            <v>0</v>
          </cell>
          <cell r="CK237">
            <v>0</v>
          </cell>
          <cell r="CL237">
            <v>0</v>
          </cell>
          <cell r="CM237">
            <v>1581</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4880</v>
          </cell>
          <cell r="DQ237">
            <v>0</v>
          </cell>
          <cell r="DR237">
            <v>0</v>
          </cell>
          <cell r="DS237">
            <v>0</v>
          </cell>
          <cell r="DT237">
            <v>0</v>
          </cell>
          <cell r="DU237">
            <v>0</v>
          </cell>
          <cell r="DV237">
            <v>0</v>
          </cell>
          <cell r="DW237">
            <v>0</v>
          </cell>
          <cell r="DX237">
            <v>0</v>
          </cell>
          <cell r="DY237">
            <v>1002</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3057</v>
          </cell>
          <cell r="EN237">
            <v>37</v>
          </cell>
          <cell r="EO237">
            <v>11720</v>
          </cell>
          <cell r="EP237">
            <v>0</v>
          </cell>
          <cell r="EQ237">
            <v>24908</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37001</v>
          </cell>
          <cell r="FH237">
            <v>0</v>
          </cell>
          <cell r="FI237">
            <v>800</v>
          </cell>
          <cell r="FJ237">
            <v>0</v>
          </cell>
          <cell r="FK237">
            <v>0</v>
          </cell>
          <cell r="FL237">
            <v>0</v>
          </cell>
          <cell r="FM237">
            <v>0</v>
          </cell>
          <cell r="FN237">
            <v>3</v>
          </cell>
          <cell r="FO237">
            <v>0</v>
          </cell>
          <cell r="FP237">
            <v>0</v>
          </cell>
          <cell r="FQ237">
            <v>-552</v>
          </cell>
          <cell r="FR237">
            <v>0</v>
          </cell>
          <cell r="FS237">
            <v>0</v>
          </cell>
          <cell r="FT237">
            <v>0</v>
          </cell>
          <cell r="FU237">
            <v>0</v>
          </cell>
          <cell r="FV237">
            <v>0</v>
          </cell>
          <cell r="FW237">
            <v>0</v>
          </cell>
          <cell r="FX237">
            <v>0</v>
          </cell>
          <cell r="FY237">
            <v>0</v>
          </cell>
          <cell r="FZ237">
            <v>12880</v>
          </cell>
          <cell r="GA237">
            <v>0</v>
          </cell>
          <cell r="GB237">
            <v>0</v>
          </cell>
          <cell r="GC237">
            <v>10655</v>
          </cell>
          <cell r="GD237">
            <v>0</v>
          </cell>
          <cell r="GE237">
            <v>0</v>
          </cell>
          <cell r="GF237">
            <v>0</v>
          </cell>
          <cell r="GG237">
            <v>691</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row>
        <row r="238">
          <cell r="A238" t="str">
            <v>E3201</v>
          </cell>
          <cell r="B238" t="str">
            <v>Telford and the Wrekin UA</v>
          </cell>
          <cell r="C238" t="str">
            <v>WM</v>
          </cell>
          <cell r="D238" t="str">
            <v>UA</v>
          </cell>
          <cell r="E238">
            <v>0</v>
          </cell>
          <cell r="F238">
            <v>63953</v>
          </cell>
          <cell r="G238">
            <v>26759</v>
          </cell>
          <cell r="H238">
            <v>0</v>
          </cell>
          <cell r="I238">
            <v>0</v>
          </cell>
          <cell r="J238">
            <v>0</v>
          </cell>
          <cell r="K238">
            <v>123592</v>
          </cell>
          <cell r="L238">
            <v>0</v>
          </cell>
          <cell r="M238">
            <v>0</v>
          </cell>
          <cell r="N238">
            <v>0</v>
          </cell>
          <cell r="O238">
            <v>0</v>
          </cell>
          <cell r="P238">
            <v>0</v>
          </cell>
          <cell r="Q238">
            <v>0</v>
          </cell>
          <cell r="R238">
            <v>0</v>
          </cell>
          <cell r="S238">
            <v>0</v>
          </cell>
          <cell r="T238">
            <v>0</v>
          </cell>
          <cell r="U238">
            <v>-295</v>
          </cell>
          <cell r="V238">
            <v>0</v>
          </cell>
          <cell r="W238">
            <v>0</v>
          </cell>
          <cell r="X238">
            <v>0</v>
          </cell>
          <cell r="Y238">
            <v>0</v>
          </cell>
          <cell r="Z238">
            <v>0</v>
          </cell>
          <cell r="AA238">
            <v>7708</v>
          </cell>
          <cell r="AB238">
            <v>0</v>
          </cell>
          <cell r="AC238">
            <v>12884</v>
          </cell>
          <cell r="AD238">
            <v>0</v>
          </cell>
          <cell r="AE238">
            <v>0</v>
          </cell>
          <cell r="AF238">
            <v>0</v>
          </cell>
          <cell r="AG238">
            <v>0</v>
          </cell>
          <cell r="AH238">
            <v>0</v>
          </cell>
          <cell r="AI238">
            <v>0</v>
          </cell>
          <cell r="AJ238">
            <v>28840</v>
          </cell>
          <cell r="AK238">
            <v>0</v>
          </cell>
          <cell r="AL238">
            <v>10039</v>
          </cell>
          <cell r="AM238">
            <v>0</v>
          </cell>
          <cell r="AN238">
            <v>0</v>
          </cell>
          <cell r="AO238">
            <v>0</v>
          </cell>
          <cell r="AP238">
            <v>0</v>
          </cell>
          <cell r="AQ238">
            <v>12959</v>
          </cell>
          <cell r="AR238">
            <v>0</v>
          </cell>
          <cell r="AS238">
            <v>0</v>
          </cell>
          <cell r="AT238">
            <v>0</v>
          </cell>
          <cell r="AU238">
            <v>0</v>
          </cell>
          <cell r="AV238">
            <v>0</v>
          </cell>
          <cell r="AW238">
            <v>0</v>
          </cell>
          <cell r="AX238">
            <v>0</v>
          </cell>
          <cell r="AY238">
            <v>0</v>
          </cell>
          <cell r="AZ238">
            <v>0</v>
          </cell>
          <cell r="BA238">
            <v>0</v>
          </cell>
          <cell r="BB238">
            <v>0</v>
          </cell>
          <cell r="BC238">
            <v>40556</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12485</v>
          </cell>
          <cell r="BY238">
            <v>0</v>
          </cell>
          <cell r="BZ238">
            <v>0</v>
          </cell>
          <cell r="CA238">
            <v>0</v>
          </cell>
          <cell r="CB238">
            <v>0</v>
          </cell>
          <cell r="CC238">
            <v>0</v>
          </cell>
          <cell r="CD238">
            <v>0</v>
          </cell>
          <cell r="CE238">
            <v>0</v>
          </cell>
          <cell r="CF238">
            <v>3945</v>
          </cell>
          <cell r="CG238">
            <v>0</v>
          </cell>
          <cell r="CH238">
            <v>0</v>
          </cell>
          <cell r="CI238">
            <v>0</v>
          </cell>
          <cell r="CJ238">
            <v>0</v>
          </cell>
          <cell r="CK238">
            <v>0</v>
          </cell>
          <cell r="CL238">
            <v>0</v>
          </cell>
          <cell r="CM238">
            <v>7470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16686</v>
          </cell>
          <cell r="DQ238">
            <v>0</v>
          </cell>
          <cell r="DR238">
            <v>0</v>
          </cell>
          <cell r="DS238">
            <v>0</v>
          </cell>
          <cell r="DT238">
            <v>0</v>
          </cell>
          <cell r="DU238">
            <v>0</v>
          </cell>
          <cell r="DV238">
            <v>0</v>
          </cell>
          <cell r="DW238">
            <v>0</v>
          </cell>
          <cell r="DX238">
            <v>0</v>
          </cell>
          <cell r="DY238">
            <v>3062</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13568</v>
          </cell>
          <cell r="EN238">
            <v>789</v>
          </cell>
          <cell r="EO238">
            <v>258701</v>
          </cell>
          <cell r="EP238">
            <v>0</v>
          </cell>
          <cell r="EQ238">
            <v>70462</v>
          </cell>
          <cell r="ER238">
            <v>653</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325899</v>
          </cell>
          <cell r="FH238">
            <v>0</v>
          </cell>
          <cell r="FI238">
            <v>0</v>
          </cell>
          <cell r="FJ238">
            <v>0</v>
          </cell>
          <cell r="FK238">
            <v>0</v>
          </cell>
          <cell r="FL238">
            <v>0</v>
          </cell>
          <cell r="FM238">
            <v>0</v>
          </cell>
          <cell r="FN238">
            <v>6788</v>
          </cell>
          <cell r="FO238">
            <v>0</v>
          </cell>
          <cell r="FP238">
            <v>0</v>
          </cell>
          <cell r="FQ238">
            <v>-589</v>
          </cell>
          <cell r="FR238">
            <v>0</v>
          </cell>
          <cell r="FS238">
            <v>0</v>
          </cell>
          <cell r="FT238">
            <v>0</v>
          </cell>
          <cell r="FU238">
            <v>0</v>
          </cell>
          <cell r="FV238">
            <v>0</v>
          </cell>
          <cell r="FW238">
            <v>0</v>
          </cell>
          <cell r="FX238">
            <v>0</v>
          </cell>
          <cell r="FY238">
            <v>0</v>
          </cell>
          <cell r="FZ238">
            <v>264185</v>
          </cell>
          <cell r="GA238">
            <v>0</v>
          </cell>
          <cell r="GB238">
            <v>0</v>
          </cell>
          <cell r="GC238">
            <v>127381</v>
          </cell>
          <cell r="GD238">
            <v>0</v>
          </cell>
          <cell r="GE238">
            <v>0</v>
          </cell>
          <cell r="GF238">
            <v>0</v>
          </cell>
          <cell r="GG238">
            <v>-166</v>
          </cell>
          <cell r="GH238">
            <v>-858</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row>
        <row r="239">
          <cell r="A239" t="str">
            <v>E3202</v>
          </cell>
          <cell r="B239" t="str">
            <v>Shropshire UA</v>
          </cell>
          <cell r="C239" t="str">
            <v>WM</v>
          </cell>
          <cell r="D239" t="str">
            <v>UA</v>
          </cell>
          <cell r="E239">
            <v>0</v>
          </cell>
          <cell r="F239">
            <v>99302</v>
          </cell>
          <cell r="G239">
            <v>40386</v>
          </cell>
          <cell r="H239">
            <v>0</v>
          </cell>
          <cell r="I239">
            <v>0</v>
          </cell>
          <cell r="J239">
            <v>0</v>
          </cell>
          <cell r="K239">
            <v>173848</v>
          </cell>
          <cell r="L239">
            <v>0</v>
          </cell>
          <cell r="M239">
            <v>0</v>
          </cell>
          <cell r="N239">
            <v>0</v>
          </cell>
          <cell r="O239">
            <v>0</v>
          </cell>
          <cell r="P239">
            <v>0</v>
          </cell>
          <cell r="Q239">
            <v>0</v>
          </cell>
          <cell r="R239">
            <v>0</v>
          </cell>
          <cell r="S239">
            <v>0</v>
          </cell>
          <cell r="T239">
            <v>0</v>
          </cell>
          <cell r="U239">
            <v>-2244</v>
          </cell>
          <cell r="V239">
            <v>0</v>
          </cell>
          <cell r="W239">
            <v>0</v>
          </cell>
          <cell r="X239">
            <v>0</v>
          </cell>
          <cell r="Y239">
            <v>0</v>
          </cell>
          <cell r="Z239">
            <v>0</v>
          </cell>
          <cell r="AA239">
            <v>15883</v>
          </cell>
          <cell r="AB239">
            <v>0</v>
          </cell>
          <cell r="AC239">
            <v>15401</v>
          </cell>
          <cell r="AD239">
            <v>0</v>
          </cell>
          <cell r="AE239">
            <v>0</v>
          </cell>
          <cell r="AF239">
            <v>0</v>
          </cell>
          <cell r="AG239">
            <v>0</v>
          </cell>
          <cell r="AH239">
            <v>0</v>
          </cell>
          <cell r="AI239">
            <v>0</v>
          </cell>
          <cell r="AJ239">
            <v>25451</v>
          </cell>
          <cell r="AK239">
            <v>0</v>
          </cell>
          <cell r="AL239">
            <v>26628</v>
          </cell>
          <cell r="AM239">
            <v>0</v>
          </cell>
          <cell r="AN239">
            <v>0</v>
          </cell>
          <cell r="AO239">
            <v>0</v>
          </cell>
          <cell r="AP239">
            <v>0</v>
          </cell>
          <cell r="AQ239">
            <v>26864</v>
          </cell>
          <cell r="AR239">
            <v>0</v>
          </cell>
          <cell r="AS239">
            <v>0</v>
          </cell>
          <cell r="AT239">
            <v>0</v>
          </cell>
          <cell r="AU239">
            <v>0</v>
          </cell>
          <cell r="AV239">
            <v>0</v>
          </cell>
          <cell r="AW239">
            <v>0</v>
          </cell>
          <cell r="AX239">
            <v>0</v>
          </cell>
          <cell r="AY239">
            <v>0</v>
          </cell>
          <cell r="AZ239">
            <v>0</v>
          </cell>
          <cell r="BA239">
            <v>0</v>
          </cell>
          <cell r="BB239">
            <v>0</v>
          </cell>
          <cell r="BC239">
            <v>68401</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12004</v>
          </cell>
          <cell r="BY239">
            <v>0</v>
          </cell>
          <cell r="BZ239">
            <v>0</v>
          </cell>
          <cell r="CA239">
            <v>0</v>
          </cell>
          <cell r="CB239">
            <v>0</v>
          </cell>
          <cell r="CC239">
            <v>0</v>
          </cell>
          <cell r="CD239">
            <v>0</v>
          </cell>
          <cell r="CE239">
            <v>0</v>
          </cell>
          <cell r="CF239">
            <v>5099</v>
          </cell>
          <cell r="CG239">
            <v>0</v>
          </cell>
          <cell r="CH239">
            <v>0</v>
          </cell>
          <cell r="CI239">
            <v>0</v>
          </cell>
          <cell r="CJ239">
            <v>0</v>
          </cell>
          <cell r="CK239">
            <v>0</v>
          </cell>
          <cell r="CL239">
            <v>0</v>
          </cell>
          <cell r="CM239">
            <v>10054</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38043</v>
          </cell>
          <cell r="DQ239">
            <v>0</v>
          </cell>
          <cell r="DR239">
            <v>0</v>
          </cell>
          <cell r="DS239">
            <v>0</v>
          </cell>
          <cell r="DT239">
            <v>0</v>
          </cell>
          <cell r="DU239">
            <v>0</v>
          </cell>
          <cell r="DV239">
            <v>0</v>
          </cell>
          <cell r="DW239">
            <v>0</v>
          </cell>
          <cell r="DX239">
            <v>0</v>
          </cell>
          <cell r="DY239">
            <v>4579</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8658</v>
          </cell>
          <cell r="EN239">
            <v>14915</v>
          </cell>
          <cell r="EO239">
            <v>376935</v>
          </cell>
          <cell r="EP239">
            <v>0</v>
          </cell>
          <cell r="EQ239">
            <v>61219</v>
          </cell>
          <cell r="ER239">
            <v>718</v>
          </cell>
          <cell r="ES239">
            <v>7321</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453990</v>
          </cell>
          <cell r="FH239">
            <v>0</v>
          </cell>
          <cell r="FI239">
            <v>0</v>
          </cell>
          <cell r="FJ239">
            <v>0</v>
          </cell>
          <cell r="FK239">
            <v>0</v>
          </cell>
          <cell r="FL239">
            <v>0</v>
          </cell>
          <cell r="FM239">
            <v>0</v>
          </cell>
          <cell r="FN239">
            <v>12407</v>
          </cell>
          <cell r="FO239">
            <v>0</v>
          </cell>
          <cell r="FP239">
            <v>0</v>
          </cell>
          <cell r="FQ239">
            <v>-515</v>
          </cell>
          <cell r="FR239">
            <v>0</v>
          </cell>
          <cell r="FS239">
            <v>0</v>
          </cell>
          <cell r="FT239">
            <v>0</v>
          </cell>
          <cell r="FU239">
            <v>0</v>
          </cell>
          <cell r="FV239">
            <v>0</v>
          </cell>
          <cell r="FW239">
            <v>0</v>
          </cell>
          <cell r="FX239">
            <v>0</v>
          </cell>
          <cell r="FY239">
            <v>0</v>
          </cell>
          <cell r="FZ239">
            <v>400019</v>
          </cell>
          <cell r="GA239">
            <v>0</v>
          </cell>
          <cell r="GB239">
            <v>0</v>
          </cell>
          <cell r="GC239">
            <v>221914</v>
          </cell>
          <cell r="GD239">
            <v>0</v>
          </cell>
          <cell r="GE239">
            <v>5</v>
          </cell>
          <cell r="GF239">
            <v>0</v>
          </cell>
          <cell r="GG239">
            <v>2875</v>
          </cell>
          <cell r="GH239">
            <v>409</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18065</v>
          </cell>
          <cell r="IB239">
            <v>0</v>
          </cell>
          <cell r="IC239">
            <v>0</v>
          </cell>
          <cell r="ID239">
            <v>0</v>
          </cell>
          <cell r="IE239">
            <v>0</v>
          </cell>
          <cell r="IF239">
            <v>0</v>
          </cell>
          <cell r="IG239">
            <v>0</v>
          </cell>
          <cell r="IH239">
            <v>0</v>
          </cell>
          <cell r="II239">
            <v>0</v>
          </cell>
          <cell r="IJ239">
            <v>0</v>
          </cell>
          <cell r="IK239">
            <v>0</v>
          </cell>
          <cell r="IL239">
            <v>0</v>
          </cell>
          <cell r="IM239">
            <v>16348</v>
          </cell>
          <cell r="IN239">
            <v>1717</v>
          </cell>
          <cell r="IO239">
            <v>0</v>
          </cell>
        </row>
        <row r="240">
          <cell r="A240" t="str">
            <v>E3320</v>
          </cell>
          <cell r="B240" t="str">
            <v>Somerset</v>
          </cell>
          <cell r="C240" t="str">
            <v>SW</v>
          </cell>
          <cell r="D240" t="str">
            <v>SC</v>
          </cell>
          <cell r="E240">
            <v>0</v>
          </cell>
          <cell r="F240">
            <v>128808</v>
          </cell>
          <cell r="G240">
            <v>40086</v>
          </cell>
          <cell r="H240">
            <v>0</v>
          </cell>
          <cell r="I240">
            <v>0</v>
          </cell>
          <cell r="J240">
            <v>0</v>
          </cell>
          <cell r="K240">
            <v>244654</v>
          </cell>
          <cell r="L240">
            <v>0</v>
          </cell>
          <cell r="M240">
            <v>0</v>
          </cell>
          <cell r="N240">
            <v>0</v>
          </cell>
          <cell r="O240">
            <v>0</v>
          </cell>
          <cell r="P240">
            <v>0</v>
          </cell>
          <cell r="Q240">
            <v>0</v>
          </cell>
          <cell r="R240">
            <v>0</v>
          </cell>
          <cell r="S240">
            <v>0</v>
          </cell>
          <cell r="T240">
            <v>0</v>
          </cell>
          <cell r="U240">
            <v>74</v>
          </cell>
          <cell r="V240">
            <v>0</v>
          </cell>
          <cell r="W240">
            <v>0</v>
          </cell>
          <cell r="X240">
            <v>0</v>
          </cell>
          <cell r="Y240">
            <v>0</v>
          </cell>
          <cell r="Z240">
            <v>0</v>
          </cell>
          <cell r="AA240">
            <v>29095</v>
          </cell>
          <cell r="AB240">
            <v>0</v>
          </cell>
          <cell r="AC240">
            <v>31514</v>
          </cell>
          <cell r="AD240">
            <v>0</v>
          </cell>
          <cell r="AE240">
            <v>0</v>
          </cell>
          <cell r="AF240">
            <v>0</v>
          </cell>
          <cell r="AG240">
            <v>0</v>
          </cell>
          <cell r="AH240">
            <v>0</v>
          </cell>
          <cell r="AI240">
            <v>0</v>
          </cell>
          <cell r="AJ240">
            <v>57538</v>
          </cell>
          <cell r="AK240">
            <v>0</v>
          </cell>
          <cell r="AL240">
            <v>32307</v>
          </cell>
          <cell r="AM240">
            <v>0</v>
          </cell>
          <cell r="AN240">
            <v>0</v>
          </cell>
          <cell r="AO240">
            <v>0</v>
          </cell>
          <cell r="AP240">
            <v>0</v>
          </cell>
          <cell r="AQ240">
            <v>43273</v>
          </cell>
          <cell r="AR240">
            <v>0</v>
          </cell>
          <cell r="AS240">
            <v>0</v>
          </cell>
          <cell r="AT240">
            <v>0</v>
          </cell>
          <cell r="AU240">
            <v>0</v>
          </cell>
          <cell r="AV240">
            <v>0</v>
          </cell>
          <cell r="AW240">
            <v>0</v>
          </cell>
          <cell r="AX240">
            <v>0</v>
          </cell>
          <cell r="AY240">
            <v>0</v>
          </cell>
          <cell r="AZ240">
            <v>0</v>
          </cell>
          <cell r="BA240">
            <v>0</v>
          </cell>
          <cell r="BB240">
            <v>0</v>
          </cell>
          <cell r="BC240">
            <v>136908</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20076</v>
          </cell>
          <cell r="BY240">
            <v>0</v>
          </cell>
          <cell r="BZ240">
            <v>0</v>
          </cell>
          <cell r="CA240">
            <v>0</v>
          </cell>
          <cell r="CB240">
            <v>0</v>
          </cell>
          <cell r="CC240">
            <v>0</v>
          </cell>
          <cell r="CD240">
            <v>0</v>
          </cell>
          <cell r="CE240">
            <v>0</v>
          </cell>
          <cell r="CF240">
            <v>6015</v>
          </cell>
          <cell r="CG240">
            <v>0</v>
          </cell>
          <cell r="CH240">
            <v>0</v>
          </cell>
          <cell r="CI240">
            <v>0</v>
          </cell>
          <cell r="CJ240">
            <v>0</v>
          </cell>
          <cell r="CK240">
            <v>0</v>
          </cell>
          <cell r="CL240">
            <v>0</v>
          </cell>
          <cell r="CM240">
            <v>10338</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30753</v>
          </cell>
          <cell r="DQ240">
            <v>0</v>
          </cell>
          <cell r="DR240">
            <v>0</v>
          </cell>
          <cell r="DS240">
            <v>0</v>
          </cell>
          <cell r="DT240">
            <v>0</v>
          </cell>
          <cell r="DU240">
            <v>0</v>
          </cell>
          <cell r="DV240">
            <v>0</v>
          </cell>
          <cell r="DW240">
            <v>0</v>
          </cell>
          <cell r="DX240">
            <v>0</v>
          </cell>
          <cell r="DY240">
            <v>3536</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12026</v>
          </cell>
          <cell r="EN240">
            <v>5615</v>
          </cell>
          <cell r="EO240">
            <v>556553</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575394</v>
          </cell>
          <cell r="FH240">
            <v>0</v>
          </cell>
          <cell r="FI240">
            <v>1405</v>
          </cell>
          <cell r="FJ240">
            <v>0</v>
          </cell>
          <cell r="FK240">
            <v>0</v>
          </cell>
          <cell r="FL240">
            <v>0</v>
          </cell>
          <cell r="FM240">
            <v>0</v>
          </cell>
          <cell r="FN240">
            <v>15443</v>
          </cell>
          <cell r="FO240">
            <v>0</v>
          </cell>
          <cell r="FP240">
            <v>0</v>
          </cell>
          <cell r="FQ240">
            <v>-3051</v>
          </cell>
          <cell r="FR240">
            <v>0</v>
          </cell>
          <cell r="FS240">
            <v>0</v>
          </cell>
          <cell r="FT240">
            <v>0</v>
          </cell>
          <cell r="FU240">
            <v>0</v>
          </cell>
          <cell r="FV240">
            <v>0</v>
          </cell>
          <cell r="FW240">
            <v>0</v>
          </cell>
          <cell r="FX240">
            <v>0</v>
          </cell>
          <cell r="FY240">
            <v>0</v>
          </cell>
          <cell r="FZ240">
            <v>586916</v>
          </cell>
          <cell r="GA240">
            <v>0</v>
          </cell>
          <cell r="GB240">
            <v>0</v>
          </cell>
          <cell r="GC240">
            <v>320821</v>
          </cell>
          <cell r="GD240">
            <v>0</v>
          </cell>
          <cell r="GE240">
            <v>0</v>
          </cell>
          <cell r="GF240">
            <v>0</v>
          </cell>
          <cell r="GG240">
            <v>0</v>
          </cell>
          <cell r="GH240">
            <v>-5179</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row>
        <row r="241">
          <cell r="A241" t="str">
            <v>E3331</v>
          </cell>
          <cell r="B241" t="str">
            <v>Mendip</v>
          </cell>
          <cell r="C241" t="str">
            <v>SW</v>
          </cell>
          <cell r="D241" t="str">
            <v>SD</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-1119</v>
          </cell>
          <cell r="V241">
            <v>0</v>
          </cell>
          <cell r="W241">
            <v>0</v>
          </cell>
          <cell r="X241">
            <v>0</v>
          </cell>
          <cell r="Y241">
            <v>0</v>
          </cell>
          <cell r="Z241">
            <v>0</v>
          </cell>
          <cell r="AA241">
            <v>-1090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856</v>
          </cell>
          <cell r="CB241">
            <v>0</v>
          </cell>
          <cell r="CC241">
            <v>0</v>
          </cell>
          <cell r="CD241">
            <v>0</v>
          </cell>
          <cell r="CE241">
            <v>0</v>
          </cell>
          <cell r="CF241">
            <v>4033</v>
          </cell>
          <cell r="CG241">
            <v>0</v>
          </cell>
          <cell r="CH241">
            <v>0</v>
          </cell>
          <cell r="CI241">
            <v>0</v>
          </cell>
          <cell r="CJ241">
            <v>0</v>
          </cell>
          <cell r="CK241">
            <v>0</v>
          </cell>
          <cell r="CL241">
            <v>0</v>
          </cell>
          <cell r="CM241">
            <v>1103</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4729</v>
          </cell>
          <cell r="DQ241">
            <v>0</v>
          </cell>
          <cell r="DR241">
            <v>0</v>
          </cell>
          <cell r="DS241">
            <v>0</v>
          </cell>
          <cell r="DT241">
            <v>0</v>
          </cell>
          <cell r="DU241">
            <v>0</v>
          </cell>
          <cell r="DV241">
            <v>0</v>
          </cell>
          <cell r="DW241">
            <v>0</v>
          </cell>
          <cell r="DX241">
            <v>0</v>
          </cell>
          <cell r="DY241">
            <v>1317</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2676</v>
          </cell>
          <cell r="EN241">
            <v>732</v>
          </cell>
          <cell r="EO241">
            <v>13501</v>
          </cell>
          <cell r="EP241">
            <v>0</v>
          </cell>
          <cell r="EQ241">
            <v>30206</v>
          </cell>
          <cell r="ER241">
            <v>118</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46729</v>
          </cell>
          <cell r="FH241">
            <v>0</v>
          </cell>
          <cell r="FI241">
            <v>25</v>
          </cell>
          <cell r="FJ241">
            <v>0</v>
          </cell>
          <cell r="FK241">
            <v>0</v>
          </cell>
          <cell r="FL241">
            <v>0</v>
          </cell>
          <cell r="FM241">
            <v>0</v>
          </cell>
          <cell r="FN241">
            <v>37</v>
          </cell>
          <cell r="FO241">
            <v>0</v>
          </cell>
          <cell r="FP241">
            <v>0</v>
          </cell>
          <cell r="FQ241">
            <v>-104</v>
          </cell>
          <cell r="FR241">
            <v>0</v>
          </cell>
          <cell r="FS241">
            <v>0</v>
          </cell>
          <cell r="FT241">
            <v>0</v>
          </cell>
          <cell r="FU241">
            <v>0</v>
          </cell>
          <cell r="FV241">
            <v>0</v>
          </cell>
          <cell r="FW241">
            <v>0</v>
          </cell>
          <cell r="FX241">
            <v>0</v>
          </cell>
          <cell r="FY241">
            <v>0</v>
          </cell>
          <cell r="FZ241">
            <v>16386</v>
          </cell>
          <cell r="GA241">
            <v>0</v>
          </cell>
          <cell r="GB241">
            <v>0</v>
          </cell>
          <cell r="GC241">
            <v>13243</v>
          </cell>
          <cell r="GD241">
            <v>0</v>
          </cell>
          <cell r="GE241">
            <v>0</v>
          </cell>
          <cell r="GF241">
            <v>0</v>
          </cell>
          <cell r="GG241">
            <v>-55</v>
          </cell>
          <cell r="GH241">
            <v>501</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row>
        <row r="242">
          <cell r="A242" t="str">
            <v>E3332</v>
          </cell>
          <cell r="B242" t="str">
            <v>Sedgemoor</v>
          </cell>
          <cell r="C242" t="str">
            <v>SW</v>
          </cell>
          <cell r="D242" t="str">
            <v>SD</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-627</v>
          </cell>
          <cell r="V242">
            <v>0</v>
          </cell>
          <cell r="W242">
            <v>0</v>
          </cell>
          <cell r="X242">
            <v>0</v>
          </cell>
          <cell r="Y242">
            <v>0</v>
          </cell>
          <cell r="Z242">
            <v>0</v>
          </cell>
          <cell r="AA242">
            <v>-425</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1428</v>
          </cell>
          <cell r="CG242">
            <v>0</v>
          </cell>
          <cell r="CH242">
            <v>0</v>
          </cell>
          <cell r="CI242">
            <v>0</v>
          </cell>
          <cell r="CJ242">
            <v>0</v>
          </cell>
          <cell r="CK242">
            <v>0</v>
          </cell>
          <cell r="CL242">
            <v>0</v>
          </cell>
          <cell r="CM242">
            <v>1775</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6096</v>
          </cell>
          <cell r="DQ242">
            <v>0</v>
          </cell>
          <cell r="DR242">
            <v>0</v>
          </cell>
          <cell r="DS242">
            <v>0</v>
          </cell>
          <cell r="DT242">
            <v>0</v>
          </cell>
          <cell r="DU242">
            <v>0</v>
          </cell>
          <cell r="DV242">
            <v>0</v>
          </cell>
          <cell r="DW242">
            <v>0</v>
          </cell>
          <cell r="DX242">
            <v>0</v>
          </cell>
          <cell r="DY242">
            <v>2381</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3530</v>
          </cell>
          <cell r="EN242">
            <v>-561</v>
          </cell>
          <cell r="EO242">
            <v>14224</v>
          </cell>
          <cell r="EP242">
            <v>0</v>
          </cell>
          <cell r="EQ242">
            <v>24004</v>
          </cell>
          <cell r="ER242">
            <v>45</v>
          </cell>
          <cell r="ES242">
            <v>10210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50533</v>
          </cell>
          <cell r="FH242">
            <v>0</v>
          </cell>
          <cell r="FI242">
            <v>0</v>
          </cell>
          <cell r="FJ242">
            <v>0</v>
          </cell>
          <cell r="FK242">
            <v>0</v>
          </cell>
          <cell r="FL242">
            <v>0</v>
          </cell>
          <cell r="FM242">
            <v>0</v>
          </cell>
          <cell r="FN242">
            <v>100</v>
          </cell>
          <cell r="FO242">
            <v>0</v>
          </cell>
          <cell r="FP242">
            <v>0</v>
          </cell>
          <cell r="FQ242">
            <v>-56</v>
          </cell>
          <cell r="FR242">
            <v>0</v>
          </cell>
          <cell r="FS242">
            <v>0</v>
          </cell>
          <cell r="FT242">
            <v>0</v>
          </cell>
          <cell r="FU242">
            <v>0</v>
          </cell>
          <cell r="FV242">
            <v>0</v>
          </cell>
          <cell r="FW242">
            <v>0</v>
          </cell>
          <cell r="FX242">
            <v>0</v>
          </cell>
          <cell r="FY242">
            <v>0</v>
          </cell>
          <cell r="FZ242">
            <v>16827</v>
          </cell>
          <cell r="GA242">
            <v>0</v>
          </cell>
          <cell r="GB242">
            <v>0</v>
          </cell>
          <cell r="GC242">
            <v>12521</v>
          </cell>
          <cell r="GD242">
            <v>0</v>
          </cell>
          <cell r="GE242">
            <v>0</v>
          </cell>
          <cell r="GF242">
            <v>0</v>
          </cell>
          <cell r="GG242">
            <v>2523</v>
          </cell>
          <cell r="GH242">
            <v>-523</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18404</v>
          </cell>
          <cell r="IB242">
            <v>0</v>
          </cell>
          <cell r="IC242">
            <v>0</v>
          </cell>
          <cell r="ID242">
            <v>0</v>
          </cell>
          <cell r="IE242">
            <v>0</v>
          </cell>
          <cell r="IF242">
            <v>0</v>
          </cell>
          <cell r="IG242">
            <v>0</v>
          </cell>
          <cell r="IH242">
            <v>0</v>
          </cell>
          <cell r="II242">
            <v>0</v>
          </cell>
          <cell r="IJ242">
            <v>0</v>
          </cell>
          <cell r="IK242">
            <v>0</v>
          </cell>
          <cell r="IL242">
            <v>0</v>
          </cell>
          <cell r="IM242">
            <v>17837</v>
          </cell>
          <cell r="IN242">
            <v>566</v>
          </cell>
          <cell r="IO242">
            <v>0</v>
          </cell>
        </row>
        <row r="243">
          <cell r="A243" t="str">
            <v>E3333</v>
          </cell>
          <cell r="B243" t="str">
            <v>Taunton Deane</v>
          </cell>
          <cell r="C243" t="str">
            <v>SW</v>
          </cell>
          <cell r="D243" t="str">
            <v>SD</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-2588</v>
          </cell>
          <cell r="V243">
            <v>0</v>
          </cell>
          <cell r="W243">
            <v>0</v>
          </cell>
          <cell r="X243">
            <v>0</v>
          </cell>
          <cell r="Y243">
            <v>0</v>
          </cell>
          <cell r="Z243">
            <v>0</v>
          </cell>
          <cell r="AA243">
            <v>-2486</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2075</v>
          </cell>
          <cell r="CG243">
            <v>0</v>
          </cell>
          <cell r="CH243">
            <v>0</v>
          </cell>
          <cell r="CI243">
            <v>0</v>
          </cell>
          <cell r="CJ243">
            <v>0</v>
          </cell>
          <cell r="CK243">
            <v>0</v>
          </cell>
          <cell r="CL243">
            <v>0</v>
          </cell>
          <cell r="CM243">
            <v>2361</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4424</v>
          </cell>
          <cell r="DQ243">
            <v>0</v>
          </cell>
          <cell r="DR243">
            <v>0</v>
          </cell>
          <cell r="DS243">
            <v>0</v>
          </cell>
          <cell r="DT243">
            <v>0</v>
          </cell>
          <cell r="DU243">
            <v>0</v>
          </cell>
          <cell r="DV243">
            <v>0</v>
          </cell>
          <cell r="DW243">
            <v>0</v>
          </cell>
          <cell r="DX243">
            <v>0</v>
          </cell>
          <cell r="DY243">
            <v>1955</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1328</v>
          </cell>
          <cell r="EN243">
            <v>0</v>
          </cell>
          <cell r="EO243">
            <v>9657</v>
          </cell>
          <cell r="EP243">
            <v>0</v>
          </cell>
          <cell r="EQ243">
            <v>19194</v>
          </cell>
          <cell r="ER243">
            <v>0</v>
          </cell>
          <cell r="ES243">
            <v>13779</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43410</v>
          </cell>
          <cell r="FH243">
            <v>0</v>
          </cell>
          <cell r="FI243">
            <v>649</v>
          </cell>
          <cell r="FJ243">
            <v>0</v>
          </cell>
          <cell r="FK243">
            <v>0</v>
          </cell>
          <cell r="FL243">
            <v>0</v>
          </cell>
          <cell r="FM243">
            <v>0</v>
          </cell>
          <cell r="FN243">
            <v>0</v>
          </cell>
          <cell r="FO243">
            <v>0</v>
          </cell>
          <cell r="FP243">
            <v>0</v>
          </cell>
          <cell r="FQ243">
            <v>-314</v>
          </cell>
          <cell r="FR243">
            <v>0</v>
          </cell>
          <cell r="FS243">
            <v>0</v>
          </cell>
          <cell r="FT243">
            <v>0</v>
          </cell>
          <cell r="FU243">
            <v>0</v>
          </cell>
          <cell r="FV243">
            <v>0</v>
          </cell>
          <cell r="FW243">
            <v>0</v>
          </cell>
          <cell r="FX243">
            <v>0</v>
          </cell>
          <cell r="FY243">
            <v>0</v>
          </cell>
          <cell r="FZ243">
            <v>11155</v>
          </cell>
          <cell r="GA243">
            <v>0</v>
          </cell>
          <cell r="GB243">
            <v>0</v>
          </cell>
          <cell r="GC243">
            <v>7349</v>
          </cell>
          <cell r="GD243">
            <v>0</v>
          </cell>
          <cell r="GE243">
            <v>0</v>
          </cell>
          <cell r="GF243">
            <v>0</v>
          </cell>
          <cell r="GG243">
            <v>2143</v>
          </cell>
          <cell r="GH243">
            <v>-105</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26983</v>
          </cell>
          <cell r="IB243">
            <v>0</v>
          </cell>
          <cell r="IC243">
            <v>0</v>
          </cell>
          <cell r="ID243">
            <v>0</v>
          </cell>
          <cell r="IE243">
            <v>0</v>
          </cell>
          <cell r="IF243">
            <v>0</v>
          </cell>
          <cell r="IG243">
            <v>0</v>
          </cell>
          <cell r="IH243">
            <v>0</v>
          </cell>
          <cell r="II243">
            <v>0</v>
          </cell>
          <cell r="IJ243">
            <v>0</v>
          </cell>
          <cell r="IK243">
            <v>0</v>
          </cell>
          <cell r="IL243">
            <v>0</v>
          </cell>
          <cell r="IM243">
            <v>26983</v>
          </cell>
          <cell r="IN243">
            <v>0</v>
          </cell>
          <cell r="IO243">
            <v>0</v>
          </cell>
        </row>
        <row r="244">
          <cell r="A244" t="str">
            <v>E3334</v>
          </cell>
          <cell r="B244" t="str">
            <v>South Somerset</v>
          </cell>
          <cell r="C244" t="str">
            <v>SW</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-1181</v>
          </cell>
          <cell r="V244">
            <v>0</v>
          </cell>
          <cell r="W244">
            <v>0</v>
          </cell>
          <cell r="X244">
            <v>0</v>
          </cell>
          <cell r="Y244">
            <v>0</v>
          </cell>
          <cell r="Z244">
            <v>0</v>
          </cell>
          <cell r="AA244">
            <v>-823</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2592</v>
          </cell>
          <cell r="CG244">
            <v>0</v>
          </cell>
          <cell r="CH244">
            <v>0</v>
          </cell>
          <cell r="CI244">
            <v>0</v>
          </cell>
          <cell r="CJ244">
            <v>0</v>
          </cell>
          <cell r="CK244">
            <v>0</v>
          </cell>
          <cell r="CL244">
            <v>0</v>
          </cell>
          <cell r="CM244">
            <v>2978</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7551</v>
          </cell>
          <cell r="DQ244">
            <v>0</v>
          </cell>
          <cell r="DR244">
            <v>0</v>
          </cell>
          <cell r="DS244">
            <v>0</v>
          </cell>
          <cell r="DT244">
            <v>0</v>
          </cell>
          <cell r="DU244">
            <v>0</v>
          </cell>
          <cell r="DV244">
            <v>0</v>
          </cell>
          <cell r="DW244">
            <v>0</v>
          </cell>
          <cell r="DX244">
            <v>0</v>
          </cell>
          <cell r="DY244">
            <v>3005</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2936</v>
          </cell>
          <cell r="EN244">
            <v>498</v>
          </cell>
          <cell r="EO244">
            <v>18737</v>
          </cell>
          <cell r="EP244">
            <v>0</v>
          </cell>
          <cell r="EQ244">
            <v>45884</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68698</v>
          </cell>
          <cell r="FH244">
            <v>0</v>
          </cell>
          <cell r="FI244">
            <v>0</v>
          </cell>
          <cell r="FJ244">
            <v>0</v>
          </cell>
          <cell r="FK244">
            <v>0</v>
          </cell>
          <cell r="FL244">
            <v>0</v>
          </cell>
          <cell r="FM244">
            <v>0</v>
          </cell>
          <cell r="FN244">
            <v>0</v>
          </cell>
          <cell r="FO244">
            <v>0</v>
          </cell>
          <cell r="FP244">
            <v>0</v>
          </cell>
          <cell r="FQ244">
            <v>-461</v>
          </cell>
          <cell r="FR244">
            <v>0</v>
          </cell>
          <cell r="FS244">
            <v>0</v>
          </cell>
          <cell r="FT244">
            <v>0</v>
          </cell>
          <cell r="FU244">
            <v>0</v>
          </cell>
          <cell r="FV244">
            <v>0</v>
          </cell>
          <cell r="FW244">
            <v>0</v>
          </cell>
          <cell r="FX244">
            <v>0</v>
          </cell>
          <cell r="FY244">
            <v>0</v>
          </cell>
          <cell r="FZ244">
            <v>22377</v>
          </cell>
          <cell r="GA244">
            <v>0</v>
          </cell>
          <cell r="GB244">
            <v>0</v>
          </cell>
          <cell r="GC244">
            <v>18946</v>
          </cell>
          <cell r="GD244">
            <v>0</v>
          </cell>
          <cell r="GE244">
            <v>0</v>
          </cell>
          <cell r="GF244">
            <v>0</v>
          </cell>
          <cell r="GG244">
            <v>0</v>
          </cell>
          <cell r="GH244">
            <v>2273</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row>
        <row r="245">
          <cell r="A245" t="str">
            <v>E3335</v>
          </cell>
          <cell r="B245" t="str">
            <v>West Somerset</v>
          </cell>
          <cell r="C245" t="str">
            <v>SW</v>
          </cell>
          <cell r="D245" t="str">
            <v>SD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-267</v>
          </cell>
          <cell r="V245">
            <v>0</v>
          </cell>
          <cell r="W245">
            <v>0</v>
          </cell>
          <cell r="X245">
            <v>0</v>
          </cell>
          <cell r="Y245">
            <v>0</v>
          </cell>
          <cell r="Z245">
            <v>0</v>
          </cell>
          <cell r="AA245">
            <v>-238</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663</v>
          </cell>
          <cell r="CG245">
            <v>0</v>
          </cell>
          <cell r="CH245">
            <v>0</v>
          </cell>
          <cell r="CI245">
            <v>0</v>
          </cell>
          <cell r="CJ245">
            <v>0</v>
          </cell>
          <cell r="CK245">
            <v>0</v>
          </cell>
          <cell r="CL245">
            <v>0</v>
          </cell>
          <cell r="CM245">
            <v>324</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1983</v>
          </cell>
          <cell r="DQ245">
            <v>0</v>
          </cell>
          <cell r="DR245">
            <v>0</v>
          </cell>
          <cell r="DS245">
            <v>0</v>
          </cell>
          <cell r="DT245">
            <v>0</v>
          </cell>
          <cell r="DU245">
            <v>0</v>
          </cell>
          <cell r="DV245">
            <v>0</v>
          </cell>
          <cell r="DW245">
            <v>0</v>
          </cell>
          <cell r="DX245">
            <v>0</v>
          </cell>
          <cell r="DY245">
            <v>602</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1437</v>
          </cell>
          <cell r="EN245">
            <v>0</v>
          </cell>
          <cell r="EO245">
            <v>4770</v>
          </cell>
          <cell r="EP245">
            <v>0</v>
          </cell>
          <cell r="EQ245">
            <v>13320</v>
          </cell>
          <cell r="ER245">
            <v>70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19031</v>
          </cell>
          <cell r="FH245">
            <v>0</v>
          </cell>
          <cell r="FI245">
            <v>0</v>
          </cell>
          <cell r="FJ245">
            <v>0</v>
          </cell>
          <cell r="FK245">
            <v>0</v>
          </cell>
          <cell r="FL245">
            <v>0</v>
          </cell>
          <cell r="FM245">
            <v>0</v>
          </cell>
          <cell r="FN245">
            <v>225</v>
          </cell>
          <cell r="FO245">
            <v>0</v>
          </cell>
          <cell r="FP245">
            <v>0</v>
          </cell>
          <cell r="FQ245">
            <v>-15</v>
          </cell>
          <cell r="FR245">
            <v>0</v>
          </cell>
          <cell r="FS245">
            <v>0</v>
          </cell>
          <cell r="FT245">
            <v>0</v>
          </cell>
          <cell r="FU245">
            <v>0</v>
          </cell>
          <cell r="FV245">
            <v>0</v>
          </cell>
          <cell r="FW245">
            <v>0</v>
          </cell>
          <cell r="FX245">
            <v>0</v>
          </cell>
          <cell r="FY245">
            <v>0</v>
          </cell>
          <cell r="FZ245">
            <v>5852</v>
          </cell>
          <cell r="GA245">
            <v>0</v>
          </cell>
          <cell r="GB245">
            <v>0</v>
          </cell>
          <cell r="GC245">
            <v>5061</v>
          </cell>
          <cell r="GD245">
            <v>0</v>
          </cell>
          <cell r="GE245">
            <v>0</v>
          </cell>
          <cell r="GF245">
            <v>0</v>
          </cell>
          <cell r="GG245">
            <v>48</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row>
        <row r="246">
          <cell r="A246" t="str">
            <v>E3401</v>
          </cell>
          <cell r="B246" t="str">
            <v>Stoke-on-Trent UA</v>
          </cell>
          <cell r="C246" t="str">
            <v>WM</v>
          </cell>
          <cell r="D246" t="str">
            <v>UA</v>
          </cell>
          <cell r="E246">
            <v>0</v>
          </cell>
          <cell r="F246">
            <v>90670</v>
          </cell>
          <cell r="G246">
            <v>18367</v>
          </cell>
          <cell r="H246">
            <v>0</v>
          </cell>
          <cell r="I246">
            <v>0</v>
          </cell>
          <cell r="J246">
            <v>0</v>
          </cell>
          <cell r="K246">
            <v>165874</v>
          </cell>
          <cell r="L246">
            <v>0</v>
          </cell>
          <cell r="M246">
            <v>0</v>
          </cell>
          <cell r="N246">
            <v>0</v>
          </cell>
          <cell r="O246">
            <v>0</v>
          </cell>
          <cell r="P246">
            <v>0</v>
          </cell>
          <cell r="Q246">
            <v>0</v>
          </cell>
          <cell r="R246">
            <v>0</v>
          </cell>
          <cell r="S246">
            <v>0</v>
          </cell>
          <cell r="T246">
            <v>0</v>
          </cell>
          <cell r="U246">
            <v>-985</v>
          </cell>
          <cell r="V246">
            <v>0</v>
          </cell>
          <cell r="W246">
            <v>0</v>
          </cell>
          <cell r="X246">
            <v>0</v>
          </cell>
          <cell r="Y246">
            <v>0</v>
          </cell>
          <cell r="Z246">
            <v>0</v>
          </cell>
          <cell r="AA246">
            <v>13330</v>
          </cell>
          <cell r="AB246">
            <v>0</v>
          </cell>
          <cell r="AC246">
            <v>25997</v>
          </cell>
          <cell r="AD246">
            <v>0</v>
          </cell>
          <cell r="AE246">
            <v>0</v>
          </cell>
          <cell r="AF246">
            <v>0</v>
          </cell>
          <cell r="AG246">
            <v>0</v>
          </cell>
          <cell r="AH246">
            <v>0</v>
          </cell>
          <cell r="AI246">
            <v>0</v>
          </cell>
          <cell r="AJ246">
            <v>43558</v>
          </cell>
          <cell r="AK246">
            <v>0</v>
          </cell>
          <cell r="AL246">
            <v>13503</v>
          </cell>
          <cell r="AM246">
            <v>0</v>
          </cell>
          <cell r="AN246">
            <v>0</v>
          </cell>
          <cell r="AO246">
            <v>0</v>
          </cell>
          <cell r="AP246">
            <v>0</v>
          </cell>
          <cell r="AQ246">
            <v>21419</v>
          </cell>
          <cell r="AR246">
            <v>0</v>
          </cell>
          <cell r="AS246">
            <v>0</v>
          </cell>
          <cell r="AT246">
            <v>0</v>
          </cell>
          <cell r="AU246">
            <v>0</v>
          </cell>
          <cell r="AV246">
            <v>0</v>
          </cell>
          <cell r="AW246">
            <v>0</v>
          </cell>
          <cell r="AX246">
            <v>0</v>
          </cell>
          <cell r="AY246">
            <v>0</v>
          </cell>
          <cell r="AZ246">
            <v>0</v>
          </cell>
          <cell r="BA246">
            <v>0</v>
          </cell>
          <cell r="BB246">
            <v>0</v>
          </cell>
          <cell r="BC246">
            <v>63196</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22406</v>
          </cell>
          <cell r="BY246">
            <v>0</v>
          </cell>
          <cell r="BZ246">
            <v>0</v>
          </cell>
          <cell r="CA246">
            <v>550</v>
          </cell>
          <cell r="CB246">
            <v>0</v>
          </cell>
          <cell r="CC246">
            <v>0</v>
          </cell>
          <cell r="CD246">
            <v>0</v>
          </cell>
          <cell r="CE246">
            <v>0</v>
          </cell>
          <cell r="CF246">
            <v>6979</v>
          </cell>
          <cell r="CG246">
            <v>0</v>
          </cell>
          <cell r="CH246">
            <v>0</v>
          </cell>
          <cell r="CI246">
            <v>0</v>
          </cell>
          <cell r="CJ246">
            <v>0</v>
          </cell>
          <cell r="CK246">
            <v>0</v>
          </cell>
          <cell r="CL246">
            <v>0</v>
          </cell>
          <cell r="CM246">
            <v>12666</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24915</v>
          </cell>
          <cell r="DQ246">
            <v>0</v>
          </cell>
          <cell r="DR246">
            <v>0</v>
          </cell>
          <cell r="DS246">
            <v>0</v>
          </cell>
          <cell r="DT246">
            <v>0</v>
          </cell>
          <cell r="DU246">
            <v>0</v>
          </cell>
          <cell r="DV246">
            <v>0</v>
          </cell>
          <cell r="DW246">
            <v>0</v>
          </cell>
          <cell r="DX246">
            <v>0</v>
          </cell>
          <cell r="DY246">
            <v>6521</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8770</v>
          </cell>
          <cell r="EN246">
            <v>-7084</v>
          </cell>
          <cell r="EO246">
            <v>361131</v>
          </cell>
          <cell r="EP246">
            <v>0</v>
          </cell>
          <cell r="EQ246">
            <v>55230</v>
          </cell>
          <cell r="ER246">
            <v>281</v>
          </cell>
          <cell r="ES246">
            <v>38920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455562</v>
          </cell>
          <cell r="FH246">
            <v>0</v>
          </cell>
          <cell r="FI246">
            <v>0</v>
          </cell>
          <cell r="FJ246">
            <v>0</v>
          </cell>
          <cell r="FK246">
            <v>0</v>
          </cell>
          <cell r="FL246">
            <v>0</v>
          </cell>
          <cell r="FM246">
            <v>0</v>
          </cell>
          <cell r="FN246">
            <v>15513</v>
          </cell>
          <cell r="FO246">
            <v>0</v>
          </cell>
          <cell r="FP246">
            <v>0</v>
          </cell>
          <cell r="FQ246">
            <v>-870</v>
          </cell>
          <cell r="FR246">
            <v>0</v>
          </cell>
          <cell r="FS246">
            <v>0</v>
          </cell>
          <cell r="FT246">
            <v>0</v>
          </cell>
          <cell r="FU246">
            <v>0</v>
          </cell>
          <cell r="FV246">
            <v>0</v>
          </cell>
          <cell r="FW246">
            <v>0</v>
          </cell>
          <cell r="FX246">
            <v>0</v>
          </cell>
          <cell r="FY246">
            <v>0</v>
          </cell>
          <cell r="FZ246">
            <v>384472</v>
          </cell>
          <cell r="GA246">
            <v>0</v>
          </cell>
          <cell r="GB246">
            <v>0</v>
          </cell>
          <cell r="GC246">
            <v>214789</v>
          </cell>
          <cell r="GD246">
            <v>0</v>
          </cell>
          <cell r="GE246">
            <v>0</v>
          </cell>
          <cell r="GF246">
            <v>-353</v>
          </cell>
          <cell r="GG246">
            <v>-14372</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70355</v>
          </cell>
          <cell r="IB246">
            <v>0</v>
          </cell>
          <cell r="IC246">
            <v>0</v>
          </cell>
          <cell r="ID246">
            <v>0</v>
          </cell>
          <cell r="IE246">
            <v>0</v>
          </cell>
          <cell r="IF246">
            <v>0</v>
          </cell>
          <cell r="IG246">
            <v>0</v>
          </cell>
          <cell r="IH246">
            <v>0</v>
          </cell>
          <cell r="II246">
            <v>0</v>
          </cell>
          <cell r="IJ246">
            <v>0</v>
          </cell>
          <cell r="IK246">
            <v>0</v>
          </cell>
          <cell r="IL246">
            <v>0</v>
          </cell>
          <cell r="IM246">
            <v>70258</v>
          </cell>
          <cell r="IN246">
            <v>97</v>
          </cell>
          <cell r="IO246">
            <v>0</v>
          </cell>
        </row>
        <row r="247">
          <cell r="A247" t="str">
            <v>E3421</v>
          </cell>
          <cell r="B247" t="str">
            <v>Staffordshire</v>
          </cell>
          <cell r="C247" t="str">
            <v>WM</v>
          </cell>
          <cell r="D247" t="str">
            <v>SC</v>
          </cell>
          <cell r="E247">
            <v>0</v>
          </cell>
          <cell r="F247">
            <v>228662</v>
          </cell>
          <cell r="G247">
            <v>158754</v>
          </cell>
          <cell r="H247">
            <v>0</v>
          </cell>
          <cell r="I247">
            <v>0</v>
          </cell>
          <cell r="J247">
            <v>0</v>
          </cell>
          <cell r="K247">
            <v>512400</v>
          </cell>
          <cell r="L247">
            <v>0</v>
          </cell>
          <cell r="M247">
            <v>0</v>
          </cell>
          <cell r="N247">
            <v>0</v>
          </cell>
          <cell r="O247">
            <v>0</v>
          </cell>
          <cell r="P247">
            <v>0</v>
          </cell>
          <cell r="Q247">
            <v>0</v>
          </cell>
          <cell r="R247">
            <v>0</v>
          </cell>
          <cell r="S247">
            <v>0</v>
          </cell>
          <cell r="T247">
            <v>0</v>
          </cell>
          <cell r="U247">
            <v>37</v>
          </cell>
          <cell r="V247">
            <v>0</v>
          </cell>
          <cell r="W247">
            <v>0</v>
          </cell>
          <cell r="X247">
            <v>0</v>
          </cell>
          <cell r="Y247">
            <v>0</v>
          </cell>
          <cell r="Z247">
            <v>0</v>
          </cell>
          <cell r="AA247">
            <v>45143</v>
          </cell>
          <cell r="AB247">
            <v>0</v>
          </cell>
          <cell r="AC247">
            <v>54816</v>
          </cell>
          <cell r="AD247">
            <v>0</v>
          </cell>
          <cell r="AE247">
            <v>0</v>
          </cell>
          <cell r="AF247">
            <v>0</v>
          </cell>
          <cell r="AG247">
            <v>0</v>
          </cell>
          <cell r="AH247">
            <v>0</v>
          </cell>
          <cell r="AI247">
            <v>0</v>
          </cell>
          <cell r="AJ247">
            <v>108336</v>
          </cell>
          <cell r="AK247">
            <v>0</v>
          </cell>
          <cell r="AL247">
            <v>41420</v>
          </cell>
          <cell r="AM247">
            <v>0</v>
          </cell>
          <cell r="AN247">
            <v>0</v>
          </cell>
          <cell r="AO247">
            <v>0</v>
          </cell>
          <cell r="AP247">
            <v>0</v>
          </cell>
          <cell r="AQ247">
            <v>76713</v>
          </cell>
          <cell r="AR247">
            <v>0</v>
          </cell>
          <cell r="AS247">
            <v>0</v>
          </cell>
          <cell r="AT247">
            <v>0</v>
          </cell>
          <cell r="AU247">
            <v>0</v>
          </cell>
          <cell r="AV247">
            <v>0</v>
          </cell>
          <cell r="AW247">
            <v>0</v>
          </cell>
          <cell r="AX247">
            <v>0</v>
          </cell>
          <cell r="AY247">
            <v>0</v>
          </cell>
          <cell r="AZ247">
            <v>0</v>
          </cell>
          <cell r="BA247">
            <v>0</v>
          </cell>
          <cell r="BB247">
            <v>0</v>
          </cell>
          <cell r="BC247">
            <v>192849</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38755</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14776</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36949</v>
          </cell>
          <cell r="DQ247">
            <v>0</v>
          </cell>
          <cell r="DR247">
            <v>0</v>
          </cell>
          <cell r="DS247">
            <v>0</v>
          </cell>
          <cell r="DT247">
            <v>0</v>
          </cell>
          <cell r="DU247">
            <v>0</v>
          </cell>
          <cell r="DV247">
            <v>0</v>
          </cell>
          <cell r="DW247">
            <v>0</v>
          </cell>
          <cell r="DX247">
            <v>0</v>
          </cell>
          <cell r="DY247">
            <v>2657</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18555</v>
          </cell>
          <cell r="EN247">
            <v>0</v>
          </cell>
          <cell r="EO247">
            <v>970420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969636</v>
          </cell>
          <cell r="FH247">
            <v>0</v>
          </cell>
          <cell r="FI247">
            <v>2340</v>
          </cell>
          <cell r="FJ247">
            <v>0</v>
          </cell>
          <cell r="FK247">
            <v>0</v>
          </cell>
          <cell r="FL247">
            <v>0</v>
          </cell>
          <cell r="FM247">
            <v>0</v>
          </cell>
          <cell r="FN247">
            <v>19881</v>
          </cell>
          <cell r="FO247">
            <v>0</v>
          </cell>
          <cell r="FP247">
            <v>0</v>
          </cell>
          <cell r="FQ247">
            <v>-2290</v>
          </cell>
          <cell r="FR247">
            <v>0</v>
          </cell>
          <cell r="FS247">
            <v>0</v>
          </cell>
          <cell r="FT247">
            <v>0</v>
          </cell>
          <cell r="FU247">
            <v>0</v>
          </cell>
          <cell r="FV247">
            <v>0</v>
          </cell>
          <cell r="FW247">
            <v>0</v>
          </cell>
          <cell r="FX247">
            <v>0</v>
          </cell>
          <cell r="FY247">
            <v>0</v>
          </cell>
          <cell r="FZ247">
            <v>984136</v>
          </cell>
          <cell r="GA247">
            <v>0</v>
          </cell>
          <cell r="GB247">
            <v>0</v>
          </cell>
          <cell r="GC247">
            <v>474631</v>
          </cell>
          <cell r="GD247">
            <v>0</v>
          </cell>
          <cell r="GE247">
            <v>0</v>
          </cell>
          <cell r="GF247">
            <v>0</v>
          </cell>
          <cell r="GG247">
            <v>-2079</v>
          </cell>
          <cell r="GH247">
            <v>-4829</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row>
        <row r="248">
          <cell r="A248" t="str">
            <v>E3431</v>
          </cell>
          <cell r="B248" t="str">
            <v>Cannock Chase</v>
          </cell>
          <cell r="C248" t="str">
            <v>WM</v>
          </cell>
          <cell r="D248" t="str">
            <v>SD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-278</v>
          </cell>
          <cell r="V248">
            <v>0</v>
          </cell>
          <cell r="W248">
            <v>0</v>
          </cell>
          <cell r="X248">
            <v>0</v>
          </cell>
          <cell r="Y248">
            <v>0</v>
          </cell>
          <cell r="Z248">
            <v>0</v>
          </cell>
          <cell r="AA248">
            <v>-235</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1431</v>
          </cell>
          <cell r="CG248">
            <v>0</v>
          </cell>
          <cell r="CH248">
            <v>0</v>
          </cell>
          <cell r="CI248">
            <v>0</v>
          </cell>
          <cell r="CJ248">
            <v>0</v>
          </cell>
          <cell r="CK248">
            <v>0</v>
          </cell>
          <cell r="CL248">
            <v>0</v>
          </cell>
          <cell r="CM248">
            <v>3411</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3960</v>
          </cell>
          <cell r="DQ248">
            <v>0</v>
          </cell>
          <cell r="DR248">
            <v>0</v>
          </cell>
          <cell r="DS248">
            <v>0</v>
          </cell>
          <cell r="DT248">
            <v>0</v>
          </cell>
          <cell r="DU248">
            <v>0</v>
          </cell>
          <cell r="DV248">
            <v>0</v>
          </cell>
          <cell r="DW248">
            <v>0</v>
          </cell>
          <cell r="DX248">
            <v>0</v>
          </cell>
          <cell r="DY248">
            <v>1284</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2801</v>
          </cell>
          <cell r="EN248">
            <v>118</v>
          </cell>
          <cell r="EO248">
            <v>12770</v>
          </cell>
          <cell r="EP248">
            <v>0</v>
          </cell>
          <cell r="EQ248">
            <v>14997</v>
          </cell>
          <cell r="ER248">
            <v>0</v>
          </cell>
          <cell r="ES248">
            <v>12515</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40981</v>
          </cell>
          <cell r="FH248">
            <v>0</v>
          </cell>
          <cell r="FI248">
            <v>234</v>
          </cell>
          <cell r="FJ248">
            <v>0</v>
          </cell>
          <cell r="FK248">
            <v>0</v>
          </cell>
          <cell r="FL248">
            <v>0</v>
          </cell>
          <cell r="FM248">
            <v>0</v>
          </cell>
          <cell r="FN248">
            <v>3733</v>
          </cell>
          <cell r="FO248">
            <v>0</v>
          </cell>
          <cell r="FP248">
            <v>0</v>
          </cell>
          <cell r="FQ248">
            <v>-130</v>
          </cell>
          <cell r="FR248">
            <v>0</v>
          </cell>
          <cell r="FS248">
            <v>0</v>
          </cell>
          <cell r="FT248">
            <v>0</v>
          </cell>
          <cell r="FU248">
            <v>0</v>
          </cell>
          <cell r="FV248">
            <v>0</v>
          </cell>
          <cell r="FW248">
            <v>0</v>
          </cell>
          <cell r="FX248">
            <v>0</v>
          </cell>
          <cell r="FY248">
            <v>0</v>
          </cell>
          <cell r="FZ248">
            <v>14043</v>
          </cell>
          <cell r="GA248">
            <v>0</v>
          </cell>
          <cell r="GB248">
            <v>0</v>
          </cell>
          <cell r="GC248">
            <v>12302</v>
          </cell>
          <cell r="GD248">
            <v>0</v>
          </cell>
          <cell r="GE248">
            <v>0</v>
          </cell>
          <cell r="GF248">
            <v>0</v>
          </cell>
          <cell r="GG248">
            <v>-339</v>
          </cell>
          <cell r="GH248">
            <v>149</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20336</v>
          </cell>
          <cell r="IB248">
            <v>0</v>
          </cell>
          <cell r="IC248">
            <v>0</v>
          </cell>
          <cell r="ID248">
            <v>0</v>
          </cell>
          <cell r="IE248">
            <v>0</v>
          </cell>
          <cell r="IF248">
            <v>0</v>
          </cell>
          <cell r="IG248">
            <v>0</v>
          </cell>
          <cell r="IH248">
            <v>0</v>
          </cell>
          <cell r="II248">
            <v>0</v>
          </cell>
          <cell r="IJ248">
            <v>0</v>
          </cell>
          <cell r="IK248">
            <v>0</v>
          </cell>
          <cell r="IL248">
            <v>0</v>
          </cell>
          <cell r="IM248">
            <v>22598</v>
          </cell>
          <cell r="IN248">
            <v>-2262</v>
          </cell>
          <cell r="IO248">
            <v>0</v>
          </cell>
        </row>
        <row r="249">
          <cell r="A249" t="str">
            <v>E3432</v>
          </cell>
          <cell r="B249" t="str">
            <v>East Staffordshire</v>
          </cell>
          <cell r="C249" t="str">
            <v>WM</v>
          </cell>
          <cell r="D249" t="str">
            <v>SD</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-1007</v>
          </cell>
          <cell r="V249">
            <v>0</v>
          </cell>
          <cell r="W249">
            <v>0</v>
          </cell>
          <cell r="X249">
            <v>0</v>
          </cell>
          <cell r="Y249">
            <v>0</v>
          </cell>
          <cell r="Z249">
            <v>0</v>
          </cell>
          <cell r="AA249">
            <v>-1007</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120</v>
          </cell>
          <cell r="CB249">
            <v>0</v>
          </cell>
          <cell r="CC249">
            <v>0</v>
          </cell>
          <cell r="CD249">
            <v>0</v>
          </cell>
          <cell r="CE249">
            <v>0</v>
          </cell>
          <cell r="CF249">
            <v>1349</v>
          </cell>
          <cell r="CG249">
            <v>0</v>
          </cell>
          <cell r="CH249">
            <v>0</v>
          </cell>
          <cell r="CI249">
            <v>0</v>
          </cell>
          <cell r="CJ249">
            <v>0</v>
          </cell>
          <cell r="CK249">
            <v>0</v>
          </cell>
          <cell r="CL249">
            <v>0</v>
          </cell>
          <cell r="CM249">
            <v>3838</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4414</v>
          </cell>
          <cell r="DQ249">
            <v>0</v>
          </cell>
          <cell r="DR249">
            <v>0</v>
          </cell>
          <cell r="DS249">
            <v>0</v>
          </cell>
          <cell r="DT249">
            <v>0</v>
          </cell>
          <cell r="DU249">
            <v>0</v>
          </cell>
          <cell r="DV249">
            <v>0</v>
          </cell>
          <cell r="DW249">
            <v>0</v>
          </cell>
          <cell r="DX249">
            <v>0</v>
          </cell>
          <cell r="DY249">
            <v>1079</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2889</v>
          </cell>
          <cell r="EN249">
            <v>0</v>
          </cell>
          <cell r="EO249">
            <v>12562</v>
          </cell>
          <cell r="EP249">
            <v>0</v>
          </cell>
          <cell r="EQ249">
            <v>28100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41017</v>
          </cell>
          <cell r="FH249">
            <v>0</v>
          </cell>
          <cell r="FI249">
            <v>264</v>
          </cell>
          <cell r="FJ249">
            <v>0</v>
          </cell>
          <cell r="FK249">
            <v>0</v>
          </cell>
          <cell r="FL249">
            <v>0</v>
          </cell>
          <cell r="FM249">
            <v>0</v>
          </cell>
          <cell r="FN249">
            <v>676</v>
          </cell>
          <cell r="FO249">
            <v>0</v>
          </cell>
          <cell r="FP249">
            <v>0</v>
          </cell>
          <cell r="FQ249">
            <v>-107</v>
          </cell>
          <cell r="FR249">
            <v>0</v>
          </cell>
          <cell r="FS249">
            <v>0</v>
          </cell>
          <cell r="FT249">
            <v>0</v>
          </cell>
          <cell r="FU249">
            <v>0</v>
          </cell>
          <cell r="FV249">
            <v>0</v>
          </cell>
          <cell r="FW249">
            <v>0</v>
          </cell>
          <cell r="FX249">
            <v>0</v>
          </cell>
          <cell r="FY249">
            <v>0</v>
          </cell>
          <cell r="FZ249">
            <v>14399</v>
          </cell>
          <cell r="GA249">
            <v>0</v>
          </cell>
          <cell r="GB249">
            <v>0</v>
          </cell>
          <cell r="GC249">
            <v>13037</v>
          </cell>
          <cell r="GD249">
            <v>0</v>
          </cell>
          <cell r="GE249">
            <v>0</v>
          </cell>
          <cell r="GF249">
            <v>0</v>
          </cell>
          <cell r="GG249">
            <v>-1360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row>
        <row r="250">
          <cell r="A250" t="str">
            <v>E3433</v>
          </cell>
          <cell r="B250" t="str">
            <v>Lichfield</v>
          </cell>
          <cell r="C250" t="str">
            <v>WM</v>
          </cell>
          <cell r="D250" t="str">
            <v>SD</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-708</v>
          </cell>
          <cell r="V250">
            <v>0</v>
          </cell>
          <cell r="W250">
            <v>0</v>
          </cell>
          <cell r="X250">
            <v>0</v>
          </cell>
          <cell r="Y250">
            <v>0</v>
          </cell>
          <cell r="Z250">
            <v>0</v>
          </cell>
          <cell r="AA250">
            <v>-629</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1258</v>
          </cell>
          <cell r="CG250">
            <v>0</v>
          </cell>
          <cell r="CH250">
            <v>0</v>
          </cell>
          <cell r="CI250">
            <v>0</v>
          </cell>
          <cell r="CJ250">
            <v>0</v>
          </cell>
          <cell r="CK250">
            <v>0</v>
          </cell>
          <cell r="CL250">
            <v>0</v>
          </cell>
          <cell r="CM250">
            <v>3130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3131</v>
          </cell>
          <cell r="DQ250">
            <v>0</v>
          </cell>
          <cell r="DR250">
            <v>0</v>
          </cell>
          <cell r="DS250">
            <v>0</v>
          </cell>
          <cell r="DT250">
            <v>0</v>
          </cell>
          <cell r="DU250">
            <v>0</v>
          </cell>
          <cell r="DV250">
            <v>0</v>
          </cell>
          <cell r="DW250">
            <v>0</v>
          </cell>
          <cell r="DX250">
            <v>0</v>
          </cell>
          <cell r="DY250">
            <v>1318</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3176</v>
          </cell>
          <cell r="EN250">
            <v>0</v>
          </cell>
          <cell r="EO250">
            <v>11384</v>
          </cell>
          <cell r="EP250">
            <v>0</v>
          </cell>
          <cell r="EQ250">
            <v>19944</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32735</v>
          </cell>
          <cell r="FH250">
            <v>0</v>
          </cell>
          <cell r="FI250">
            <v>154</v>
          </cell>
          <cell r="FJ250">
            <v>0</v>
          </cell>
          <cell r="FK250">
            <v>0</v>
          </cell>
          <cell r="FL250">
            <v>0</v>
          </cell>
          <cell r="FM250">
            <v>0</v>
          </cell>
          <cell r="FN250">
            <v>12</v>
          </cell>
          <cell r="FO250">
            <v>0</v>
          </cell>
          <cell r="FP250">
            <v>0</v>
          </cell>
          <cell r="FQ250">
            <v>-87</v>
          </cell>
          <cell r="FR250">
            <v>0</v>
          </cell>
          <cell r="FS250">
            <v>0</v>
          </cell>
          <cell r="FT250">
            <v>0</v>
          </cell>
          <cell r="FU250">
            <v>0</v>
          </cell>
          <cell r="FV250">
            <v>0</v>
          </cell>
          <cell r="FW250">
            <v>0</v>
          </cell>
          <cell r="FX250">
            <v>0</v>
          </cell>
          <cell r="FY250">
            <v>0</v>
          </cell>
          <cell r="FZ250">
            <v>13020</v>
          </cell>
          <cell r="GA250">
            <v>0</v>
          </cell>
          <cell r="GB250">
            <v>0</v>
          </cell>
          <cell r="GC250">
            <v>11076</v>
          </cell>
          <cell r="GD250">
            <v>0</v>
          </cell>
          <cell r="GE250">
            <v>0</v>
          </cell>
          <cell r="GF250">
            <v>0</v>
          </cell>
          <cell r="GG250">
            <v>768</v>
          </cell>
          <cell r="GH250">
            <v>-401</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row>
        <row r="251">
          <cell r="A251" t="str">
            <v>E3434</v>
          </cell>
          <cell r="B251" t="str">
            <v>Newcastle-under-Lyme</v>
          </cell>
          <cell r="C251" t="str">
            <v>WM</v>
          </cell>
          <cell r="D251" t="str">
            <v>SD</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-810</v>
          </cell>
          <cell r="V251">
            <v>0</v>
          </cell>
          <cell r="W251">
            <v>0</v>
          </cell>
          <cell r="X251">
            <v>0</v>
          </cell>
          <cell r="Y251">
            <v>0</v>
          </cell>
          <cell r="Z251">
            <v>0</v>
          </cell>
          <cell r="AA251">
            <v>-457</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2327</v>
          </cell>
          <cell r="CG251">
            <v>0</v>
          </cell>
          <cell r="CH251">
            <v>0</v>
          </cell>
          <cell r="CI251">
            <v>0</v>
          </cell>
          <cell r="CJ251">
            <v>0</v>
          </cell>
          <cell r="CK251">
            <v>0</v>
          </cell>
          <cell r="CL251">
            <v>0</v>
          </cell>
          <cell r="CM251">
            <v>3282</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5803</v>
          </cell>
          <cell r="DQ251">
            <v>0</v>
          </cell>
          <cell r="DR251">
            <v>0</v>
          </cell>
          <cell r="DS251">
            <v>0</v>
          </cell>
          <cell r="DT251">
            <v>0</v>
          </cell>
          <cell r="DU251">
            <v>0</v>
          </cell>
          <cell r="DV251">
            <v>0</v>
          </cell>
          <cell r="DW251">
            <v>0</v>
          </cell>
          <cell r="DX251">
            <v>0</v>
          </cell>
          <cell r="DY251">
            <v>1654</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3549</v>
          </cell>
          <cell r="EN251">
            <v>0</v>
          </cell>
          <cell r="EO251">
            <v>16158</v>
          </cell>
          <cell r="EP251">
            <v>0</v>
          </cell>
          <cell r="EQ251">
            <v>29801</v>
          </cell>
          <cell r="ER251">
            <v>20</v>
          </cell>
          <cell r="ES251">
            <v>0</v>
          </cell>
          <cell r="ET251">
            <v>0</v>
          </cell>
          <cell r="EU251">
            <v>0</v>
          </cell>
          <cell r="EV251">
            <v>0</v>
          </cell>
          <cell r="EW251">
            <v>0</v>
          </cell>
          <cell r="EX251">
            <v>0</v>
          </cell>
          <cell r="EY251">
            <v>0</v>
          </cell>
          <cell r="EZ251">
            <v>0</v>
          </cell>
          <cell r="FA251">
            <v>0</v>
          </cell>
          <cell r="FB251">
            <v>0</v>
          </cell>
          <cell r="FC251">
            <v>0</v>
          </cell>
          <cell r="FD251">
            <v>0</v>
          </cell>
          <cell r="FE251">
            <v>0</v>
          </cell>
          <cell r="FF251">
            <v>0</v>
          </cell>
          <cell r="FG251">
            <v>46285</v>
          </cell>
          <cell r="FH251">
            <v>0</v>
          </cell>
          <cell r="FI251">
            <v>0</v>
          </cell>
          <cell r="FJ251">
            <v>0</v>
          </cell>
          <cell r="FK251">
            <v>0</v>
          </cell>
          <cell r="FL251">
            <v>0</v>
          </cell>
          <cell r="FM251">
            <v>0</v>
          </cell>
          <cell r="FN251">
            <v>35</v>
          </cell>
          <cell r="FO251">
            <v>0</v>
          </cell>
          <cell r="FP251">
            <v>0</v>
          </cell>
          <cell r="FQ251">
            <v>-598</v>
          </cell>
          <cell r="FR251">
            <v>0</v>
          </cell>
          <cell r="FS251">
            <v>0</v>
          </cell>
          <cell r="FT251">
            <v>0</v>
          </cell>
          <cell r="FU251">
            <v>0</v>
          </cell>
          <cell r="FV251">
            <v>0</v>
          </cell>
          <cell r="FW251">
            <v>0</v>
          </cell>
          <cell r="FX251">
            <v>0</v>
          </cell>
          <cell r="FY251">
            <v>0</v>
          </cell>
          <cell r="FZ251">
            <v>15844</v>
          </cell>
          <cell r="GA251">
            <v>0</v>
          </cell>
          <cell r="GB251">
            <v>0</v>
          </cell>
          <cell r="GC251">
            <v>13340</v>
          </cell>
          <cell r="GD251">
            <v>0</v>
          </cell>
          <cell r="GE251">
            <v>0</v>
          </cell>
          <cell r="GF251">
            <v>0</v>
          </cell>
          <cell r="GG251">
            <v>-603</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row>
        <row r="252">
          <cell r="A252" t="str">
            <v>E3435</v>
          </cell>
          <cell r="B252" t="str">
            <v>South Staffordshire</v>
          </cell>
          <cell r="C252" t="str">
            <v>WM</v>
          </cell>
          <cell r="D252" t="str">
            <v>SD</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81</v>
          </cell>
          <cell r="V252">
            <v>0</v>
          </cell>
          <cell r="W252">
            <v>0</v>
          </cell>
          <cell r="X252">
            <v>0</v>
          </cell>
          <cell r="Y252">
            <v>0</v>
          </cell>
          <cell r="Z252">
            <v>0</v>
          </cell>
          <cell r="AA252">
            <v>182</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24</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36</v>
          </cell>
          <cell r="BY252">
            <v>0</v>
          </cell>
          <cell r="BZ252">
            <v>0</v>
          </cell>
          <cell r="CA252">
            <v>160</v>
          </cell>
          <cell r="CB252">
            <v>0</v>
          </cell>
          <cell r="CC252">
            <v>0</v>
          </cell>
          <cell r="CD252">
            <v>0</v>
          </cell>
          <cell r="CE252">
            <v>0</v>
          </cell>
          <cell r="CF252">
            <v>1142</v>
          </cell>
          <cell r="CG252">
            <v>0</v>
          </cell>
          <cell r="CH252">
            <v>0</v>
          </cell>
          <cell r="CI252">
            <v>0</v>
          </cell>
          <cell r="CJ252">
            <v>0</v>
          </cell>
          <cell r="CK252">
            <v>0</v>
          </cell>
          <cell r="CL252">
            <v>0</v>
          </cell>
          <cell r="CM252">
            <v>1334</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2541</v>
          </cell>
          <cell r="DQ252">
            <v>0</v>
          </cell>
          <cell r="DR252">
            <v>0</v>
          </cell>
          <cell r="DS252">
            <v>0</v>
          </cell>
          <cell r="DT252">
            <v>0</v>
          </cell>
          <cell r="DU252">
            <v>0</v>
          </cell>
          <cell r="DV252">
            <v>0</v>
          </cell>
          <cell r="DW252">
            <v>0</v>
          </cell>
          <cell r="DX252">
            <v>0</v>
          </cell>
          <cell r="DY252">
            <v>1274</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2654</v>
          </cell>
          <cell r="EN252">
            <v>964</v>
          </cell>
          <cell r="EO252">
            <v>10151</v>
          </cell>
          <cell r="EP252">
            <v>0</v>
          </cell>
          <cell r="EQ252">
            <v>22139</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34524</v>
          </cell>
          <cell r="FH252">
            <v>0</v>
          </cell>
          <cell r="FI252">
            <v>0</v>
          </cell>
          <cell r="FJ252">
            <v>0</v>
          </cell>
          <cell r="FK252">
            <v>0</v>
          </cell>
          <cell r="FL252">
            <v>0</v>
          </cell>
          <cell r="FM252">
            <v>0</v>
          </cell>
          <cell r="FN252">
            <v>0</v>
          </cell>
          <cell r="FO252">
            <v>0</v>
          </cell>
          <cell r="FP252">
            <v>0</v>
          </cell>
          <cell r="FQ252">
            <v>-96</v>
          </cell>
          <cell r="FR252">
            <v>0</v>
          </cell>
          <cell r="FS252">
            <v>0</v>
          </cell>
          <cell r="FT252">
            <v>0</v>
          </cell>
          <cell r="FU252">
            <v>0</v>
          </cell>
          <cell r="FV252">
            <v>0</v>
          </cell>
          <cell r="FW252">
            <v>0</v>
          </cell>
          <cell r="FX252">
            <v>0</v>
          </cell>
          <cell r="FY252">
            <v>0</v>
          </cell>
          <cell r="FZ252">
            <v>12645</v>
          </cell>
          <cell r="GA252">
            <v>0</v>
          </cell>
          <cell r="GB252">
            <v>0</v>
          </cell>
          <cell r="GC252">
            <v>10681</v>
          </cell>
          <cell r="GD252">
            <v>0</v>
          </cell>
          <cell r="GE252">
            <v>0</v>
          </cell>
          <cell r="GF252">
            <v>0</v>
          </cell>
          <cell r="GG252">
            <v>0</v>
          </cell>
          <cell r="GH252">
            <v>-132</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row>
        <row r="253">
          <cell r="A253" t="str">
            <v>E3436</v>
          </cell>
          <cell r="B253" t="str">
            <v>Stafford</v>
          </cell>
          <cell r="C253" t="str">
            <v>WM</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-697</v>
          </cell>
          <cell r="V253">
            <v>0</v>
          </cell>
          <cell r="W253">
            <v>0</v>
          </cell>
          <cell r="X253">
            <v>0</v>
          </cell>
          <cell r="Y253">
            <v>0</v>
          </cell>
          <cell r="Z253">
            <v>0</v>
          </cell>
          <cell r="AA253">
            <v>-700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50</v>
          </cell>
          <cell r="CB253">
            <v>0</v>
          </cell>
          <cell r="CC253">
            <v>0</v>
          </cell>
          <cell r="CD253">
            <v>0</v>
          </cell>
          <cell r="CE253">
            <v>0</v>
          </cell>
          <cell r="CF253">
            <v>1486</v>
          </cell>
          <cell r="CG253">
            <v>0</v>
          </cell>
          <cell r="CH253">
            <v>0</v>
          </cell>
          <cell r="CI253">
            <v>0</v>
          </cell>
          <cell r="CJ253">
            <v>0</v>
          </cell>
          <cell r="CK253">
            <v>0</v>
          </cell>
          <cell r="CL253">
            <v>0</v>
          </cell>
          <cell r="CM253">
            <v>4165</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4584</v>
          </cell>
          <cell r="DQ253">
            <v>0</v>
          </cell>
          <cell r="DR253">
            <v>0</v>
          </cell>
          <cell r="DS253">
            <v>0</v>
          </cell>
          <cell r="DT253">
            <v>0</v>
          </cell>
          <cell r="DU253">
            <v>0</v>
          </cell>
          <cell r="DV253">
            <v>0</v>
          </cell>
          <cell r="DW253">
            <v>0</v>
          </cell>
          <cell r="DX253">
            <v>0</v>
          </cell>
          <cell r="DY253">
            <v>1851</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2743</v>
          </cell>
          <cell r="EN253">
            <v>419</v>
          </cell>
          <cell r="EO253">
            <v>14548</v>
          </cell>
          <cell r="EP253">
            <v>0</v>
          </cell>
          <cell r="EQ253">
            <v>25603</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40844</v>
          </cell>
          <cell r="FH253">
            <v>0</v>
          </cell>
          <cell r="FI253">
            <v>884</v>
          </cell>
          <cell r="FJ253">
            <v>0</v>
          </cell>
          <cell r="FK253">
            <v>0</v>
          </cell>
          <cell r="FL253">
            <v>0</v>
          </cell>
          <cell r="FM253">
            <v>0</v>
          </cell>
          <cell r="FN253">
            <v>0</v>
          </cell>
          <cell r="FO253">
            <v>0</v>
          </cell>
          <cell r="FP253">
            <v>0</v>
          </cell>
          <cell r="FQ253">
            <v>-289</v>
          </cell>
          <cell r="FR253">
            <v>0</v>
          </cell>
          <cell r="FS253">
            <v>0</v>
          </cell>
          <cell r="FT253">
            <v>0</v>
          </cell>
          <cell r="FU253">
            <v>0</v>
          </cell>
          <cell r="FV253">
            <v>0</v>
          </cell>
          <cell r="FW253">
            <v>0</v>
          </cell>
          <cell r="FX253">
            <v>0</v>
          </cell>
          <cell r="FY253">
            <v>0</v>
          </cell>
          <cell r="FZ253">
            <v>15916</v>
          </cell>
          <cell r="GA253">
            <v>0</v>
          </cell>
          <cell r="GB253">
            <v>0</v>
          </cell>
          <cell r="GC253">
            <v>13735</v>
          </cell>
          <cell r="GD253">
            <v>0</v>
          </cell>
          <cell r="GE253">
            <v>0</v>
          </cell>
          <cell r="GF253">
            <v>0</v>
          </cell>
          <cell r="GG253">
            <v>-799</v>
          </cell>
          <cell r="GH253">
            <v>230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row>
        <row r="254">
          <cell r="A254" t="str">
            <v>E3437</v>
          </cell>
          <cell r="B254" t="str">
            <v>Staffordshire Moorlands</v>
          </cell>
          <cell r="C254" t="str">
            <v>WM</v>
          </cell>
          <cell r="D254" t="str">
            <v>SD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-165</v>
          </cell>
          <cell r="V254">
            <v>0</v>
          </cell>
          <cell r="W254">
            <v>0</v>
          </cell>
          <cell r="X254">
            <v>0</v>
          </cell>
          <cell r="Y254">
            <v>0</v>
          </cell>
          <cell r="Z254">
            <v>0</v>
          </cell>
          <cell r="AA254">
            <v>-119</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796</v>
          </cell>
          <cell r="CG254">
            <v>0</v>
          </cell>
          <cell r="CH254">
            <v>0</v>
          </cell>
          <cell r="CI254">
            <v>0</v>
          </cell>
          <cell r="CJ254">
            <v>0</v>
          </cell>
          <cell r="CK254">
            <v>0</v>
          </cell>
          <cell r="CL254">
            <v>0</v>
          </cell>
          <cell r="CM254">
            <v>2095</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4373</v>
          </cell>
          <cell r="DQ254">
            <v>0</v>
          </cell>
          <cell r="DR254">
            <v>0</v>
          </cell>
          <cell r="DS254">
            <v>0</v>
          </cell>
          <cell r="DT254">
            <v>0</v>
          </cell>
          <cell r="DU254">
            <v>0</v>
          </cell>
          <cell r="DV254">
            <v>0</v>
          </cell>
          <cell r="DW254">
            <v>0</v>
          </cell>
          <cell r="DX254">
            <v>0</v>
          </cell>
          <cell r="DY254">
            <v>1072</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2522</v>
          </cell>
          <cell r="EN254">
            <v>0</v>
          </cell>
          <cell r="EO254">
            <v>10739</v>
          </cell>
          <cell r="EP254">
            <v>0</v>
          </cell>
          <cell r="EQ254">
            <v>15300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27075</v>
          </cell>
          <cell r="FH254">
            <v>0</v>
          </cell>
          <cell r="FI254">
            <v>0</v>
          </cell>
          <cell r="FJ254">
            <v>0</v>
          </cell>
          <cell r="FK254">
            <v>0</v>
          </cell>
          <cell r="FL254">
            <v>0</v>
          </cell>
          <cell r="FM254">
            <v>0</v>
          </cell>
          <cell r="FN254">
            <v>0</v>
          </cell>
          <cell r="FO254">
            <v>0</v>
          </cell>
          <cell r="FP254">
            <v>0</v>
          </cell>
          <cell r="FQ254">
            <v>-760</v>
          </cell>
          <cell r="FR254">
            <v>0</v>
          </cell>
          <cell r="FS254">
            <v>0</v>
          </cell>
          <cell r="FT254">
            <v>0</v>
          </cell>
          <cell r="FU254">
            <v>0</v>
          </cell>
          <cell r="FV254">
            <v>0</v>
          </cell>
          <cell r="FW254">
            <v>0</v>
          </cell>
          <cell r="FX254">
            <v>0</v>
          </cell>
          <cell r="FY254">
            <v>0</v>
          </cell>
          <cell r="FZ254">
            <v>11540</v>
          </cell>
          <cell r="GA254">
            <v>0</v>
          </cell>
          <cell r="GB254">
            <v>0</v>
          </cell>
          <cell r="GC254">
            <v>10231</v>
          </cell>
          <cell r="GD254">
            <v>0</v>
          </cell>
          <cell r="GE254">
            <v>0</v>
          </cell>
          <cell r="GF254">
            <v>0</v>
          </cell>
          <cell r="GG254">
            <v>-12</v>
          </cell>
          <cell r="GH254">
            <v>604</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row>
        <row r="255">
          <cell r="A255" t="str">
            <v>E3439</v>
          </cell>
          <cell r="B255" t="str">
            <v>Tamworth</v>
          </cell>
          <cell r="C255" t="str">
            <v>WM</v>
          </cell>
          <cell r="D255" t="str">
            <v>SD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-630</v>
          </cell>
          <cell r="V255">
            <v>0</v>
          </cell>
          <cell r="W255">
            <v>0</v>
          </cell>
          <cell r="X255">
            <v>0</v>
          </cell>
          <cell r="Y255">
            <v>0</v>
          </cell>
          <cell r="Z255">
            <v>0</v>
          </cell>
          <cell r="AA255">
            <v>-367</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1270</v>
          </cell>
          <cell r="CG255">
            <v>0</v>
          </cell>
          <cell r="CH255">
            <v>0</v>
          </cell>
          <cell r="CI255">
            <v>0</v>
          </cell>
          <cell r="CJ255">
            <v>0</v>
          </cell>
          <cell r="CK255">
            <v>0</v>
          </cell>
          <cell r="CL255">
            <v>0</v>
          </cell>
          <cell r="CM255">
            <v>2596</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3621</v>
          </cell>
          <cell r="DQ255">
            <v>0</v>
          </cell>
          <cell r="DR255">
            <v>0</v>
          </cell>
          <cell r="DS255">
            <v>0</v>
          </cell>
          <cell r="DT255">
            <v>0</v>
          </cell>
          <cell r="DU255">
            <v>0</v>
          </cell>
          <cell r="DV255">
            <v>0</v>
          </cell>
          <cell r="DW255">
            <v>0</v>
          </cell>
          <cell r="DX255">
            <v>0</v>
          </cell>
          <cell r="DY255">
            <v>1389</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2786</v>
          </cell>
          <cell r="EN255">
            <v>-265</v>
          </cell>
          <cell r="EO255">
            <v>11030</v>
          </cell>
          <cell r="EP255">
            <v>0</v>
          </cell>
          <cell r="EQ255">
            <v>10279</v>
          </cell>
          <cell r="ER255">
            <v>131</v>
          </cell>
          <cell r="ES255">
            <v>11000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31440</v>
          </cell>
          <cell r="FH255">
            <v>0</v>
          </cell>
          <cell r="FI255">
            <v>0</v>
          </cell>
          <cell r="FJ255">
            <v>0</v>
          </cell>
          <cell r="FK255">
            <v>0</v>
          </cell>
          <cell r="FL255">
            <v>0</v>
          </cell>
          <cell r="FM255">
            <v>0</v>
          </cell>
          <cell r="FN255">
            <v>2908</v>
          </cell>
          <cell r="FO255">
            <v>0</v>
          </cell>
          <cell r="FP255">
            <v>0</v>
          </cell>
          <cell r="FQ255">
            <v>-1103</v>
          </cell>
          <cell r="FR255">
            <v>0</v>
          </cell>
          <cell r="FS255">
            <v>0</v>
          </cell>
          <cell r="FT255">
            <v>0</v>
          </cell>
          <cell r="FU255">
            <v>0</v>
          </cell>
          <cell r="FV255">
            <v>0</v>
          </cell>
          <cell r="FW255">
            <v>0</v>
          </cell>
          <cell r="FX255">
            <v>0</v>
          </cell>
          <cell r="FY255">
            <v>0</v>
          </cell>
          <cell r="FZ255">
            <v>9013</v>
          </cell>
          <cell r="GA255">
            <v>0</v>
          </cell>
          <cell r="GB255">
            <v>0</v>
          </cell>
          <cell r="GC255">
            <v>7986</v>
          </cell>
          <cell r="GD255">
            <v>0</v>
          </cell>
          <cell r="GE255">
            <v>0</v>
          </cell>
          <cell r="GF255">
            <v>0</v>
          </cell>
          <cell r="GG255">
            <v>365</v>
          </cell>
          <cell r="GH255">
            <v>-146</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21066</v>
          </cell>
          <cell r="IB255">
            <v>0</v>
          </cell>
          <cell r="IC255">
            <v>0</v>
          </cell>
          <cell r="ID255">
            <v>0</v>
          </cell>
          <cell r="IE255">
            <v>0</v>
          </cell>
          <cell r="IF255">
            <v>0</v>
          </cell>
          <cell r="IG255">
            <v>0</v>
          </cell>
          <cell r="IH255">
            <v>0</v>
          </cell>
          <cell r="II255">
            <v>0</v>
          </cell>
          <cell r="IJ255">
            <v>0</v>
          </cell>
          <cell r="IK255">
            <v>0</v>
          </cell>
          <cell r="IL255">
            <v>0</v>
          </cell>
          <cell r="IM255">
            <v>24138</v>
          </cell>
          <cell r="IN255">
            <v>-3072</v>
          </cell>
          <cell r="IO255">
            <v>0</v>
          </cell>
        </row>
        <row r="256">
          <cell r="A256" t="str">
            <v>E3520</v>
          </cell>
          <cell r="B256" t="str">
            <v>Suffolk</v>
          </cell>
          <cell r="C256" t="str">
            <v>EE</v>
          </cell>
          <cell r="D256" t="str">
            <v>SC</v>
          </cell>
          <cell r="E256">
            <v>0</v>
          </cell>
          <cell r="F256">
            <v>175305</v>
          </cell>
          <cell r="G256">
            <v>76675</v>
          </cell>
          <cell r="H256">
            <v>0</v>
          </cell>
          <cell r="I256">
            <v>0</v>
          </cell>
          <cell r="J256">
            <v>0</v>
          </cell>
          <cell r="K256">
            <v>377757</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39306</v>
          </cell>
          <cell r="AB256">
            <v>0</v>
          </cell>
          <cell r="AC256">
            <v>33230</v>
          </cell>
          <cell r="AD256">
            <v>0</v>
          </cell>
          <cell r="AE256">
            <v>0</v>
          </cell>
          <cell r="AF256">
            <v>0</v>
          </cell>
          <cell r="AG256">
            <v>0</v>
          </cell>
          <cell r="AH256">
            <v>0</v>
          </cell>
          <cell r="AI256">
            <v>0</v>
          </cell>
          <cell r="AJ256">
            <v>81398</v>
          </cell>
          <cell r="AK256">
            <v>0</v>
          </cell>
          <cell r="AL256">
            <v>43960</v>
          </cell>
          <cell r="AM256">
            <v>0</v>
          </cell>
          <cell r="AN256">
            <v>0</v>
          </cell>
          <cell r="AO256">
            <v>0</v>
          </cell>
          <cell r="AP256">
            <v>0</v>
          </cell>
          <cell r="AQ256">
            <v>55944</v>
          </cell>
          <cell r="AR256">
            <v>0</v>
          </cell>
          <cell r="AS256">
            <v>0</v>
          </cell>
          <cell r="AT256">
            <v>0</v>
          </cell>
          <cell r="AU256">
            <v>0</v>
          </cell>
          <cell r="AV256">
            <v>0</v>
          </cell>
          <cell r="AW256">
            <v>0</v>
          </cell>
          <cell r="AX256">
            <v>0</v>
          </cell>
          <cell r="AY256">
            <v>0</v>
          </cell>
          <cell r="AZ256">
            <v>0</v>
          </cell>
          <cell r="BA256">
            <v>0</v>
          </cell>
          <cell r="BB256">
            <v>0</v>
          </cell>
          <cell r="BC256">
            <v>202115</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31636</v>
          </cell>
          <cell r="BY256">
            <v>0</v>
          </cell>
          <cell r="BZ256">
            <v>0</v>
          </cell>
          <cell r="CA256">
            <v>0</v>
          </cell>
          <cell r="CB256">
            <v>0</v>
          </cell>
          <cell r="CC256">
            <v>0</v>
          </cell>
          <cell r="CD256">
            <v>0</v>
          </cell>
          <cell r="CE256">
            <v>0</v>
          </cell>
          <cell r="CF256">
            <v>8111</v>
          </cell>
          <cell r="CG256">
            <v>0</v>
          </cell>
          <cell r="CH256">
            <v>0</v>
          </cell>
          <cell r="CI256">
            <v>0</v>
          </cell>
          <cell r="CJ256">
            <v>0</v>
          </cell>
          <cell r="CK256">
            <v>0</v>
          </cell>
          <cell r="CL256">
            <v>0</v>
          </cell>
          <cell r="CM256">
            <v>11607</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33085</v>
          </cell>
          <cell r="DQ256">
            <v>0</v>
          </cell>
          <cell r="DR256">
            <v>0</v>
          </cell>
          <cell r="DS256">
            <v>0</v>
          </cell>
          <cell r="DT256">
            <v>0</v>
          </cell>
          <cell r="DU256">
            <v>0</v>
          </cell>
          <cell r="DV256">
            <v>0</v>
          </cell>
          <cell r="DW256">
            <v>0</v>
          </cell>
          <cell r="DX256">
            <v>0</v>
          </cell>
          <cell r="DY256">
            <v>2805</v>
          </cell>
          <cell r="DZ256">
            <v>0</v>
          </cell>
          <cell r="EA256">
            <v>25366</v>
          </cell>
          <cell r="EB256">
            <v>0</v>
          </cell>
          <cell r="EC256">
            <v>0</v>
          </cell>
          <cell r="ED256">
            <v>0</v>
          </cell>
          <cell r="EE256">
            <v>0</v>
          </cell>
          <cell r="EF256">
            <v>0</v>
          </cell>
          <cell r="EG256">
            <v>0</v>
          </cell>
          <cell r="EH256">
            <v>0</v>
          </cell>
          <cell r="EI256">
            <v>0</v>
          </cell>
          <cell r="EJ256">
            <v>0</v>
          </cell>
          <cell r="EK256">
            <v>0</v>
          </cell>
          <cell r="EL256">
            <v>0</v>
          </cell>
          <cell r="EM256">
            <v>10746</v>
          </cell>
          <cell r="EN256">
            <v>0</v>
          </cell>
          <cell r="EO256">
            <v>823932</v>
          </cell>
          <cell r="EP256">
            <v>0</v>
          </cell>
          <cell r="EQ256">
            <v>0</v>
          </cell>
          <cell r="ER256">
            <v>0</v>
          </cell>
          <cell r="ES256">
            <v>0</v>
          </cell>
          <cell r="ET256">
            <v>0</v>
          </cell>
          <cell r="EU256">
            <v>0</v>
          </cell>
          <cell r="EV256">
            <v>0</v>
          </cell>
          <cell r="EW256">
            <v>0</v>
          </cell>
          <cell r="EX256">
            <v>0</v>
          </cell>
          <cell r="EY256">
            <v>0</v>
          </cell>
          <cell r="EZ256">
            <v>0</v>
          </cell>
          <cell r="FA256">
            <v>0</v>
          </cell>
          <cell r="FB256">
            <v>0</v>
          </cell>
          <cell r="FC256">
            <v>0</v>
          </cell>
          <cell r="FD256">
            <v>0</v>
          </cell>
          <cell r="FE256">
            <v>0</v>
          </cell>
          <cell r="FF256">
            <v>0</v>
          </cell>
          <cell r="FG256">
            <v>824460</v>
          </cell>
          <cell r="FH256">
            <v>0</v>
          </cell>
          <cell r="FI256">
            <v>0</v>
          </cell>
          <cell r="FJ256">
            <v>0</v>
          </cell>
          <cell r="FK256">
            <v>0</v>
          </cell>
          <cell r="FL256">
            <v>0</v>
          </cell>
          <cell r="FM256">
            <v>0</v>
          </cell>
          <cell r="FN256">
            <v>17691</v>
          </cell>
          <cell r="FO256">
            <v>0</v>
          </cell>
          <cell r="FP256">
            <v>0</v>
          </cell>
          <cell r="FQ256">
            <v>-3980</v>
          </cell>
          <cell r="FR256">
            <v>0</v>
          </cell>
          <cell r="FS256">
            <v>0</v>
          </cell>
          <cell r="FT256">
            <v>0</v>
          </cell>
          <cell r="FU256">
            <v>0</v>
          </cell>
          <cell r="FV256">
            <v>0</v>
          </cell>
          <cell r="FW256">
            <v>0</v>
          </cell>
          <cell r="FX256">
            <v>0</v>
          </cell>
          <cell r="FY256">
            <v>0</v>
          </cell>
          <cell r="FZ256">
            <v>836997</v>
          </cell>
          <cell r="GA256">
            <v>0</v>
          </cell>
          <cell r="GB256">
            <v>0</v>
          </cell>
          <cell r="GC256">
            <v>455494</v>
          </cell>
          <cell r="GD256">
            <v>0</v>
          </cell>
          <cell r="GE256">
            <v>0</v>
          </cell>
          <cell r="GF256">
            <v>-1369</v>
          </cell>
          <cell r="GG256">
            <v>2980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row>
        <row r="257">
          <cell r="A257" t="str">
            <v>E3531</v>
          </cell>
          <cell r="B257" t="str">
            <v>Babergh</v>
          </cell>
          <cell r="C257" t="str">
            <v>EE</v>
          </cell>
          <cell r="D257" t="str">
            <v>SD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88</v>
          </cell>
          <cell r="V257">
            <v>0</v>
          </cell>
          <cell r="W257">
            <v>0</v>
          </cell>
          <cell r="X257">
            <v>0</v>
          </cell>
          <cell r="Y257">
            <v>0</v>
          </cell>
          <cell r="Z257">
            <v>0</v>
          </cell>
          <cell r="AA257">
            <v>89</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67</v>
          </cell>
          <cell r="CB257">
            <v>0</v>
          </cell>
          <cell r="CC257">
            <v>0</v>
          </cell>
          <cell r="CD257">
            <v>0</v>
          </cell>
          <cell r="CE257">
            <v>0</v>
          </cell>
          <cell r="CF257">
            <v>1624</v>
          </cell>
          <cell r="CG257">
            <v>0</v>
          </cell>
          <cell r="CH257">
            <v>0</v>
          </cell>
          <cell r="CI257">
            <v>0</v>
          </cell>
          <cell r="CJ257">
            <v>0</v>
          </cell>
          <cell r="CK257">
            <v>0</v>
          </cell>
          <cell r="CL257">
            <v>0</v>
          </cell>
          <cell r="CM257">
            <v>1410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2360</v>
          </cell>
          <cell r="DQ257">
            <v>0</v>
          </cell>
          <cell r="DR257">
            <v>0</v>
          </cell>
          <cell r="DS257">
            <v>0</v>
          </cell>
          <cell r="DT257">
            <v>0</v>
          </cell>
          <cell r="DU257">
            <v>0</v>
          </cell>
          <cell r="DV257">
            <v>0</v>
          </cell>
          <cell r="DW257">
            <v>0</v>
          </cell>
          <cell r="DX257">
            <v>0</v>
          </cell>
          <cell r="DY257">
            <v>2453</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2495</v>
          </cell>
          <cell r="EN257">
            <v>0</v>
          </cell>
          <cell r="EO257">
            <v>10431</v>
          </cell>
          <cell r="EP257">
            <v>0</v>
          </cell>
          <cell r="EQ257">
            <v>11657</v>
          </cell>
          <cell r="ER257">
            <v>0</v>
          </cell>
          <cell r="ES257">
            <v>9506</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33984</v>
          </cell>
          <cell r="FH257">
            <v>0</v>
          </cell>
          <cell r="FI257">
            <v>0</v>
          </cell>
          <cell r="FJ257">
            <v>0</v>
          </cell>
          <cell r="FK257">
            <v>0</v>
          </cell>
          <cell r="FL257">
            <v>0</v>
          </cell>
          <cell r="FM257">
            <v>0</v>
          </cell>
          <cell r="FN257">
            <v>46</v>
          </cell>
          <cell r="FO257">
            <v>0</v>
          </cell>
          <cell r="FP257">
            <v>0</v>
          </cell>
          <cell r="FQ257">
            <v>0</v>
          </cell>
          <cell r="FR257">
            <v>0</v>
          </cell>
          <cell r="FS257">
            <v>0</v>
          </cell>
          <cell r="FT257">
            <v>0</v>
          </cell>
          <cell r="FU257">
            <v>0</v>
          </cell>
          <cell r="FV257">
            <v>0</v>
          </cell>
          <cell r="FW257">
            <v>0</v>
          </cell>
          <cell r="FX257">
            <v>0</v>
          </cell>
          <cell r="FY257">
            <v>0</v>
          </cell>
          <cell r="FZ257">
            <v>13246</v>
          </cell>
          <cell r="GA257">
            <v>0</v>
          </cell>
          <cell r="GB257">
            <v>0</v>
          </cell>
          <cell r="GC257">
            <v>10647</v>
          </cell>
          <cell r="GD257">
            <v>0</v>
          </cell>
          <cell r="GE257">
            <v>0</v>
          </cell>
          <cell r="GF257">
            <v>0</v>
          </cell>
          <cell r="GG257">
            <v>0</v>
          </cell>
          <cell r="GH257">
            <v>76</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16956</v>
          </cell>
          <cell r="IB257">
            <v>0</v>
          </cell>
          <cell r="IC257">
            <v>0</v>
          </cell>
          <cell r="ID257">
            <v>0</v>
          </cell>
          <cell r="IE257">
            <v>0</v>
          </cell>
          <cell r="IF257">
            <v>0</v>
          </cell>
          <cell r="IG257">
            <v>0</v>
          </cell>
          <cell r="IH257">
            <v>0</v>
          </cell>
          <cell r="II257">
            <v>0</v>
          </cell>
          <cell r="IJ257">
            <v>0</v>
          </cell>
          <cell r="IK257">
            <v>0</v>
          </cell>
          <cell r="IL257">
            <v>0</v>
          </cell>
          <cell r="IM257">
            <v>18474</v>
          </cell>
          <cell r="IN257">
            <v>-1518</v>
          </cell>
          <cell r="IO257">
            <v>0</v>
          </cell>
        </row>
        <row r="258">
          <cell r="A258" t="str">
            <v>E3532</v>
          </cell>
          <cell r="B258" t="str">
            <v>Forest Heath</v>
          </cell>
          <cell r="C258" t="str">
            <v>EE</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-102</v>
          </cell>
          <cell r="V258">
            <v>0</v>
          </cell>
          <cell r="W258">
            <v>0</v>
          </cell>
          <cell r="X258">
            <v>0</v>
          </cell>
          <cell r="Y258">
            <v>0</v>
          </cell>
          <cell r="Z258">
            <v>0</v>
          </cell>
          <cell r="AA258">
            <v>-69</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880</v>
          </cell>
          <cell r="CG258">
            <v>0</v>
          </cell>
          <cell r="CH258">
            <v>0</v>
          </cell>
          <cell r="CI258">
            <v>0</v>
          </cell>
          <cell r="CJ258">
            <v>0</v>
          </cell>
          <cell r="CK258">
            <v>0</v>
          </cell>
          <cell r="CL258">
            <v>0</v>
          </cell>
          <cell r="CM258">
            <v>1328</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1804</v>
          </cell>
          <cell r="DQ258">
            <v>0</v>
          </cell>
          <cell r="DR258">
            <v>0</v>
          </cell>
          <cell r="DS258">
            <v>0</v>
          </cell>
          <cell r="DT258">
            <v>0</v>
          </cell>
          <cell r="DU258">
            <v>0</v>
          </cell>
          <cell r="DV258">
            <v>0</v>
          </cell>
          <cell r="DW258">
            <v>0</v>
          </cell>
          <cell r="DX258">
            <v>0</v>
          </cell>
          <cell r="DY258">
            <v>1349</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1903</v>
          </cell>
          <cell r="EN258">
            <v>-37</v>
          </cell>
          <cell r="EO258">
            <v>7158</v>
          </cell>
          <cell r="EP258">
            <v>0</v>
          </cell>
          <cell r="EQ258">
            <v>17798</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25561</v>
          </cell>
          <cell r="FH258">
            <v>0</v>
          </cell>
          <cell r="FI258">
            <v>0</v>
          </cell>
          <cell r="FJ258">
            <v>0</v>
          </cell>
          <cell r="FK258">
            <v>0</v>
          </cell>
          <cell r="FL258">
            <v>0</v>
          </cell>
          <cell r="FM258">
            <v>0</v>
          </cell>
          <cell r="FN258">
            <v>170</v>
          </cell>
          <cell r="FO258">
            <v>0</v>
          </cell>
          <cell r="FP258">
            <v>0</v>
          </cell>
          <cell r="FQ258">
            <v>-380</v>
          </cell>
          <cell r="FR258">
            <v>0</v>
          </cell>
          <cell r="FS258">
            <v>0</v>
          </cell>
          <cell r="FT258">
            <v>0</v>
          </cell>
          <cell r="FU258">
            <v>0</v>
          </cell>
          <cell r="FV258">
            <v>0</v>
          </cell>
          <cell r="FW258">
            <v>0</v>
          </cell>
          <cell r="FX258">
            <v>0</v>
          </cell>
          <cell r="FY258">
            <v>0</v>
          </cell>
          <cell r="FZ258">
            <v>7914</v>
          </cell>
          <cell r="GA258">
            <v>0</v>
          </cell>
          <cell r="GB258">
            <v>0</v>
          </cell>
          <cell r="GC258">
            <v>5041</v>
          </cell>
          <cell r="GD258">
            <v>0</v>
          </cell>
          <cell r="GE258">
            <v>0</v>
          </cell>
          <cell r="GF258">
            <v>0</v>
          </cell>
          <cell r="GG258">
            <v>2212</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row>
        <row r="259">
          <cell r="A259" t="str">
            <v>E3533</v>
          </cell>
          <cell r="B259" t="str">
            <v>Ipswich</v>
          </cell>
          <cell r="C259" t="str">
            <v>EE</v>
          </cell>
          <cell r="D259" t="str">
            <v>SD</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-1196</v>
          </cell>
          <cell r="V259">
            <v>0</v>
          </cell>
          <cell r="W259">
            <v>0</v>
          </cell>
          <cell r="X259">
            <v>0</v>
          </cell>
          <cell r="Y259">
            <v>0</v>
          </cell>
          <cell r="Z259">
            <v>0</v>
          </cell>
          <cell r="AA259">
            <v>-832</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4146</v>
          </cell>
          <cell r="CG259">
            <v>0</v>
          </cell>
          <cell r="CH259">
            <v>0</v>
          </cell>
          <cell r="CI259">
            <v>0</v>
          </cell>
          <cell r="CJ259">
            <v>0</v>
          </cell>
          <cell r="CK259">
            <v>0</v>
          </cell>
          <cell r="CL259">
            <v>0</v>
          </cell>
          <cell r="CM259">
            <v>6304</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5930</v>
          </cell>
          <cell r="DQ259">
            <v>0</v>
          </cell>
          <cell r="DR259">
            <v>0</v>
          </cell>
          <cell r="DS259">
            <v>0</v>
          </cell>
          <cell r="DT259">
            <v>0</v>
          </cell>
          <cell r="DU259">
            <v>0</v>
          </cell>
          <cell r="DV259">
            <v>0</v>
          </cell>
          <cell r="DW259">
            <v>0</v>
          </cell>
          <cell r="DX259">
            <v>0</v>
          </cell>
          <cell r="DY259">
            <v>2213</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4710</v>
          </cell>
          <cell r="EN259">
            <v>473</v>
          </cell>
          <cell r="EO259">
            <v>22944</v>
          </cell>
          <cell r="EP259">
            <v>0</v>
          </cell>
          <cell r="EQ259">
            <v>33313</v>
          </cell>
          <cell r="ER259">
            <v>0</v>
          </cell>
          <cell r="ES259">
            <v>20372</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74906</v>
          </cell>
          <cell r="FH259">
            <v>0</v>
          </cell>
          <cell r="FI259">
            <v>48</v>
          </cell>
          <cell r="FJ259">
            <v>0</v>
          </cell>
          <cell r="FK259">
            <v>0</v>
          </cell>
          <cell r="FL259">
            <v>0</v>
          </cell>
          <cell r="FM259">
            <v>0</v>
          </cell>
          <cell r="FN259">
            <v>4137</v>
          </cell>
          <cell r="FO259">
            <v>0</v>
          </cell>
          <cell r="FP259">
            <v>0</v>
          </cell>
          <cell r="FQ259">
            <v>-80</v>
          </cell>
          <cell r="FR259">
            <v>0</v>
          </cell>
          <cell r="FS259">
            <v>0</v>
          </cell>
          <cell r="FT259">
            <v>0</v>
          </cell>
          <cell r="FU259">
            <v>0</v>
          </cell>
          <cell r="FV259">
            <v>0</v>
          </cell>
          <cell r="FW259">
            <v>0</v>
          </cell>
          <cell r="FX259">
            <v>0</v>
          </cell>
          <cell r="FY259">
            <v>0</v>
          </cell>
          <cell r="FZ259">
            <v>22616</v>
          </cell>
          <cell r="GA259">
            <v>0</v>
          </cell>
          <cell r="GB259">
            <v>0</v>
          </cell>
          <cell r="GC259">
            <v>20855</v>
          </cell>
          <cell r="GD259">
            <v>0</v>
          </cell>
          <cell r="GE259">
            <v>0</v>
          </cell>
          <cell r="GF259">
            <v>0</v>
          </cell>
          <cell r="GG259">
            <v>0</v>
          </cell>
          <cell r="GH259">
            <v>-1563</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cell r="HA259">
            <v>0</v>
          </cell>
          <cell r="HB259">
            <v>0</v>
          </cell>
          <cell r="HC259">
            <v>0</v>
          </cell>
          <cell r="HD259">
            <v>0</v>
          </cell>
          <cell r="HE259">
            <v>0</v>
          </cell>
          <cell r="HF259">
            <v>0</v>
          </cell>
          <cell r="HG259">
            <v>0</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U259">
            <v>0</v>
          </cell>
          <cell r="HV259">
            <v>0</v>
          </cell>
          <cell r="HW259">
            <v>0</v>
          </cell>
          <cell r="HX259">
            <v>0</v>
          </cell>
          <cell r="HY259">
            <v>0</v>
          </cell>
          <cell r="HZ259">
            <v>0</v>
          </cell>
          <cell r="IA259">
            <v>36662</v>
          </cell>
          <cell r="IB259">
            <v>0</v>
          </cell>
          <cell r="IC259">
            <v>0</v>
          </cell>
          <cell r="ID259">
            <v>0</v>
          </cell>
          <cell r="IE259">
            <v>0</v>
          </cell>
          <cell r="IF259">
            <v>0</v>
          </cell>
          <cell r="IG259">
            <v>0</v>
          </cell>
          <cell r="IH259">
            <v>0</v>
          </cell>
          <cell r="II259">
            <v>0</v>
          </cell>
          <cell r="IJ259">
            <v>0</v>
          </cell>
          <cell r="IK259">
            <v>0</v>
          </cell>
          <cell r="IL259">
            <v>0</v>
          </cell>
          <cell r="IM259">
            <v>36551</v>
          </cell>
          <cell r="IN259">
            <v>111</v>
          </cell>
          <cell r="IO259">
            <v>0</v>
          </cell>
        </row>
        <row r="260">
          <cell r="A260" t="str">
            <v>E3534</v>
          </cell>
          <cell r="B260" t="str">
            <v>Mid Suffolk</v>
          </cell>
          <cell r="C260" t="str">
            <v>EE</v>
          </cell>
          <cell r="D260" t="str">
            <v>SD</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-417</v>
          </cell>
          <cell r="V260">
            <v>0</v>
          </cell>
          <cell r="W260">
            <v>0</v>
          </cell>
          <cell r="X260">
            <v>0</v>
          </cell>
          <cell r="Y260">
            <v>0</v>
          </cell>
          <cell r="Z260">
            <v>0</v>
          </cell>
          <cell r="AA260">
            <v>-417</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56</v>
          </cell>
          <cell r="CB260">
            <v>0</v>
          </cell>
          <cell r="CC260">
            <v>0</v>
          </cell>
          <cell r="CD260">
            <v>0</v>
          </cell>
          <cell r="CE260">
            <v>0</v>
          </cell>
          <cell r="CF260">
            <v>1063</v>
          </cell>
          <cell r="CG260">
            <v>0</v>
          </cell>
          <cell r="CH260">
            <v>0</v>
          </cell>
          <cell r="CI260">
            <v>0</v>
          </cell>
          <cell r="CJ260">
            <v>0</v>
          </cell>
          <cell r="CK260">
            <v>0</v>
          </cell>
          <cell r="CL260">
            <v>0</v>
          </cell>
          <cell r="CM260">
            <v>1393</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2432</v>
          </cell>
          <cell r="DQ260">
            <v>0</v>
          </cell>
          <cell r="DR260">
            <v>0</v>
          </cell>
          <cell r="DS260">
            <v>0</v>
          </cell>
          <cell r="DT260">
            <v>0</v>
          </cell>
          <cell r="DU260">
            <v>0</v>
          </cell>
          <cell r="DV260">
            <v>0</v>
          </cell>
          <cell r="DW260">
            <v>0</v>
          </cell>
          <cell r="DX260">
            <v>0</v>
          </cell>
          <cell r="DY260">
            <v>2295</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4083</v>
          </cell>
          <cell r="EN260">
            <v>0</v>
          </cell>
          <cell r="EO260">
            <v>10849</v>
          </cell>
          <cell r="EP260">
            <v>0</v>
          </cell>
          <cell r="EQ260">
            <v>9253</v>
          </cell>
          <cell r="ER260">
            <v>0</v>
          </cell>
          <cell r="ES260">
            <v>8076</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30316</v>
          </cell>
          <cell r="FH260">
            <v>0</v>
          </cell>
          <cell r="FI260">
            <v>0</v>
          </cell>
          <cell r="FJ260">
            <v>0</v>
          </cell>
          <cell r="FK260">
            <v>0</v>
          </cell>
          <cell r="FL260">
            <v>0</v>
          </cell>
          <cell r="FM260">
            <v>0</v>
          </cell>
          <cell r="FN260">
            <v>323</v>
          </cell>
          <cell r="FO260">
            <v>0</v>
          </cell>
          <cell r="FP260">
            <v>0</v>
          </cell>
          <cell r="FQ260">
            <v>0</v>
          </cell>
          <cell r="FR260">
            <v>0</v>
          </cell>
          <cell r="FS260">
            <v>0</v>
          </cell>
          <cell r="FT260">
            <v>0</v>
          </cell>
          <cell r="FU260">
            <v>0</v>
          </cell>
          <cell r="FV260">
            <v>0</v>
          </cell>
          <cell r="FW260">
            <v>0</v>
          </cell>
          <cell r="FX260">
            <v>0</v>
          </cell>
          <cell r="FY260">
            <v>0</v>
          </cell>
          <cell r="FZ260">
            <v>14376</v>
          </cell>
          <cell r="GA260">
            <v>0</v>
          </cell>
          <cell r="GB260">
            <v>0</v>
          </cell>
          <cell r="GC260">
            <v>11346</v>
          </cell>
          <cell r="GD260">
            <v>0</v>
          </cell>
          <cell r="GE260">
            <v>0</v>
          </cell>
          <cell r="GF260">
            <v>0</v>
          </cell>
          <cell r="GG260">
            <v>0</v>
          </cell>
          <cell r="GH260">
            <v>95</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15761</v>
          </cell>
          <cell r="IB260">
            <v>0</v>
          </cell>
          <cell r="IC260">
            <v>0</v>
          </cell>
          <cell r="ID260">
            <v>0</v>
          </cell>
          <cell r="IE260">
            <v>0</v>
          </cell>
          <cell r="IF260">
            <v>0</v>
          </cell>
          <cell r="IG260">
            <v>0</v>
          </cell>
          <cell r="IH260">
            <v>0</v>
          </cell>
          <cell r="II260">
            <v>0</v>
          </cell>
          <cell r="IJ260">
            <v>0</v>
          </cell>
          <cell r="IK260">
            <v>0</v>
          </cell>
          <cell r="IL260">
            <v>0</v>
          </cell>
          <cell r="IM260">
            <v>17054</v>
          </cell>
          <cell r="IN260">
            <v>-1293</v>
          </cell>
          <cell r="IO260">
            <v>0</v>
          </cell>
        </row>
        <row r="261">
          <cell r="A261" t="str">
            <v>E3535</v>
          </cell>
          <cell r="B261" t="str">
            <v>St Edmundsbury</v>
          </cell>
          <cell r="C261" t="str">
            <v>EE</v>
          </cell>
          <cell r="D261" t="str">
            <v>SD</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-2388</v>
          </cell>
          <cell r="V261">
            <v>0</v>
          </cell>
          <cell r="W261">
            <v>0</v>
          </cell>
          <cell r="X261">
            <v>0</v>
          </cell>
          <cell r="Y261">
            <v>0</v>
          </cell>
          <cell r="Z261">
            <v>0</v>
          </cell>
          <cell r="AA261">
            <v>-1465</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1544</v>
          </cell>
          <cell r="CG261">
            <v>0</v>
          </cell>
          <cell r="CH261">
            <v>0</v>
          </cell>
          <cell r="CI261">
            <v>0</v>
          </cell>
          <cell r="CJ261">
            <v>0</v>
          </cell>
          <cell r="CK261">
            <v>0</v>
          </cell>
          <cell r="CL261">
            <v>0</v>
          </cell>
          <cell r="CM261">
            <v>4769</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4644</v>
          </cell>
          <cell r="DQ261">
            <v>0</v>
          </cell>
          <cell r="DR261">
            <v>0</v>
          </cell>
          <cell r="DS261">
            <v>0</v>
          </cell>
          <cell r="DT261">
            <v>0</v>
          </cell>
          <cell r="DU261">
            <v>0</v>
          </cell>
          <cell r="DV261">
            <v>0</v>
          </cell>
          <cell r="DW261">
            <v>0</v>
          </cell>
          <cell r="DX261">
            <v>0</v>
          </cell>
          <cell r="DY261">
            <v>925</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3607</v>
          </cell>
          <cell r="EN261">
            <v>-19</v>
          </cell>
          <cell r="EO261">
            <v>14005</v>
          </cell>
          <cell r="EP261">
            <v>0</v>
          </cell>
          <cell r="EQ261">
            <v>31110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46112</v>
          </cell>
          <cell r="FH261">
            <v>0</v>
          </cell>
          <cell r="FI261">
            <v>0</v>
          </cell>
          <cell r="FJ261">
            <v>0</v>
          </cell>
          <cell r="FK261">
            <v>0</v>
          </cell>
          <cell r="FL261">
            <v>0</v>
          </cell>
          <cell r="FM261">
            <v>0</v>
          </cell>
          <cell r="FN261">
            <v>0</v>
          </cell>
          <cell r="FO261">
            <v>0</v>
          </cell>
          <cell r="FP261">
            <v>0</v>
          </cell>
          <cell r="FQ261">
            <v>-274</v>
          </cell>
          <cell r="FR261">
            <v>0</v>
          </cell>
          <cell r="FS261">
            <v>0</v>
          </cell>
          <cell r="FT261">
            <v>0</v>
          </cell>
          <cell r="FU261">
            <v>0</v>
          </cell>
          <cell r="FV261">
            <v>0</v>
          </cell>
          <cell r="FW261">
            <v>0</v>
          </cell>
          <cell r="FX261">
            <v>0</v>
          </cell>
          <cell r="FY261">
            <v>0</v>
          </cell>
          <cell r="FZ261">
            <v>15047</v>
          </cell>
          <cell r="GA261">
            <v>0</v>
          </cell>
          <cell r="GB261">
            <v>0</v>
          </cell>
          <cell r="GC261">
            <v>13125</v>
          </cell>
          <cell r="GD261">
            <v>0</v>
          </cell>
          <cell r="GE261">
            <v>0</v>
          </cell>
          <cell r="GF261">
            <v>0</v>
          </cell>
          <cell r="GG261">
            <v>5</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0</v>
          </cell>
          <cell r="HD261">
            <v>0</v>
          </cell>
          <cell r="HE261">
            <v>0</v>
          </cell>
          <cell r="HF261">
            <v>0</v>
          </cell>
          <cell r="HG261">
            <v>0</v>
          </cell>
          <cell r="HH261">
            <v>0</v>
          </cell>
          <cell r="HI261">
            <v>0</v>
          </cell>
          <cell r="HJ261">
            <v>0</v>
          </cell>
          <cell r="HK261">
            <v>0</v>
          </cell>
          <cell r="HL261">
            <v>0</v>
          </cell>
          <cell r="HM261">
            <v>0</v>
          </cell>
          <cell r="HN261">
            <v>0</v>
          </cell>
          <cell r="HO261">
            <v>0</v>
          </cell>
          <cell r="HP261">
            <v>0</v>
          </cell>
          <cell r="HQ261">
            <v>0</v>
          </cell>
          <cell r="HR261">
            <v>0</v>
          </cell>
          <cell r="HS261">
            <v>0</v>
          </cell>
          <cell r="HT261">
            <v>0</v>
          </cell>
          <cell r="HU261">
            <v>0</v>
          </cell>
          <cell r="HV261">
            <v>0</v>
          </cell>
          <cell r="HW261">
            <v>0</v>
          </cell>
          <cell r="HX261">
            <v>0</v>
          </cell>
          <cell r="HY261">
            <v>0</v>
          </cell>
          <cell r="HZ261">
            <v>0</v>
          </cell>
          <cell r="IA261">
            <v>0</v>
          </cell>
          <cell r="IB261">
            <v>0</v>
          </cell>
          <cell r="IC261">
            <v>0</v>
          </cell>
          <cell r="ID261">
            <v>0</v>
          </cell>
          <cell r="IE261">
            <v>0</v>
          </cell>
          <cell r="IF261">
            <v>0</v>
          </cell>
          <cell r="IG261">
            <v>0</v>
          </cell>
          <cell r="IH261">
            <v>0</v>
          </cell>
          <cell r="II261">
            <v>0</v>
          </cell>
          <cell r="IJ261">
            <v>0</v>
          </cell>
          <cell r="IK261">
            <v>0</v>
          </cell>
          <cell r="IL261">
            <v>0</v>
          </cell>
          <cell r="IM261">
            <v>0</v>
          </cell>
          <cell r="IN261">
            <v>0</v>
          </cell>
          <cell r="IO261">
            <v>0</v>
          </cell>
        </row>
        <row r="262">
          <cell r="A262" t="str">
            <v>E3536</v>
          </cell>
          <cell r="B262" t="str">
            <v>Suffolk Coastal</v>
          </cell>
          <cell r="C262" t="str">
            <v>EE</v>
          </cell>
          <cell r="D262" t="str">
            <v>SD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-732</v>
          </cell>
          <cell r="V262">
            <v>0</v>
          </cell>
          <cell r="W262">
            <v>0</v>
          </cell>
          <cell r="X262">
            <v>0</v>
          </cell>
          <cell r="Y262">
            <v>0</v>
          </cell>
          <cell r="Z262">
            <v>0</v>
          </cell>
          <cell r="AA262">
            <v>-508</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1249</v>
          </cell>
          <cell r="CG262">
            <v>0</v>
          </cell>
          <cell r="CH262">
            <v>0</v>
          </cell>
          <cell r="CI262">
            <v>0</v>
          </cell>
          <cell r="CJ262">
            <v>0</v>
          </cell>
          <cell r="CK262">
            <v>0</v>
          </cell>
          <cell r="CL262">
            <v>0</v>
          </cell>
          <cell r="CM262">
            <v>1824</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4874</v>
          </cell>
          <cell r="DQ262">
            <v>0</v>
          </cell>
          <cell r="DR262">
            <v>0</v>
          </cell>
          <cell r="DS262">
            <v>0</v>
          </cell>
          <cell r="DT262">
            <v>0</v>
          </cell>
          <cell r="DU262">
            <v>0</v>
          </cell>
          <cell r="DV262">
            <v>0</v>
          </cell>
          <cell r="DW262">
            <v>0</v>
          </cell>
          <cell r="DX262">
            <v>0</v>
          </cell>
          <cell r="DY262">
            <v>2153</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4861</v>
          </cell>
          <cell r="EN262">
            <v>526</v>
          </cell>
          <cell r="EO262">
            <v>14979</v>
          </cell>
          <cell r="EP262">
            <v>0</v>
          </cell>
          <cell r="EQ262">
            <v>28203</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45825</v>
          </cell>
          <cell r="FH262">
            <v>0</v>
          </cell>
          <cell r="FI262">
            <v>4342</v>
          </cell>
          <cell r="FJ262">
            <v>0</v>
          </cell>
          <cell r="FK262">
            <v>0</v>
          </cell>
          <cell r="FL262">
            <v>0</v>
          </cell>
          <cell r="FM262">
            <v>0</v>
          </cell>
          <cell r="FN262">
            <v>0</v>
          </cell>
          <cell r="FO262">
            <v>0</v>
          </cell>
          <cell r="FP262">
            <v>0</v>
          </cell>
          <cell r="FQ262">
            <v>-270</v>
          </cell>
          <cell r="FR262">
            <v>0</v>
          </cell>
          <cell r="FS262">
            <v>0</v>
          </cell>
          <cell r="FT262">
            <v>0</v>
          </cell>
          <cell r="FU262">
            <v>0</v>
          </cell>
          <cell r="FV262">
            <v>0</v>
          </cell>
          <cell r="FW262">
            <v>0</v>
          </cell>
          <cell r="FX262">
            <v>0</v>
          </cell>
          <cell r="FY262">
            <v>0</v>
          </cell>
          <cell r="FZ262">
            <v>21727</v>
          </cell>
          <cell r="GA262">
            <v>0</v>
          </cell>
          <cell r="GB262">
            <v>0</v>
          </cell>
          <cell r="GC262">
            <v>19654</v>
          </cell>
          <cell r="GD262">
            <v>0</v>
          </cell>
          <cell r="GE262">
            <v>0</v>
          </cell>
          <cell r="GF262">
            <v>0</v>
          </cell>
          <cell r="GG262">
            <v>-1021</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0</v>
          </cell>
          <cell r="HO262">
            <v>0</v>
          </cell>
          <cell r="HP262">
            <v>0</v>
          </cell>
          <cell r="HQ262">
            <v>0</v>
          </cell>
          <cell r="HR262">
            <v>0</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row>
        <row r="263">
          <cell r="A263" t="str">
            <v>E3537</v>
          </cell>
          <cell r="B263" t="str">
            <v>Waveney</v>
          </cell>
          <cell r="C263" t="str">
            <v>EE</v>
          </cell>
          <cell r="D263" t="str">
            <v>SD</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-794</v>
          </cell>
          <cell r="V263">
            <v>0</v>
          </cell>
          <cell r="W263">
            <v>0</v>
          </cell>
          <cell r="X263">
            <v>0</v>
          </cell>
          <cell r="Y263">
            <v>0</v>
          </cell>
          <cell r="Z263">
            <v>0</v>
          </cell>
          <cell r="AA263">
            <v>-760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10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1581</v>
          </cell>
          <cell r="CG263">
            <v>0</v>
          </cell>
          <cell r="CH263">
            <v>0</v>
          </cell>
          <cell r="CI263">
            <v>0</v>
          </cell>
          <cell r="CJ263">
            <v>0</v>
          </cell>
          <cell r="CK263">
            <v>0</v>
          </cell>
          <cell r="CL263">
            <v>0</v>
          </cell>
          <cell r="CM263">
            <v>2087</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4916</v>
          </cell>
          <cell r="DQ263">
            <v>0</v>
          </cell>
          <cell r="DR263">
            <v>0</v>
          </cell>
          <cell r="DS263">
            <v>0</v>
          </cell>
          <cell r="DT263">
            <v>0</v>
          </cell>
          <cell r="DU263">
            <v>0</v>
          </cell>
          <cell r="DV263">
            <v>0</v>
          </cell>
          <cell r="DW263">
            <v>0</v>
          </cell>
          <cell r="DX263">
            <v>0</v>
          </cell>
          <cell r="DY263">
            <v>1564</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4825</v>
          </cell>
          <cell r="EN263">
            <v>-387</v>
          </cell>
          <cell r="EO263">
            <v>13836</v>
          </cell>
          <cell r="EP263">
            <v>0</v>
          </cell>
          <cell r="EQ263">
            <v>29868</v>
          </cell>
          <cell r="ER263">
            <v>0</v>
          </cell>
          <cell r="ES263">
            <v>13340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57136</v>
          </cell>
          <cell r="FH263">
            <v>0</v>
          </cell>
          <cell r="FI263">
            <v>430</v>
          </cell>
          <cell r="FJ263">
            <v>0</v>
          </cell>
          <cell r="FK263">
            <v>0</v>
          </cell>
          <cell r="FL263">
            <v>0</v>
          </cell>
          <cell r="FM263">
            <v>0</v>
          </cell>
          <cell r="FN263">
            <v>824</v>
          </cell>
          <cell r="FO263">
            <v>0</v>
          </cell>
          <cell r="FP263">
            <v>0</v>
          </cell>
          <cell r="FQ263">
            <v>-142</v>
          </cell>
          <cell r="FR263">
            <v>0</v>
          </cell>
          <cell r="FS263">
            <v>0</v>
          </cell>
          <cell r="FT263">
            <v>0</v>
          </cell>
          <cell r="FU263">
            <v>0</v>
          </cell>
          <cell r="FV263">
            <v>0</v>
          </cell>
          <cell r="FW263">
            <v>0</v>
          </cell>
          <cell r="FX263">
            <v>0</v>
          </cell>
          <cell r="FY263">
            <v>0</v>
          </cell>
          <cell r="FZ263">
            <v>15500</v>
          </cell>
          <cell r="GA263">
            <v>0</v>
          </cell>
          <cell r="GB263">
            <v>0</v>
          </cell>
          <cell r="GC263">
            <v>13114</v>
          </cell>
          <cell r="GD263">
            <v>0</v>
          </cell>
          <cell r="GE263">
            <v>0</v>
          </cell>
          <cell r="GF263">
            <v>0</v>
          </cell>
          <cell r="GG263">
            <v>-61</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G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U263">
            <v>0</v>
          </cell>
          <cell r="HV263">
            <v>0</v>
          </cell>
          <cell r="HW263">
            <v>0</v>
          </cell>
          <cell r="HX263">
            <v>0</v>
          </cell>
          <cell r="HY263">
            <v>0</v>
          </cell>
          <cell r="HZ263">
            <v>0</v>
          </cell>
          <cell r="IA263">
            <v>19701</v>
          </cell>
          <cell r="IB263">
            <v>0</v>
          </cell>
          <cell r="IC263">
            <v>0</v>
          </cell>
          <cell r="ID263">
            <v>0</v>
          </cell>
          <cell r="IE263">
            <v>0</v>
          </cell>
          <cell r="IF263">
            <v>0</v>
          </cell>
          <cell r="IG263">
            <v>0</v>
          </cell>
          <cell r="IH263">
            <v>0</v>
          </cell>
          <cell r="II263">
            <v>0</v>
          </cell>
          <cell r="IJ263">
            <v>0</v>
          </cell>
          <cell r="IK263">
            <v>0</v>
          </cell>
          <cell r="IL263">
            <v>0</v>
          </cell>
          <cell r="IM263">
            <v>19426</v>
          </cell>
          <cell r="IN263">
            <v>275</v>
          </cell>
          <cell r="IO263">
            <v>0</v>
          </cell>
        </row>
        <row r="264">
          <cell r="A264" t="str">
            <v>E3620</v>
          </cell>
          <cell r="B264" t="str">
            <v>Surrey</v>
          </cell>
          <cell r="C264" t="str">
            <v>SE</v>
          </cell>
          <cell r="D264" t="str">
            <v>SC</v>
          </cell>
          <cell r="E264">
            <v>0</v>
          </cell>
          <cell r="F264">
            <v>257524</v>
          </cell>
          <cell r="G264">
            <v>180088</v>
          </cell>
          <cell r="H264">
            <v>0</v>
          </cell>
          <cell r="I264">
            <v>0</v>
          </cell>
          <cell r="J264">
            <v>0</v>
          </cell>
          <cell r="K264">
            <v>668759</v>
          </cell>
          <cell r="L264">
            <v>0</v>
          </cell>
          <cell r="M264">
            <v>0</v>
          </cell>
          <cell r="N264">
            <v>0</v>
          </cell>
          <cell r="O264">
            <v>0</v>
          </cell>
          <cell r="P264">
            <v>0</v>
          </cell>
          <cell r="Q264">
            <v>0</v>
          </cell>
          <cell r="R264">
            <v>0</v>
          </cell>
          <cell r="S264">
            <v>0</v>
          </cell>
          <cell r="T264">
            <v>0</v>
          </cell>
          <cell r="U264">
            <v>794</v>
          </cell>
          <cell r="V264">
            <v>0</v>
          </cell>
          <cell r="W264">
            <v>0</v>
          </cell>
          <cell r="X264">
            <v>0</v>
          </cell>
          <cell r="Y264">
            <v>0</v>
          </cell>
          <cell r="Z264">
            <v>0</v>
          </cell>
          <cell r="AA264">
            <v>72786</v>
          </cell>
          <cell r="AB264">
            <v>0</v>
          </cell>
          <cell r="AC264">
            <v>58553</v>
          </cell>
          <cell r="AD264">
            <v>0</v>
          </cell>
          <cell r="AE264">
            <v>0</v>
          </cell>
          <cell r="AF264">
            <v>0</v>
          </cell>
          <cell r="AG264">
            <v>0</v>
          </cell>
          <cell r="AH264">
            <v>0</v>
          </cell>
          <cell r="AI264">
            <v>0</v>
          </cell>
          <cell r="AJ264">
            <v>140513</v>
          </cell>
          <cell r="AK264">
            <v>0</v>
          </cell>
          <cell r="AL264">
            <v>78423</v>
          </cell>
          <cell r="AM264">
            <v>0</v>
          </cell>
          <cell r="AN264">
            <v>0</v>
          </cell>
          <cell r="AO264">
            <v>0</v>
          </cell>
          <cell r="AP264">
            <v>0</v>
          </cell>
          <cell r="AQ264">
            <v>134396</v>
          </cell>
          <cell r="AR264">
            <v>0</v>
          </cell>
          <cell r="AS264">
            <v>0</v>
          </cell>
          <cell r="AT264">
            <v>0</v>
          </cell>
          <cell r="AU264">
            <v>0</v>
          </cell>
          <cell r="AV264">
            <v>0</v>
          </cell>
          <cell r="AW264">
            <v>0</v>
          </cell>
          <cell r="AX264">
            <v>0</v>
          </cell>
          <cell r="AY264">
            <v>0</v>
          </cell>
          <cell r="AZ264">
            <v>0</v>
          </cell>
          <cell r="BA264">
            <v>0</v>
          </cell>
          <cell r="BB264">
            <v>0</v>
          </cell>
          <cell r="BC264">
            <v>384544</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37629</v>
          </cell>
          <cell r="BY264">
            <v>0</v>
          </cell>
          <cell r="BZ264">
            <v>0</v>
          </cell>
          <cell r="CA264">
            <v>0</v>
          </cell>
          <cell r="CB264">
            <v>0</v>
          </cell>
          <cell r="CC264">
            <v>0</v>
          </cell>
          <cell r="CD264">
            <v>0</v>
          </cell>
          <cell r="CE264">
            <v>0</v>
          </cell>
          <cell r="CF264">
            <v>14745</v>
          </cell>
          <cell r="CG264">
            <v>0</v>
          </cell>
          <cell r="CH264">
            <v>0</v>
          </cell>
          <cell r="CI264">
            <v>0</v>
          </cell>
          <cell r="CJ264">
            <v>0</v>
          </cell>
          <cell r="CK264">
            <v>0</v>
          </cell>
          <cell r="CL264">
            <v>0</v>
          </cell>
          <cell r="CM264">
            <v>23282</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62184</v>
          </cell>
          <cell r="DQ264">
            <v>0</v>
          </cell>
          <cell r="DR264">
            <v>0</v>
          </cell>
          <cell r="DS264">
            <v>0</v>
          </cell>
          <cell r="DT264">
            <v>0</v>
          </cell>
          <cell r="DU264">
            <v>0</v>
          </cell>
          <cell r="DV264">
            <v>0</v>
          </cell>
          <cell r="DW264">
            <v>0</v>
          </cell>
          <cell r="DX264">
            <v>0</v>
          </cell>
          <cell r="DY264">
            <v>4171</v>
          </cell>
          <cell r="DZ264">
            <v>0</v>
          </cell>
          <cell r="EA264">
            <v>41463</v>
          </cell>
          <cell r="EB264">
            <v>0</v>
          </cell>
          <cell r="EC264">
            <v>0</v>
          </cell>
          <cell r="ED264">
            <v>0</v>
          </cell>
          <cell r="EE264">
            <v>0</v>
          </cell>
          <cell r="EF264">
            <v>0</v>
          </cell>
          <cell r="EG264">
            <v>0</v>
          </cell>
          <cell r="EH264">
            <v>0</v>
          </cell>
          <cell r="EI264">
            <v>0</v>
          </cell>
          <cell r="EJ264">
            <v>0</v>
          </cell>
          <cell r="EK264">
            <v>0</v>
          </cell>
          <cell r="EL264">
            <v>0</v>
          </cell>
          <cell r="EM264">
            <v>21113</v>
          </cell>
          <cell r="EN264">
            <v>0</v>
          </cell>
          <cell r="EO264">
            <v>1471189</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1474732</v>
          </cell>
          <cell r="FH264">
            <v>0</v>
          </cell>
          <cell r="FI264">
            <v>0</v>
          </cell>
          <cell r="FJ264">
            <v>0</v>
          </cell>
          <cell r="FK264">
            <v>0</v>
          </cell>
          <cell r="FL264">
            <v>0</v>
          </cell>
          <cell r="FM264">
            <v>0</v>
          </cell>
          <cell r="FN264">
            <v>14100</v>
          </cell>
          <cell r="FO264">
            <v>0</v>
          </cell>
          <cell r="FP264">
            <v>0</v>
          </cell>
          <cell r="FQ264">
            <v>-403</v>
          </cell>
          <cell r="FR264">
            <v>0</v>
          </cell>
          <cell r="FS264">
            <v>0</v>
          </cell>
          <cell r="FT264">
            <v>0</v>
          </cell>
          <cell r="FU264">
            <v>0</v>
          </cell>
          <cell r="FV264">
            <v>0</v>
          </cell>
          <cell r="FW264">
            <v>0</v>
          </cell>
          <cell r="FX264">
            <v>0</v>
          </cell>
          <cell r="FY264">
            <v>0</v>
          </cell>
          <cell r="FZ264">
            <v>1496167</v>
          </cell>
          <cell r="GA264">
            <v>0</v>
          </cell>
          <cell r="GB264">
            <v>0</v>
          </cell>
          <cell r="GC264">
            <v>812969</v>
          </cell>
          <cell r="GD264">
            <v>0</v>
          </cell>
          <cell r="GE264">
            <v>0</v>
          </cell>
          <cell r="GF264">
            <v>-1800</v>
          </cell>
          <cell r="GG264">
            <v>4497</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v>
          </cell>
          <cell r="IM264">
            <v>0</v>
          </cell>
          <cell r="IN264">
            <v>0</v>
          </cell>
          <cell r="IO264">
            <v>0</v>
          </cell>
        </row>
        <row r="265">
          <cell r="A265" t="str">
            <v>E3631</v>
          </cell>
          <cell r="B265" t="str">
            <v>Elmbridge</v>
          </cell>
          <cell r="C265" t="str">
            <v>SE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-1745</v>
          </cell>
          <cell r="V265">
            <v>0</v>
          </cell>
          <cell r="W265">
            <v>0</v>
          </cell>
          <cell r="X265">
            <v>0</v>
          </cell>
          <cell r="Y265">
            <v>0</v>
          </cell>
          <cell r="Z265">
            <v>0</v>
          </cell>
          <cell r="AA265">
            <v>-1462</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1939</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7</v>
          </cell>
          <cell r="CB265">
            <v>0</v>
          </cell>
          <cell r="CC265">
            <v>0</v>
          </cell>
          <cell r="CD265">
            <v>0</v>
          </cell>
          <cell r="CE265">
            <v>0</v>
          </cell>
          <cell r="CF265">
            <v>2882</v>
          </cell>
          <cell r="CG265">
            <v>0</v>
          </cell>
          <cell r="CH265">
            <v>0</v>
          </cell>
          <cell r="CI265">
            <v>0</v>
          </cell>
          <cell r="CJ265">
            <v>0</v>
          </cell>
          <cell r="CK265">
            <v>0</v>
          </cell>
          <cell r="CL265">
            <v>0</v>
          </cell>
          <cell r="CM265">
            <v>3243</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6589</v>
          </cell>
          <cell r="DQ265">
            <v>0</v>
          </cell>
          <cell r="DR265">
            <v>0</v>
          </cell>
          <cell r="DS265">
            <v>0</v>
          </cell>
          <cell r="DT265">
            <v>0</v>
          </cell>
          <cell r="DU265">
            <v>0</v>
          </cell>
          <cell r="DV265">
            <v>0</v>
          </cell>
          <cell r="DW265">
            <v>0</v>
          </cell>
          <cell r="DX265">
            <v>0</v>
          </cell>
          <cell r="DY265">
            <v>2096</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6011</v>
          </cell>
          <cell r="EN265">
            <v>-1552</v>
          </cell>
          <cell r="EO265">
            <v>19746</v>
          </cell>
          <cell r="EP265">
            <v>0</v>
          </cell>
          <cell r="EQ265">
            <v>40392</v>
          </cell>
          <cell r="ER265">
            <v>37</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60223</v>
          </cell>
          <cell r="FH265">
            <v>0</v>
          </cell>
          <cell r="FI265">
            <v>2368</v>
          </cell>
          <cell r="FJ265">
            <v>0</v>
          </cell>
          <cell r="FK265">
            <v>0</v>
          </cell>
          <cell r="FL265">
            <v>0</v>
          </cell>
          <cell r="FM265">
            <v>0</v>
          </cell>
          <cell r="FN265">
            <v>157</v>
          </cell>
          <cell r="FO265">
            <v>0</v>
          </cell>
          <cell r="FP265">
            <v>0</v>
          </cell>
          <cell r="FQ265">
            <v>-725</v>
          </cell>
          <cell r="FR265">
            <v>0</v>
          </cell>
          <cell r="FS265">
            <v>0</v>
          </cell>
          <cell r="FT265">
            <v>0</v>
          </cell>
          <cell r="FU265">
            <v>0</v>
          </cell>
          <cell r="FV265">
            <v>0</v>
          </cell>
          <cell r="FW265">
            <v>0</v>
          </cell>
          <cell r="FX265">
            <v>0</v>
          </cell>
          <cell r="FY265">
            <v>0</v>
          </cell>
          <cell r="FZ265">
            <v>21437</v>
          </cell>
          <cell r="GA265">
            <v>0</v>
          </cell>
          <cell r="GB265">
            <v>0</v>
          </cell>
          <cell r="GC265">
            <v>18307</v>
          </cell>
          <cell r="GD265">
            <v>0</v>
          </cell>
          <cell r="GE265">
            <v>0</v>
          </cell>
          <cell r="GF265">
            <v>0</v>
          </cell>
          <cell r="GG265">
            <v>-1264</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G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U265">
            <v>0</v>
          </cell>
          <cell r="HV265">
            <v>0</v>
          </cell>
          <cell r="HW265">
            <v>0</v>
          </cell>
          <cell r="HX265">
            <v>0</v>
          </cell>
          <cell r="HY265">
            <v>0</v>
          </cell>
          <cell r="HZ265">
            <v>0</v>
          </cell>
          <cell r="IA265">
            <v>0</v>
          </cell>
          <cell r="IB265">
            <v>0</v>
          </cell>
          <cell r="IC265">
            <v>0</v>
          </cell>
          <cell r="ID265">
            <v>0</v>
          </cell>
          <cell r="IE265">
            <v>0</v>
          </cell>
          <cell r="IF265">
            <v>0</v>
          </cell>
          <cell r="IG265">
            <v>0</v>
          </cell>
          <cell r="IH265">
            <v>0</v>
          </cell>
          <cell r="II265">
            <v>0</v>
          </cell>
          <cell r="IJ265">
            <v>0</v>
          </cell>
          <cell r="IK265">
            <v>0</v>
          </cell>
          <cell r="IL265">
            <v>0</v>
          </cell>
          <cell r="IM265">
            <v>0</v>
          </cell>
          <cell r="IN265">
            <v>0</v>
          </cell>
          <cell r="IO265">
            <v>0</v>
          </cell>
        </row>
        <row r="266">
          <cell r="A266" t="str">
            <v>E3632</v>
          </cell>
          <cell r="B266" t="str">
            <v>Epsom &amp; Ewell</v>
          </cell>
          <cell r="C266" t="str">
            <v>SE</v>
          </cell>
          <cell r="D266" t="str">
            <v>SD</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-2279</v>
          </cell>
          <cell r="V266">
            <v>0</v>
          </cell>
          <cell r="W266">
            <v>0</v>
          </cell>
          <cell r="X266">
            <v>0</v>
          </cell>
          <cell r="Y266">
            <v>0</v>
          </cell>
          <cell r="Z266">
            <v>0</v>
          </cell>
          <cell r="AA266">
            <v>-1787</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51</v>
          </cell>
          <cell r="AR266">
            <v>0</v>
          </cell>
          <cell r="AS266">
            <v>0</v>
          </cell>
          <cell r="AT266">
            <v>0</v>
          </cell>
          <cell r="AU266">
            <v>0</v>
          </cell>
          <cell r="AV266">
            <v>0</v>
          </cell>
          <cell r="AW266">
            <v>0</v>
          </cell>
          <cell r="AX266">
            <v>0</v>
          </cell>
          <cell r="AY266">
            <v>0</v>
          </cell>
          <cell r="AZ266">
            <v>0</v>
          </cell>
          <cell r="BA266">
            <v>0</v>
          </cell>
          <cell r="BB266">
            <v>0</v>
          </cell>
          <cell r="BC266">
            <v>664</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2318</v>
          </cell>
          <cell r="CG266">
            <v>0</v>
          </cell>
          <cell r="CH266">
            <v>0</v>
          </cell>
          <cell r="CI266">
            <v>0</v>
          </cell>
          <cell r="CJ266">
            <v>0</v>
          </cell>
          <cell r="CK266">
            <v>0</v>
          </cell>
          <cell r="CL266">
            <v>0</v>
          </cell>
          <cell r="CM266">
            <v>2329</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2479</v>
          </cell>
          <cell r="DQ266">
            <v>0</v>
          </cell>
          <cell r="DR266">
            <v>0</v>
          </cell>
          <cell r="DS266">
            <v>0</v>
          </cell>
          <cell r="DT266">
            <v>0</v>
          </cell>
          <cell r="DU266">
            <v>0</v>
          </cell>
          <cell r="DV266">
            <v>0</v>
          </cell>
          <cell r="DW266">
            <v>0</v>
          </cell>
          <cell r="DX266">
            <v>0</v>
          </cell>
          <cell r="DY266">
            <v>952</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3115</v>
          </cell>
          <cell r="EN266">
            <v>232</v>
          </cell>
          <cell r="EO266">
            <v>10302</v>
          </cell>
          <cell r="EP266">
            <v>0</v>
          </cell>
          <cell r="EQ266">
            <v>19104</v>
          </cell>
          <cell r="ER266">
            <v>370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28765</v>
          </cell>
          <cell r="FH266">
            <v>0</v>
          </cell>
          <cell r="FI266">
            <v>0</v>
          </cell>
          <cell r="FJ266">
            <v>0</v>
          </cell>
          <cell r="FK266">
            <v>0</v>
          </cell>
          <cell r="FL266">
            <v>0</v>
          </cell>
          <cell r="FM266">
            <v>0</v>
          </cell>
          <cell r="FN266">
            <v>0</v>
          </cell>
          <cell r="FO266">
            <v>0</v>
          </cell>
          <cell r="FP266">
            <v>0</v>
          </cell>
          <cell r="FQ266">
            <v>-177</v>
          </cell>
          <cell r="FR266">
            <v>0</v>
          </cell>
          <cell r="FS266">
            <v>0</v>
          </cell>
          <cell r="FT266">
            <v>0</v>
          </cell>
          <cell r="FU266">
            <v>0</v>
          </cell>
          <cell r="FV266">
            <v>0</v>
          </cell>
          <cell r="FW266">
            <v>0</v>
          </cell>
          <cell r="FX266">
            <v>0</v>
          </cell>
          <cell r="FY266">
            <v>0</v>
          </cell>
          <cell r="FZ266">
            <v>9281</v>
          </cell>
          <cell r="GA266">
            <v>0</v>
          </cell>
          <cell r="GB266">
            <v>0</v>
          </cell>
          <cell r="GC266">
            <v>7112</v>
          </cell>
          <cell r="GD266">
            <v>0</v>
          </cell>
          <cell r="GE266">
            <v>0</v>
          </cell>
          <cell r="GF266">
            <v>0</v>
          </cell>
          <cell r="GG266">
            <v>729</v>
          </cell>
          <cell r="GH266">
            <v>-229</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v>
          </cell>
          <cell r="IE266">
            <v>0</v>
          </cell>
          <cell r="IF266">
            <v>0</v>
          </cell>
          <cell r="IG266">
            <v>0</v>
          </cell>
          <cell r="IH266">
            <v>0</v>
          </cell>
          <cell r="II266">
            <v>0</v>
          </cell>
          <cell r="IJ266">
            <v>0</v>
          </cell>
          <cell r="IK266">
            <v>0</v>
          </cell>
          <cell r="IL266">
            <v>0</v>
          </cell>
          <cell r="IM266">
            <v>0</v>
          </cell>
          <cell r="IN266">
            <v>0</v>
          </cell>
          <cell r="IO266">
            <v>0</v>
          </cell>
        </row>
        <row r="267">
          <cell r="A267" t="str">
            <v>E3633</v>
          </cell>
          <cell r="B267" t="str">
            <v>Guildford</v>
          </cell>
          <cell r="C267" t="str">
            <v>SE</v>
          </cell>
          <cell r="D267" t="str">
            <v>SD</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-6723</v>
          </cell>
          <cell r="V267">
            <v>0</v>
          </cell>
          <cell r="W267">
            <v>0</v>
          </cell>
          <cell r="X267">
            <v>0</v>
          </cell>
          <cell r="Y267">
            <v>0</v>
          </cell>
          <cell r="Z267">
            <v>0</v>
          </cell>
          <cell r="AA267">
            <v>-5431</v>
          </cell>
          <cell r="AB267">
            <v>0</v>
          </cell>
          <cell r="AC267">
            <v>0</v>
          </cell>
          <cell r="AD267">
            <v>0</v>
          </cell>
          <cell r="AE267">
            <v>0</v>
          </cell>
          <cell r="AF267">
            <v>0</v>
          </cell>
          <cell r="AG267">
            <v>0</v>
          </cell>
          <cell r="AH267">
            <v>0</v>
          </cell>
          <cell r="AI267">
            <v>0</v>
          </cell>
          <cell r="AJ267">
            <v>339</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998</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2114</v>
          </cell>
          <cell r="CG267">
            <v>0</v>
          </cell>
          <cell r="CH267">
            <v>0</v>
          </cell>
          <cell r="CI267">
            <v>0</v>
          </cell>
          <cell r="CJ267">
            <v>0</v>
          </cell>
          <cell r="CK267">
            <v>0</v>
          </cell>
          <cell r="CL267">
            <v>0</v>
          </cell>
          <cell r="CM267">
            <v>5125</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7124</v>
          </cell>
          <cell r="DQ267">
            <v>0</v>
          </cell>
          <cell r="DR267">
            <v>0</v>
          </cell>
          <cell r="DS267">
            <v>0</v>
          </cell>
          <cell r="DT267">
            <v>0</v>
          </cell>
          <cell r="DU267">
            <v>0</v>
          </cell>
          <cell r="DV267">
            <v>0</v>
          </cell>
          <cell r="DW267">
            <v>0</v>
          </cell>
          <cell r="DX267">
            <v>0</v>
          </cell>
          <cell r="DY267">
            <v>2160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6173</v>
          </cell>
          <cell r="EN267">
            <v>759</v>
          </cell>
          <cell r="EO267">
            <v>19361</v>
          </cell>
          <cell r="EP267">
            <v>0</v>
          </cell>
          <cell r="EQ267">
            <v>21850</v>
          </cell>
          <cell r="ER267">
            <v>0</v>
          </cell>
          <cell r="ES267">
            <v>14980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52720</v>
          </cell>
          <cell r="FH267">
            <v>0</v>
          </cell>
          <cell r="FI267">
            <v>2080</v>
          </cell>
          <cell r="FJ267">
            <v>0</v>
          </cell>
          <cell r="FK267">
            <v>0</v>
          </cell>
          <cell r="FL267">
            <v>0</v>
          </cell>
          <cell r="FM267">
            <v>0</v>
          </cell>
          <cell r="FN267">
            <v>274</v>
          </cell>
          <cell r="FO267">
            <v>0</v>
          </cell>
          <cell r="FP267">
            <v>0</v>
          </cell>
          <cell r="FQ267">
            <v>-1130</v>
          </cell>
          <cell r="FR267">
            <v>0</v>
          </cell>
          <cell r="FS267">
            <v>0</v>
          </cell>
          <cell r="FT267">
            <v>0</v>
          </cell>
          <cell r="FU267">
            <v>0</v>
          </cell>
          <cell r="FV267">
            <v>0</v>
          </cell>
          <cell r="FW267">
            <v>0</v>
          </cell>
          <cell r="FX267">
            <v>0</v>
          </cell>
          <cell r="FY267">
            <v>0</v>
          </cell>
          <cell r="FZ267">
            <v>17679</v>
          </cell>
          <cell r="GA267">
            <v>0</v>
          </cell>
          <cell r="GB267">
            <v>0</v>
          </cell>
          <cell r="GC267">
            <v>15295</v>
          </cell>
          <cell r="GD267">
            <v>0</v>
          </cell>
          <cell r="GE267">
            <v>0</v>
          </cell>
          <cell r="GF267">
            <v>0</v>
          </cell>
          <cell r="GG267">
            <v>1304</v>
          </cell>
          <cell r="GH267">
            <v>0</v>
          </cell>
          <cell r="GI267">
            <v>0</v>
          </cell>
          <cell r="GJ267">
            <v>0</v>
          </cell>
          <cell r="GK267">
            <v>0</v>
          </cell>
          <cell r="GL267">
            <v>0</v>
          </cell>
          <cell r="GM267">
            <v>0</v>
          </cell>
          <cell r="GN267">
            <v>0</v>
          </cell>
          <cell r="GO267">
            <v>0</v>
          </cell>
          <cell r="GP267">
            <v>0</v>
          </cell>
          <cell r="GQ267">
            <v>0</v>
          </cell>
          <cell r="GR267">
            <v>0</v>
          </cell>
          <cell r="GS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G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U267">
            <v>0</v>
          </cell>
          <cell r="HV267">
            <v>0</v>
          </cell>
          <cell r="HW267">
            <v>0</v>
          </cell>
          <cell r="HX267">
            <v>0</v>
          </cell>
          <cell r="HY267">
            <v>0</v>
          </cell>
          <cell r="HZ267">
            <v>0</v>
          </cell>
          <cell r="IA267">
            <v>32895</v>
          </cell>
          <cell r="IB267">
            <v>0</v>
          </cell>
          <cell r="IC267">
            <v>0</v>
          </cell>
          <cell r="ID267">
            <v>0</v>
          </cell>
          <cell r="IE267">
            <v>0</v>
          </cell>
          <cell r="IF267">
            <v>0</v>
          </cell>
          <cell r="IG267">
            <v>0</v>
          </cell>
          <cell r="IH267">
            <v>0</v>
          </cell>
          <cell r="II267">
            <v>0</v>
          </cell>
          <cell r="IJ267">
            <v>0</v>
          </cell>
          <cell r="IK267">
            <v>0</v>
          </cell>
          <cell r="IL267">
            <v>0</v>
          </cell>
          <cell r="IM267">
            <v>21939</v>
          </cell>
          <cell r="IN267">
            <v>10956</v>
          </cell>
          <cell r="IO267">
            <v>0</v>
          </cell>
        </row>
        <row r="268">
          <cell r="A268" t="str">
            <v>E3634</v>
          </cell>
          <cell r="B268" t="str">
            <v>Mole Valley</v>
          </cell>
          <cell r="C268" t="str">
            <v>SE</v>
          </cell>
          <cell r="D268" t="str">
            <v>SD</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-1069</v>
          </cell>
          <cell r="V268">
            <v>0</v>
          </cell>
          <cell r="W268">
            <v>0</v>
          </cell>
          <cell r="X268">
            <v>0</v>
          </cell>
          <cell r="Y268">
            <v>0</v>
          </cell>
          <cell r="Z268">
            <v>0</v>
          </cell>
          <cell r="AA268">
            <v>-1069</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648</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101</v>
          </cell>
          <cell r="CB268">
            <v>0</v>
          </cell>
          <cell r="CC268">
            <v>0</v>
          </cell>
          <cell r="CD268">
            <v>0</v>
          </cell>
          <cell r="CE268">
            <v>0</v>
          </cell>
          <cell r="CF268">
            <v>755</v>
          </cell>
          <cell r="CG268">
            <v>0</v>
          </cell>
          <cell r="CH268">
            <v>0</v>
          </cell>
          <cell r="CI268">
            <v>0</v>
          </cell>
          <cell r="CJ268">
            <v>0</v>
          </cell>
          <cell r="CK268">
            <v>0</v>
          </cell>
          <cell r="CL268">
            <v>0</v>
          </cell>
          <cell r="CM268">
            <v>1607</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4508</v>
          </cell>
          <cell r="DQ268">
            <v>0</v>
          </cell>
          <cell r="DR268">
            <v>0</v>
          </cell>
          <cell r="DS268">
            <v>0</v>
          </cell>
          <cell r="DT268">
            <v>0</v>
          </cell>
          <cell r="DU268">
            <v>0</v>
          </cell>
          <cell r="DV268">
            <v>0</v>
          </cell>
          <cell r="DW268">
            <v>0</v>
          </cell>
          <cell r="DX268">
            <v>0</v>
          </cell>
          <cell r="DY268">
            <v>261</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3608</v>
          </cell>
          <cell r="EN268">
            <v>112</v>
          </cell>
          <cell r="EO268">
            <v>10430</v>
          </cell>
          <cell r="EP268">
            <v>0</v>
          </cell>
          <cell r="EQ268">
            <v>21044</v>
          </cell>
          <cell r="ER268">
            <v>234</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31888</v>
          </cell>
          <cell r="FH268">
            <v>0</v>
          </cell>
          <cell r="FI268">
            <v>0</v>
          </cell>
          <cell r="FJ268">
            <v>0</v>
          </cell>
          <cell r="FK268">
            <v>0</v>
          </cell>
          <cell r="FL268">
            <v>0</v>
          </cell>
          <cell r="FM268">
            <v>0</v>
          </cell>
          <cell r="FN268">
            <v>0</v>
          </cell>
          <cell r="FO268">
            <v>0</v>
          </cell>
          <cell r="FP268">
            <v>0</v>
          </cell>
          <cell r="FQ268">
            <v>-255</v>
          </cell>
          <cell r="FR268">
            <v>0</v>
          </cell>
          <cell r="FS268">
            <v>0</v>
          </cell>
          <cell r="FT268">
            <v>0</v>
          </cell>
          <cell r="FU268">
            <v>0</v>
          </cell>
          <cell r="FV268">
            <v>0</v>
          </cell>
          <cell r="FW268">
            <v>0</v>
          </cell>
          <cell r="FX268">
            <v>0</v>
          </cell>
          <cell r="FY268">
            <v>0</v>
          </cell>
          <cell r="FZ268">
            <v>10101</v>
          </cell>
          <cell r="GA268">
            <v>0</v>
          </cell>
          <cell r="GB268">
            <v>0</v>
          </cell>
          <cell r="GC268">
            <v>8796</v>
          </cell>
          <cell r="GD268">
            <v>0</v>
          </cell>
          <cell r="GE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S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G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U268">
            <v>0</v>
          </cell>
          <cell r="HV268">
            <v>0</v>
          </cell>
          <cell r="HW268">
            <v>0</v>
          </cell>
          <cell r="HX268">
            <v>0</v>
          </cell>
          <cell r="HY268">
            <v>0</v>
          </cell>
          <cell r="HZ268">
            <v>0</v>
          </cell>
          <cell r="IA268">
            <v>0</v>
          </cell>
          <cell r="IB268">
            <v>0</v>
          </cell>
          <cell r="IC268">
            <v>0</v>
          </cell>
          <cell r="ID268">
            <v>0</v>
          </cell>
          <cell r="IE268">
            <v>0</v>
          </cell>
          <cell r="IF268">
            <v>0</v>
          </cell>
          <cell r="IG268">
            <v>0</v>
          </cell>
          <cell r="IH268">
            <v>0</v>
          </cell>
          <cell r="II268">
            <v>0</v>
          </cell>
          <cell r="IJ268">
            <v>0</v>
          </cell>
          <cell r="IK268">
            <v>0</v>
          </cell>
          <cell r="IL268">
            <v>0</v>
          </cell>
          <cell r="IM268">
            <v>0</v>
          </cell>
          <cell r="IN268">
            <v>0</v>
          </cell>
          <cell r="IO268">
            <v>0</v>
          </cell>
        </row>
        <row r="269">
          <cell r="A269" t="str">
            <v>E3635</v>
          </cell>
          <cell r="B269" t="str">
            <v>Reigate &amp; Banstead</v>
          </cell>
          <cell r="C269" t="str">
            <v>SE</v>
          </cell>
          <cell r="D269" t="str">
            <v>SD</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-1432</v>
          </cell>
          <cell r="V269">
            <v>0</v>
          </cell>
          <cell r="W269">
            <v>0</v>
          </cell>
          <cell r="X269">
            <v>0</v>
          </cell>
          <cell r="Y269">
            <v>0</v>
          </cell>
          <cell r="Z269">
            <v>0</v>
          </cell>
          <cell r="AA269">
            <v>-1246</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1042</v>
          </cell>
          <cell r="CG269">
            <v>0</v>
          </cell>
          <cell r="CH269">
            <v>0</v>
          </cell>
          <cell r="CI269">
            <v>0</v>
          </cell>
          <cell r="CJ269">
            <v>0</v>
          </cell>
          <cell r="CK269">
            <v>0</v>
          </cell>
          <cell r="CL269">
            <v>0</v>
          </cell>
          <cell r="CM269">
            <v>4404</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4737</v>
          </cell>
          <cell r="DQ269">
            <v>0</v>
          </cell>
          <cell r="DR269">
            <v>0</v>
          </cell>
          <cell r="DS269">
            <v>0</v>
          </cell>
          <cell r="DT269">
            <v>0</v>
          </cell>
          <cell r="DU269">
            <v>0</v>
          </cell>
          <cell r="DV269">
            <v>0</v>
          </cell>
          <cell r="DW269">
            <v>0</v>
          </cell>
          <cell r="DX269">
            <v>0</v>
          </cell>
          <cell r="DY269">
            <v>1917</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5424</v>
          </cell>
          <cell r="EN269">
            <v>0</v>
          </cell>
          <cell r="EO269">
            <v>16278</v>
          </cell>
          <cell r="EP269">
            <v>0</v>
          </cell>
          <cell r="EQ269">
            <v>38772</v>
          </cell>
          <cell r="ER269">
            <v>105</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55490</v>
          </cell>
          <cell r="FH269">
            <v>0</v>
          </cell>
          <cell r="FI269">
            <v>0</v>
          </cell>
          <cell r="FJ269">
            <v>0</v>
          </cell>
          <cell r="FK269">
            <v>0</v>
          </cell>
          <cell r="FL269">
            <v>0</v>
          </cell>
          <cell r="FM269">
            <v>0</v>
          </cell>
          <cell r="FN269">
            <v>0</v>
          </cell>
          <cell r="FO269">
            <v>0</v>
          </cell>
          <cell r="FP269">
            <v>0</v>
          </cell>
          <cell r="FQ269">
            <v>-501</v>
          </cell>
          <cell r="FR269">
            <v>0</v>
          </cell>
          <cell r="FS269">
            <v>0</v>
          </cell>
          <cell r="FT269">
            <v>0</v>
          </cell>
          <cell r="FU269">
            <v>0</v>
          </cell>
          <cell r="FV269">
            <v>0</v>
          </cell>
          <cell r="FW269">
            <v>0</v>
          </cell>
          <cell r="FX269">
            <v>0</v>
          </cell>
          <cell r="FY269">
            <v>0</v>
          </cell>
          <cell r="FZ269">
            <v>16455</v>
          </cell>
          <cell r="GA269">
            <v>0</v>
          </cell>
          <cell r="GB269">
            <v>0</v>
          </cell>
          <cell r="GC269">
            <v>15922</v>
          </cell>
          <cell r="GD269">
            <v>0</v>
          </cell>
          <cell r="GE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S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G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U269">
            <v>0</v>
          </cell>
          <cell r="HV269">
            <v>0</v>
          </cell>
          <cell r="HW269">
            <v>0</v>
          </cell>
          <cell r="HX269">
            <v>0</v>
          </cell>
          <cell r="HY269">
            <v>0</v>
          </cell>
          <cell r="HZ269">
            <v>0</v>
          </cell>
          <cell r="IA269">
            <v>0</v>
          </cell>
          <cell r="IB269">
            <v>0</v>
          </cell>
          <cell r="IC269">
            <v>0</v>
          </cell>
          <cell r="ID269">
            <v>0</v>
          </cell>
          <cell r="IE269">
            <v>0</v>
          </cell>
          <cell r="IF269">
            <v>0</v>
          </cell>
          <cell r="IG269">
            <v>0</v>
          </cell>
          <cell r="IH269">
            <v>0</v>
          </cell>
          <cell r="II269">
            <v>0</v>
          </cell>
          <cell r="IJ269">
            <v>0</v>
          </cell>
          <cell r="IK269">
            <v>0</v>
          </cell>
          <cell r="IL269">
            <v>0</v>
          </cell>
          <cell r="IM269">
            <v>0</v>
          </cell>
          <cell r="IN269">
            <v>0</v>
          </cell>
          <cell r="IO269">
            <v>0</v>
          </cell>
        </row>
        <row r="270">
          <cell r="A270" t="str">
            <v>E3636</v>
          </cell>
          <cell r="B270" t="str">
            <v>Runnymede</v>
          </cell>
          <cell r="C270" t="str">
            <v>SE</v>
          </cell>
          <cell r="D270" t="str">
            <v>SD</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-397</v>
          </cell>
          <cell r="V270">
            <v>0</v>
          </cell>
          <cell r="W270">
            <v>0</v>
          </cell>
          <cell r="X270">
            <v>0</v>
          </cell>
          <cell r="Y270">
            <v>0</v>
          </cell>
          <cell r="Z270">
            <v>0</v>
          </cell>
          <cell r="AA270">
            <v>-253</v>
          </cell>
          <cell r="AB270">
            <v>0</v>
          </cell>
          <cell r="AC270">
            <v>0</v>
          </cell>
          <cell r="AD270">
            <v>0</v>
          </cell>
          <cell r="AE270">
            <v>0</v>
          </cell>
          <cell r="AF270">
            <v>0</v>
          </cell>
          <cell r="AG270">
            <v>0</v>
          </cell>
          <cell r="AH270">
            <v>0</v>
          </cell>
          <cell r="AI270">
            <v>0</v>
          </cell>
          <cell r="AJ270">
            <v>0</v>
          </cell>
          <cell r="AK270">
            <v>0</v>
          </cell>
          <cell r="AL270">
            <v>731</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731</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17</v>
          </cell>
          <cell r="CB270">
            <v>0</v>
          </cell>
          <cell r="CC270">
            <v>0</v>
          </cell>
          <cell r="CD270">
            <v>0</v>
          </cell>
          <cell r="CE270">
            <v>0</v>
          </cell>
          <cell r="CF270">
            <v>1429</v>
          </cell>
          <cell r="CG270">
            <v>0</v>
          </cell>
          <cell r="CH270">
            <v>0</v>
          </cell>
          <cell r="CI270">
            <v>0</v>
          </cell>
          <cell r="CJ270">
            <v>0</v>
          </cell>
          <cell r="CK270">
            <v>0</v>
          </cell>
          <cell r="CL270">
            <v>0</v>
          </cell>
          <cell r="CM270">
            <v>1846</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2639</v>
          </cell>
          <cell r="DQ270">
            <v>0</v>
          </cell>
          <cell r="DR270">
            <v>0</v>
          </cell>
          <cell r="DS270">
            <v>0</v>
          </cell>
          <cell r="DT270">
            <v>0</v>
          </cell>
          <cell r="DU270">
            <v>0</v>
          </cell>
          <cell r="DV270">
            <v>0</v>
          </cell>
          <cell r="DW270">
            <v>0</v>
          </cell>
          <cell r="DX270">
            <v>0</v>
          </cell>
          <cell r="DY270">
            <v>102</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3680</v>
          </cell>
          <cell r="EN270">
            <v>0</v>
          </cell>
          <cell r="EO270">
            <v>10174</v>
          </cell>
          <cell r="EP270">
            <v>0</v>
          </cell>
          <cell r="EQ270">
            <v>14645</v>
          </cell>
          <cell r="ER270">
            <v>40</v>
          </cell>
          <cell r="ES270">
            <v>7910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32769</v>
          </cell>
          <cell r="FH270">
            <v>0</v>
          </cell>
          <cell r="FI270">
            <v>175</v>
          </cell>
          <cell r="FJ270">
            <v>0</v>
          </cell>
          <cell r="FK270">
            <v>0</v>
          </cell>
          <cell r="FL270">
            <v>0</v>
          </cell>
          <cell r="FM270">
            <v>0</v>
          </cell>
          <cell r="FN270">
            <v>1180</v>
          </cell>
          <cell r="FO270">
            <v>0</v>
          </cell>
          <cell r="FP270">
            <v>0</v>
          </cell>
          <cell r="FQ270">
            <v>-1467</v>
          </cell>
          <cell r="FR270">
            <v>0</v>
          </cell>
          <cell r="FS270">
            <v>0</v>
          </cell>
          <cell r="FT270">
            <v>0</v>
          </cell>
          <cell r="FU270">
            <v>0</v>
          </cell>
          <cell r="FV270">
            <v>0</v>
          </cell>
          <cell r="FW270">
            <v>0</v>
          </cell>
          <cell r="FX270">
            <v>0</v>
          </cell>
          <cell r="FY270">
            <v>0</v>
          </cell>
          <cell r="FZ270">
            <v>10379</v>
          </cell>
          <cell r="GA270">
            <v>0</v>
          </cell>
          <cell r="GB270">
            <v>0</v>
          </cell>
          <cell r="GC270">
            <v>8525</v>
          </cell>
          <cell r="GD270">
            <v>0</v>
          </cell>
          <cell r="GE270">
            <v>0</v>
          </cell>
          <cell r="GF270">
            <v>0</v>
          </cell>
          <cell r="GG270">
            <v>-1277</v>
          </cell>
          <cell r="GH270">
            <v>-1655</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cell r="HA270">
            <v>0</v>
          </cell>
          <cell r="HB270">
            <v>0</v>
          </cell>
          <cell r="HC270">
            <v>0</v>
          </cell>
          <cell r="HD270">
            <v>0</v>
          </cell>
          <cell r="HE270">
            <v>0</v>
          </cell>
          <cell r="HF270">
            <v>0</v>
          </cell>
          <cell r="HG270">
            <v>0</v>
          </cell>
          <cell r="HH270">
            <v>0</v>
          </cell>
          <cell r="HI270">
            <v>0</v>
          </cell>
          <cell r="HJ270">
            <v>0</v>
          </cell>
          <cell r="HK270">
            <v>0</v>
          </cell>
          <cell r="HL270">
            <v>0</v>
          </cell>
          <cell r="HM270">
            <v>0</v>
          </cell>
          <cell r="HN270">
            <v>0</v>
          </cell>
          <cell r="HO270">
            <v>0</v>
          </cell>
          <cell r="HP270">
            <v>0</v>
          </cell>
          <cell r="HQ270">
            <v>0</v>
          </cell>
          <cell r="HR270">
            <v>0</v>
          </cell>
          <cell r="HS270">
            <v>0</v>
          </cell>
          <cell r="HT270">
            <v>0</v>
          </cell>
          <cell r="HU270">
            <v>0</v>
          </cell>
          <cell r="HV270">
            <v>0</v>
          </cell>
          <cell r="HW270">
            <v>0</v>
          </cell>
          <cell r="HX270">
            <v>0</v>
          </cell>
          <cell r="HY270">
            <v>0</v>
          </cell>
          <cell r="HZ270">
            <v>0</v>
          </cell>
          <cell r="IA270">
            <v>21771</v>
          </cell>
          <cell r="IB270">
            <v>0</v>
          </cell>
          <cell r="IC270">
            <v>0</v>
          </cell>
          <cell r="ID270">
            <v>0</v>
          </cell>
          <cell r="IE270">
            <v>0</v>
          </cell>
          <cell r="IF270">
            <v>0</v>
          </cell>
          <cell r="IG270">
            <v>0</v>
          </cell>
          <cell r="IH270">
            <v>0</v>
          </cell>
          <cell r="II270">
            <v>0</v>
          </cell>
          <cell r="IJ270">
            <v>0</v>
          </cell>
          <cell r="IK270">
            <v>0</v>
          </cell>
          <cell r="IL270">
            <v>0</v>
          </cell>
          <cell r="IM270">
            <v>18805</v>
          </cell>
          <cell r="IN270">
            <v>2966</v>
          </cell>
          <cell r="IO270">
            <v>0</v>
          </cell>
        </row>
        <row r="271">
          <cell r="A271" t="str">
            <v>E3637</v>
          </cell>
          <cell r="B271" t="str">
            <v>Spelthorne</v>
          </cell>
          <cell r="C271" t="str">
            <v>SE</v>
          </cell>
          <cell r="D271" t="str">
            <v>SD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-672</v>
          </cell>
          <cell r="V271">
            <v>0</v>
          </cell>
          <cell r="W271">
            <v>0</v>
          </cell>
          <cell r="X271">
            <v>0</v>
          </cell>
          <cell r="Y271">
            <v>0</v>
          </cell>
          <cell r="Z271">
            <v>0</v>
          </cell>
          <cell r="AA271">
            <v>-576</v>
          </cell>
          <cell r="AB271">
            <v>0</v>
          </cell>
          <cell r="AC271">
            <v>0</v>
          </cell>
          <cell r="AD271">
            <v>0</v>
          </cell>
          <cell r="AE271">
            <v>0</v>
          </cell>
          <cell r="AF271">
            <v>0</v>
          </cell>
          <cell r="AG271">
            <v>0</v>
          </cell>
          <cell r="AH271">
            <v>0</v>
          </cell>
          <cell r="AI271">
            <v>0</v>
          </cell>
          <cell r="AJ271">
            <v>27</v>
          </cell>
          <cell r="AK271">
            <v>0</v>
          </cell>
          <cell r="AL271">
            <v>88</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454</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1812</v>
          </cell>
          <cell r="CG271">
            <v>0</v>
          </cell>
          <cell r="CH271">
            <v>0</v>
          </cell>
          <cell r="CI271">
            <v>0</v>
          </cell>
          <cell r="CJ271">
            <v>0</v>
          </cell>
          <cell r="CK271">
            <v>0</v>
          </cell>
          <cell r="CL271">
            <v>0</v>
          </cell>
          <cell r="CM271">
            <v>1900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4163</v>
          </cell>
          <cell r="DQ271">
            <v>0</v>
          </cell>
          <cell r="DR271">
            <v>0</v>
          </cell>
          <cell r="DS271">
            <v>0</v>
          </cell>
          <cell r="DT271">
            <v>0</v>
          </cell>
          <cell r="DU271">
            <v>0</v>
          </cell>
          <cell r="DV271">
            <v>0</v>
          </cell>
          <cell r="DW271">
            <v>0</v>
          </cell>
          <cell r="DX271">
            <v>0</v>
          </cell>
          <cell r="DY271">
            <v>1855</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5011</v>
          </cell>
          <cell r="EN271">
            <v>103</v>
          </cell>
          <cell r="EO271">
            <v>14749</v>
          </cell>
          <cell r="EP271">
            <v>0</v>
          </cell>
          <cell r="EQ271">
            <v>30856</v>
          </cell>
          <cell r="ER271">
            <v>496</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46101</v>
          </cell>
          <cell r="FH271">
            <v>0</v>
          </cell>
          <cell r="FI271">
            <v>0</v>
          </cell>
          <cell r="FJ271">
            <v>0</v>
          </cell>
          <cell r="FK271">
            <v>0</v>
          </cell>
          <cell r="FL271">
            <v>0</v>
          </cell>
          <cell r="FM271">
            <v>0</v>
          </cell>
          <cell r="FN271">
            <v>0</v>
          </cell>
          <cell r="FO271">
            <v>0</v>
          </cell>
          <cell r="FP271">
            <v>0</v>
          </cell>
          <cell r="FQ271">
            <v>-635</v>
          </cell>
          <cell r="FR271">
            <v>0</v>
          </cell>
          <cell r="FS271">
            <v>0</v>
          </cell>
          <cell r="FT271">
            <v>0</v>
          </cell>
          <cell r="FU271">
            <v>0</v>
          </cell>
          <cell r="FV271">
            <v>0</v>
          </cell>
          <cell r="FW271">
            <v>0</v>
          </cell>
          <cell r="FX271">
            <v>0</v>
          </cell>
          <cell r="FY271">
            <v>0</v>
          </cell>
          <cell r="FZ271">
            <v>14089</v>
          </cell>
          <cell r="GA271">
            <v>0</v>
          </cell>
          <cell r="GB271">
            <v>0</v>
          </cell>
          <cell r="GC271">
            <v>12114</v>
          </cell>
          <cell r="GD271">
            <v>0</v>
          </cell>
          <cell r="GE271">
            <v>0</v>
          </cell>
          <cell r="GF271">
            <v>0</v>
          </cell>
          <cell r="GG271">
            <v>161</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G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U271">
            <v>0</v>
          </cell>
          <cell r="HV271">
            <v>0</v>
          </cell>
          <cell r="HW271">
            <v>0</v>
          </cell>
          <cell r="HX271">
            <v>0</v>
          </cell>
          <cell r="HY271">
            <v>0</v>
          </cell>
          <cell r="HZ271">
            <v>0</v>
          </cell>
          <cell r="IA271">
            <v>0</v>
          </cell>
          <cell r="IB271">
            <v>0</v>
          </cell>
          <cell r="IC271">
            <v>0</v>
          </cell>
          <cell r="ID271">
            <v>0</v>
          </cell>
          <cell r="IE271">
            <v>0</v>
          </cell>
          <cell r="IF271">
            <v>0</v>
          </cell>
          <cell r="IG271">
            <v>0</v>
          </cell>
          <cell r="IH271">
            <v>0</v>
          </cell>
          <cell r="II271">
            <v>0</v>
          </cell>
          <cell r="IJ271">
            <v>0</v>
          </cell>
          <cell r="IK271">
            <v>0</v>
          </cell>
          <cell r="IL271">
            <v>0</v>
          </cell>
          <cell r="IM271">
            <v>0</v>
          </cell>
          <cell r="IN271">
            <v>0</v>
          </cell>
          <cell r="IO271">
            <v>0</v>
          </cell>
        </row>
        <row r="272">
          <cell r="A272" t="str">
            <v>E3638</v>
          </cell>
          <cell r="B272" t="str">
            <v>Surrey Heath</v>
          </cell>
          <cell r="C272" t="str">
            <v>SE</v>
          </cell>
          <cell r="D272" t="str">
            <v>SD</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-814</v>
          </cell>
          <cell r="V272">
            <v>0</v>
          </cell>
          <cell r="W272">
            <v>0</v>
          </cell>
          <cell r="X272">
            <v>0</v>
          </cell>
          <cell r="Y272">
            <v>0</v>
          </cell>
          <cell r="Z272">
            <v>0</v>
          </cell>
          <cell r="AA272">
            <v>-628</v>
          </cell>
          <cell r="AB272">
            <v>0</v>
          </cell>
          <cell r="AC272">
            <v>0</v>
          </cell>
          <cell r="AD272">
            <v>0</v>
          </cell>
          <cell r="AE272">
            <v>0</v>
          </cell>
          <cell r="AF272">
            <v>0</v>
          </cell>
          <cell r="AG272">
            <v>0</v>
          </cell>
          <cell r="AH272">
            <v>0</v>
          </cell>
          <cell r="AI272">
            <v>0</v>
          </cell>
          <cell r="AJ272">
            <v>319</v>
          </cell>
          <cell r="AK272">
            <v>0</v>
          </cell>
          <cell r="AL272">
            <v>142</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355</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1272</v>
          </cell>
          <cell r="CG272">
            <v>0</v>
          </cell>
          <cell r="CH272">
            <v>0</v>
          </cell>
          <cell r="CI272">
            <v>0</v>
          </cell>
          <cell r="CJ272">
            <v>0</v>
          </cell>
          <cell r="CK272">
            <v>0</v>
          </cell>
          <cell r="CL272">
            <v>0</v>
          </cell>
          <cell r="CM272">
            <v>1313</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4762</v>
          </cell>
          <cell r="DQ272">
            <v>0</v>
          </cell>
          <cell r="DR272">
            <v>0</v>
          </cell>
          <cell r="DS272">
            <v>0</v>
          </cell>
          <cell r="DT272">
            <v>0</v>
          </cell>
          <cell r="DU272">
            <v>0</v>
          </cell>
          <cell r="DV272">
            <v>0</v>
          </cell>
          <cell r="DW272">
            <v>0</v>
          </cell>
          <cell r="DX272">
            <v>0</v>
          </cell>
          <cell r="DY272">
            <v>1787</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2923</v>
          </cell>
          <cell r="EN272">
            <v>0</v>
          </cell>
          <cell r="EO272">
            <v>12103</v>
          </cell>
          <cell r="EP272">
            <v>0</v>
          </cell>
          <cell r="EQ272">
            <v>17024</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29424</v>
          </cell>
          <cell r="FH272">
            <v>0</v>
          </cell>
          <cell r="FI272">
            <v>0</v>
          </cell>
          <cell r="FJ272">
            <v>0</v>
          </cell>
          <cell r="FK272">
            <v>0</v>
          </cell>
          <cell r="FL272">
            <v>0</v>
          </cell>
          <cell r="FM272">
            <v>0</v>
          </cell>
          <cell r="FN272">
            <v>0</v>
          </cell>
          <cell r="FO272">
            <v>0</v>
          </cell>
          <cell r="FP272">
            <v>0</v>
          </cell>
          <cell r="FQ272">
            <v>-300</v>
          </cell>
          <cell r="FR272">
            <v>0</v>
          </cell>
          <cell r="FS272">
            <v>0</v>
          </cell>
          <cell r="FT272">
            <v>0</v>
          </cell>
          <cell r="FU272">
            <v>0</v>
          </cell>
          <cell r="FV272">
            <v>0</v>
          </cell>
          <cell r="FW272">
            <v>0</v>
          </cell>
          <cell r="FX272">
            <v>0</v>
          </cell>
          <cell r="FY272">
            <v>0</v>
          </cell>
          <cell r="FZ272">
            <v>12294</v>
          </cell>
          <cell r="GA272">
            <v>0</v>
          </cell>
          <cell r="GB272">
            <v>0</v>
          </cell>
          <cell r="GC272">
            <v>10570</v>
          </cell>
          <cell r="GD272">
            <v>0</v>
          </cell>
          <cell r="GE272">
            <v>0</v>
          </cell>
          <cell r="GF272">
            <v>0</v>
          </cell>
          <cell r="GG272">
            <v>-77</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G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U272">
            <v>0</v>
          </cell>
          <cell r="HV272">
            <v>0</v>
          </cell>
          <cell r="HW272">
            <v>0</v>
          </cell>
          <cell r="HX272">
            <v>0</v>
          </cell>
          <cell r="HY272">
            <v>0</v>
          </cell>
          <cell r="HZ272">
            <v>0</v>
          </cell>
          <cell r="IA272">
            <v>0</v>
          </cell>
          <cell r="IB272">
            <v>0</v>
          </cell>
          <cell r="IC272">
            <v>0</v>
          </cell>
          <cell r="ID272">
            <v>0</v>
          </cell>
          <cell r="IE272">
            <v>0</v>
          </cell>
          <cell r="IF272">
            <v>0</v>
          </cell>
          <cell r="IG272">
            <v>0</v>
          </cell>
          <cell r="IH272">
            <v>0</v>
          </cell>
          <cell r="II272">
            <v>0</v>
          </cell>
          <cell r="IJ272">
            <v>0</v>
          </cell>
          <cell r="IK272">
            <v>0</v>
          </cell>
          <cell r="IL272">
            <v>0</v>
          </cell>
          <cell r="IM272">
            <v>0</v>
          </cell>
          <cell r="IN272">
            <v>0</v>
          </cell>
          <cell r="IO272">
            <v>0</v>
          </cell>
        </row>
        <row r="273">
          <cell r="A273" t="str">
            <v>E3639</v>
          </cell>
          <cell r="B273" t="str">
            <v>Tandridge</v>
          </cell>
          <cell r="C273" t="str">
            <v>SE</v>
          </cell>
          <cell r="D273" t="str">
            <v>SD</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83</v>
          </cell>
          <cell r="V273">
            <v>0</v>
          </cell>
          <cell r="W273">
            <v>0</v>
          </cell>
          <cell r="X273">
            <v>0</v>
          </cell>
          <cell r="Y273">
            <v>0</v>
          </cell>
          <cell r="Z273">
            <v>0</v>
          </cell>
          <cell r="AA273">
            <v>142</v>
          </cell>
          <cell r="AB273">
            <v>0</v>
          </cell>
          <cell r="AC273">
            <v>0</v>
          </cell>
          <cell r="AD273">
            <v>0</v>
          </cell>
          <cell r="AE273">
            <v>0</v>
          </cell>
          <cell r="AF273">
            <v>0</v>
          </cell>
          <cell r="AG273">
            <v>0</v>
          </cell>
          <cell r="AH273">
            <v>0</v>
          </cell>
          <cell r="AI273">
            <v>0</v>
          </cell>
          <cell r="AJ273">
            <v>0</v>
          </cell>
          <cell r="AK273">
            <v>0</v>
          </cell>
          <cell r="AL273">
            <v>428</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476</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6</v>
          </cell>
          <cell r="CB273">
            <v>0</v>
          </cell>
          <cell r="CC273">
            <v>0</v>
          </cell>
          <cell r="CD273">
            <v>0</v>
          </cell>
          <cell r="CE273">
            <v>0</v>
          </cell>
          <cell r="CF273">
            <v>990</v>
          </cell>
          <cell r="CG273">
            <v>0</v>
          </cell>
          <cell r="CH273">
            <v>0</v>
          </cell>
          <cell r="CI273">
            <v>0</v>
          </cell>
          <cell r="CJ273">
            <v>0</v>
          </cell>
          <cell r="CK273">
            <v>0</v>
          </cell>
          <cell r="CL273">
            <v>0</v>
          </cell>
          <cell r="CM273">
            <v>1488</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3901</v>
          </cell>
          <cell r="DQ273">
            <v>0</v>
          </cell>
          <cell r="DR273">
            <v>0</v>
          </cell>
          <cell r="DS273">
            <v>0</v>
          </cell>
          <cell r="DT273">
            <v>0</v>
          </cell>
          <cell r="DU273">
            <v>0</v>
          </cell>
          <cell r="DV273">
            <v>0</v>
          </cell>
          <cell r="DW273">
            <v>0</v>
          </cell>
          <cell r="DX273">
            <v>0</v>
          </cell>
          <cell r="DY273">
            <v>1702</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3695</v>
          </cell>
          <cell r="EN273">
            <v>0</v>
          </cell>
          <cell r="EO273">
            <v>12394</v>
          </cell>
          <cell r="EP273">
            <v>0</v>
          </cell>
          <cell r="EQ273">
            <v>15684</v>
          </cell>
          <cell r="ER273">
            <v>88</v>
          </cell>
          <cell r="ES273">
            <v>7766</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36503</v>
          </cell>
          <cell r="FH273">
            <v>0</v>
          </cell>
          <cell r="FI273">
            <v>0</v>
          </cell>
          <cell r="FJ273">
            <v>0</v>
          </cell>
          <cell r="FK273">
            <v>0</v>
          </cell>
          <cell r="FL273">
            <v>0</v>
          </cell>
          <cell r="FM273">
            <v>0</v>
          </cell>
          <cell r="FN273">
            <v>8</v>
          </cell>
          <cell r="FO273">
            <v>0</v>
          </cell>
          <cell r="FP273">
            <v>0</v>
          </cell>
          <cell r="FQ273">
            <v>-406</v>
          </cell>
          <cell r="FR273">
            <v>0</v>
          </cell>
          <cell r="FS273">
            <v>0</v>
          </cell>
          <cell r="FT273">
            <v>0</v>
          </cell>
          <cell r="FU273">
            <v>0</v>
          </cell>
          <cell r="FV273">
            <v>0</v>
          </cell>
          <cell r="FW273">
            <v>0</v>
          </cell>
          <cell r="FX273">
            <v>0</v>
          </cell>
          <cell r="FY273">
            <v>0</v>
          </cell>
          <cell r="FZ273">
            <v>12500</v>
          </cell>
          <cell r="GA273">
            <v>0</v>
          </cell>
          <cell r="GB273">
            <v>0</v>
          </cell>
          <cell r="GC273">
            <v>10312</v>
          </cell>
          <cell r="GD273">
            <v>0</v>
          </cell>
          <cell r="GE273">
            <v>0</v>
          </cell>
          <cell r="GF273">
            <v>0</v>
          </cell>
          <cell r="GG273">
            <v>-751</v>
          </cell>
          <cell r="GH273">
            <v>230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cell r="HA273">
            <v>0</v>
          </cell>
          <cell r="HB273">
            <v>0</v>
          </cell>
          <cell r="HC273">
            <v>0</v>
          </cell>
          <cell r="HD273">
            <v>0</v>
          </cell>
          <cell r="HE273">
            <v>0</v>
          </cell>
          <cell r="HF273">
            <v>0</v>
          </cell>
          <cell r="HG273">
            <v>0</v>
          </cell>
          <cell r="HH273">
            <v>0</v>
          </cell>
          <cell r="HI273">
            <v>0</v>
          </cell>
          <cell r="HJ273">
            <v>0</v>
          </cell>
          <cell r="HK273">
            <v>0</v>
          </cell>
          <cell r="HL273">
            <v>0</v>
          </cell>
          <cell r="HM273">
            <v>0</v>
          </cell>
          <cell r="HN273">
            <v>0</v>
          </cell>
          <cell r="HO273">
            <v>0</v>
          </cell>
          <cell r="HP273">
            <v>0</v>
          </cell>
          <cell r="HQ273">
            <v>0</v>
          </cell>
          <cell r="HR273">
            <v>0</v>
          </cell>
          <cell r="HS273">
            <v>0</v>
          </cell>
          <cell r="HT273">
            <v>0</v>
          </cell>
          <cell r="HU273">
            <v>0</v>
          </cell>
          <cell r="HV273">
            <v>0</v>
          </cell>
          <cell r="HW273">
            <v>0</v>
          </cell>
          <cell r="HX273">
            <v>0</v>
          </cell>
          <cell r="HY273">
            <v>0</v>
          </cell>
          <cell r="HZ273">
            <v>0</v>
          </cell>
          <cell r="IA273">
            <v>15338</v>
          </cell>
          <cell r="IB273">
            <v>0</v>
          </cell>
          <cell r="IC273">
            <v>0</v>
          </cell>
          <cell r="ID273">
            <v>0</v>
          </cell>
          <cell r="IE273">
            <v>0</v>
          </cell>
          <cell r="IF273">
            <v>0</v>
          </cell>
          <cell r="IG273">
            <v>0</v>
          </cell>
          <cell r="IH273">
            <v>0</v>
          </cell>
          <cell r="II273">
            <v>0</v>
          </cell>
          <cell r="IJ273">
            <v>0</v>
          </cell>
          <cell r="IK273">
            <v>0</v>
          </cell>
          <cell r="IL273">
            <v>0</v>
          </cell>
          <cell r="IM273">
            <v>15338</v>
          </cell>
          <cell r="IN273">
            <v>0</v>
          </cell>
          <cell r="IO273">
            <v>0</v>
          </cell>
        </row>
        <row r="274">
          <cell r="A274" t="str">
            <v>E3640</v>
          </cell>
          <cell r="B274" t="str">
            <v>Waverley</v>
          </cell>
          <cell r="C274" t="str">
            <v>SE</v>
          </cell>
          <cell r="D274" t="str">
            <v>SD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-2519</v>
          </cell>
          <cell r="V274">
            <v>0</v>
          </cell>
          <cell r="W274">
            <v>0</v>
          </cell>
          <cell r="X274">
            <v>0</v>
          </cell>
          <cell r="Y274">
            <v>0</v>
          </cell>
          <cell r="Z274">
            <v>0</v>
          </cell>
          <cell r="AA274">
            <v>-2359</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493</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45</v>
          </cell>
          <cell r="CB274">
            <v>0</v>
          </cell>
          <cell r="CC274">
            <v>0</v>
          </cell>
          <cell r="CD274">
            <v>0</v>
          </cell>
          <cell r="CE274">
            <v>0</v>
          </cell>
          <cell r="CF274">
            <v>1325</v>
          </cell>
          <cell r="CG274">
            <v>0</v>
          </cell>
          <cell r="CH274">
            <v>0</v>
          </cell>
          <cell r="CI274">
            <v>0</v>
          </cell>
          <cell r="CJ274">
            <v>0</v>
          </cell>
          <cell r="CK274">
            <v>0</v>
          </cell>
          <cell r="CL274">
            <v>0</v>
          </cell>
          <cell r="CM274">
            <v>2187</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4579</v>
          </cell>
          <cell r="DQ274">
            <v>0</v>
          </cell>
          <cell r="DR274">
            <v>0</v>
          </cell>
          <cell r="DS274">
            <v>0</v>
          </cell>
          <cell r="DT274">
            <v>0</v>
          </cell>
          <cell r="DU274">
            <v>0</v>
          </cell>
          <cell r="DV274">
            <v>0</v>
          </cell>
          <cell r="DW274">
            <v>0</v>
          </cell>
          <cell r="DX274">
            <v>0</v>
          </cell>
          <cell r="DY274">
            <v>1988</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4145</v>
          </cell>
          <cell r="EN274">
            <v>-112</v>
          </cell>
          <cell r="EO274">
            <v>12246</v>
          </cell>
          <cell r="EP274">
            <v>0</v>
          </cell>
          <cell r="EQ274">
            <v>16882</v>
          </cell>
          <cell r="ER274">
            <v>0</v>
          </cell>
          <cell r="ES274">
            <v>15446</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46508</v>
          </cell>
          <cell r="FH274">
            <v>0</v>
          </cell>
          <cell r="FI274">
            <v>2962</v>
          </cell>
          <cell r="FJ274">
            <v>0</v>
          </cell>
          <cell r="FK274">
            <v>0</v>
          </cell>
          <cell r="FL274">
            <v>0</v>
          </cell>
          <cell r="FM274">
            <v>0</v>
          </cell>
          <cell r="FN274">
            <v>1</v>
          </cell>
          <cell r="FO274">
            <v>0</v>
          </cell>
          <cell r="FP274">
            <v>0</v>
          </cell>
          <cell r="FQ274">
            <v>-487</v>
          </cell>
          <cell r="FR274">
            <v>0</v>
          </cell>
          <cell r="FS274">
            <v>0</v>
          </cell>
          <cell r="FT274">
            <v>0</v>
          </cell>
          <cell r="FU274">
            <v>0</v>
          </cell>
          <cell r="FV274">
            <v>0</v>
          </cell>
          <cell r="FW274">
            <v>0</v>
          </cell>
          <cell r="FX274">
            <v>0</v>
          </cell>
          <cell r="FY274">
            <v>0</v>
          </cell>
          <cell r="FZ274">
            <v>16884</v>
          </cell>
          <cell r="GA274">
            <v>0</v>
          </cell>
          <cell r="GB274">
            <v>0</v>
          </cell>
          <cell r="GC274">
            <v>14701</v>
          </cell>
          <cell r="GD274">
            <v>0</v>
          </cell>
          <cell r="GE274">
            <v>0</v>
          </cell>
          <cell r="GF274">
            <v>0</v>
          </cell>
          <cell r="GG274">
            <v>289</v>
          </cell>
          <cell r="GH274">
            <v>758</v>
          </cell>
          <cell r="GI274">
            <v>0</v>
          </cell>
          <cell r="GJ274">
            <v>0</v>
          </cell>
          <cell r="GK274">
            <v>0</v>
          </cell>
          <cell r="GL274">
            <v>0</v>
          </cell>
          <cell r="GM274">
            <v>0</v>
          </cell>
          <cell r="GN274">
            <v>0</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v>
          </cell>
          <cell r="HE274">
            <v>0</v>
          </cell>
          <cell r="HF274">
            <v>0</v>
          </cell>
          <cell r="HG274">
            <v>0</v>
          </cell>
          <cell r="HH274">
            <v>0</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v>
          </cell>
          <cell r="HY274">
            <v>0</v>
          </cell>
          <cell r="HZ274">
            <v>0</v>
          </cell>
          <cell r="IA274">
            <v>29339</v>
          </cell>
          <cell r="IB274">
            <v>0</v>
          </cell>
          <cell r="IC274">
            <v>0</v>
          </cell>
          <cell r="ID274">
            <v>0</v>
          </cell>
          <cell r="IE274">
            <v>0</v>
          </cell>
          <cell r="IF274">
            <v>0</v>
          </cell>
          <cell r="IG274">
            <v>0</v>
          </cell>
          <cell r="IH274">
            <v>0</v>
          </cell>
          <cell r="II274">
            <v>0</v>
          </cell>
          <cell r="IJ274">
            <v>0</v>
          </cell>
          <cell r="IK274">
            <v>0</v>
          </cell>
          <cell r="IL274">
            <v>0</v>
          </cell>
          <cell r="IM274">
            <v>22271</v>
          </cell>
          <cell r="IN274">
            <v>7068</v>
          </cell>
          <cell r="IO274">
            <v>0</v>
          </cell>
        </row>
        <row r="275">
          <cell r="A275" t="str">
            <v>E3641</v>
          </cell>
          <cell r="B275" t="str">
            <v>Woking</v>
          </cell>
          <cell r="C275" t="str">
            <v>SE</v>
          </cell>
          <cell r="D275" t="str">
            <v>SD</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-4941</v>
          </cell>
          <cell r="V275">
            <v>0</v>
          </cell>
          <cell r="W275">
            <v>0</v>
          </cell>
          <cell r="X275">
            <v>0</v>
          </cell>
          <cell r="Y275">
            <v>0</v>
          </cell>
          <cell r="Z275">
            <v>0</v>
          </cell>
          <cell r="AA275">
            <v>-4265</v>
          </cell>
          <cell r="AB275">
            <v>0</v>
          </cell>
          <cell r="AC275">
            <v>0</v>
          </cell>
          <cell r="AD275">
            <v>0</v>
          </cell>
          <cell r="AE275">
            <v>0</v>
          </cell>
          <cell r="AF275">
            <v>0</v>
          </cell>
          <cell r="AG275">
            <v>0</v>
          </cell>
          <cell r="AH275">
            <v>0</v>
          </cell>
          <cell r="AI275">
            <v>0</v>
          </cell>
          <cell r="AJ275">
            <v>302</v>
          </cell>
          <cell r="AK275">
            <v>0</v>
          </cell>
          <cell r="AL275">
            <v>913</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913</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-376</v>
          </cell>
          <cell r="CB275">
            <v>0</v>
          </cell>
          <cell r="CC275">
            <v>0</v>
          </cell>
          <cell r="CD275">
            <v>0</v>
          </cell>
          <cell r="CE275">
            <v>0</v>
          </cell>
          <cell r="CF275">
            <v>1615</v>
          </cell>
          <cell r="CG275">
            <v>0</v>
          </cell>
          <cell r="CH275">
            <v>0</v>
          </cell>
          <cell r="CI275">
            <v>0</v>
          </cell>
          <cell r="CJ275">
            <v>0</v>
          </cell>
          <cell r="CK275">
            <v>0</v>
          </cell>
          <cell r="CL275">
            <v>0</v>
          </cell>
          <cell r="CM275">
            <v>3630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3920</v>
          </cell>
          <cell r="DQ275">
            <v>0</v>
          </cell>
          <cell r="DR275">
            <v>0</v>
          </cell>
          <cell r="DS275">
            <v>0</v>
          </cell>
          <cell r="DT275">
            <v>0</v>
          </cell>
          <cell r="DU275">
            <v>0</v>
          </cell>
          <cell r="DV275">
            <v>0</v>
          </cell>
          <cell r="DW275">
            <v>0</v>
          </cell>
          <cell r="DX275">
            <v>0</v>
          </cell>
          <cell r="DY275">
            <v>1342</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5463</v>
          </cell>
          <cell r="EN275">
            <v>-727</v>
          </cell>
          <cell r="EO275">
            <v>12193</v>
          </cell>
          <cell r="EP275">
            <v>0</v>
          </cell>
          <cell r="EQ275">
            <v>19213</v>
          </cell>
          <cell r="ER275">
            <v>119</v>
          </cell>
          <cell r="ES275">
            <v>10081</v>
          </cell>
          <cell r="ET275">
            <v>0</v>
          </cell>
          <cell r="EU275">
            <v>0</v>
          </cell>
          <cell r="EV275">
            <v>0</v>
          </cell>
          <cell r="EW275">
            <v>0</v>
          </cell>
          <cell r="EX275">
            <v>0</v>
          </cell>
          <cell r="EY275">
            <v>0</v>
          </cell>
          <cell r="EZ275">
            <v>0</v>
          </cell>
          <cell r="FA275">
            <v>0</v>
          </cell>
          <cell r="FB275">
            <v>0</v>
          </cell>
          <cell r="FC275">
            <v>0</v>
          </cell>
          <cell r="FD275">
            <v>0</v>
          </cell>
          <cell r="FE275">
            <v>0</v>
          </cell>
          <cell r="FF275">
            <v>0</v>
          </cell>
          <cell r="FG275">
            <v>34364</v>
          </cell>
          <cell r="FH275">
            <v>0</v>
          </cell>
          <cell r="FI275">
            <v>406</v>
          </cell>
          <cell r="FJ275">
            <v>0</v>
          </cell>
          <cell r="FK275">
            <v>0</v>
          </cell>
          <cell r="FL275">
            <v>0</v>
          </cell>
          <cell r="FM275">
            <v>0</v>
          </cell>
          <cell r="FN275">
            <v>16188</v>
          </cell>
          <cell r="FO275">
            <v>0</v>
          </cell>
          <cell r="FP275">
            <v>0</v>
          </cell>
          <cell r="FQ275">
            <v>-7878</v>
          </cell>
          <cell r="FR275">
            <v>0</v>
          </cell>
          <cell r="FS275">
            <v>0</v>
          </cell>
          <cell r="FT275">
            <v>0</v>
          </cell>
          <cell r="FU275">
            <v>0</v>
          </cell>
          <cell r="FV275">
            <v>0</v>
          </cell>
          <cell r="FW275">
            <v>0</v>
          </cell>
          <cell r="FX275">
            <v>0</v>
          </cell>
          <cell r="FY275">
            <v>0</v>
          </cell>
          <cell r="FZ275">
            <v>11592</v>
          </cell>
          <cell r="GA275">
            <v>0</v>
          </cell>
          <cell r="GB275">
            <v>0</v>
          </cell>
          <cell r="GC275">
            <v>10695</v>
          </cell>
          <cell r="GD275">
            <v>0</v>
          </cell>
          <cell r="GE275">
            <v>0</v>
          </cell>
          <cell r="GF275">
            <v>0</v>
          </cell>
          <cell r="GG275">
            <v>996</v>
          </cell>
          <cell r="GH275">
            <v>0</v>
          </cell>
          <cell r="GI275">
            <v>0</v>
          </cell>
          <cell r="GJ275">
            <v>0</v>
          </cell>
          <cell r="GK275">
            <v>0</v>
          </cell>
          <cell r="GL275">
            <v>0</v>
          </cell>
          <cell r="GM275">
            <v>0</v>
          </cell>
          <cell r="GN275">
            <v>0</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v>
          </cell>
          <cell r="HE275">
            <v>0</v>
          </cell>
          <cell r="HF275">
            <v>0</v>
          </cell>
          <cell r="HG275">
            <v>0</v>
          </cell>
          <cell r="HH275">
            <v>0</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v>
          </cell>
          <cell r="HY275">
            <v>0</v>
          </cell>
          <cell r="HZ275">
            <v>0</v>
          </cell>
          <cell r="IA275">
            <v>19899</v>
          </cell>
          <cell r="IB275">
            <v>0</v>
          </cell>
          <cell r="IC275">
            <v>0</v>
          </cell>
          <cell r="ID275">
            <v>0</v>
          </cell>
          <cell r="IE275">
            <v>0</v>
          </cell>
          <cell r="IF275">
            <v>0</v>
          </cell>
          <cell r="IG275">
            <v>0</v>
          </cell>
          <cell r="IH275">
            <v>0</v>
          </cell>
          <cell r="II275">
            <v>0</v>
          </cell>
          <cell r="IJ275">
            <v>0</v>
          </cell>
          <cell r="IK275">
            <v>0</v>
          </cell>
          <cell r="IL275">
            <v>0</v>
          </cell>
          <cell r="IM275">
            <v>19901</v>
          </cell>
          <cell r="IN275">
            <v>-2</v>
          </cell>
          <cell r="IO275">
            <v>0</v>
          </cell>
        </row>
        <row r="276">
          <cell r="A276" t="str">
            <v>E3720</v>
          </cell>
          <cell r="B276" t="str">
            <v>Warwickshire</v>
          </cell>
          <cell r="C276" t="str">
            <v>WM</v>
          </cell>
          <cell r="D276" t="str">
            <v>SC</v>
          </cell>
          <cell r="E276">
            <v>0</v>
          </cell>
          <cell r="F276">
            <v>160424</v>
          </cell>
          <cell r="G276">
            <v>43853</v>
          </cell>
          <cell r="H276">
            <v>0</v>
          </cell>
          <cell r="I276">
            <v>0</v>
          </cell>
          <cell r="J276">
            <v>0</v>
          </cell>
          <cell r="K276">
            <v>312076</v>
          </cell>
          <cell r="L276">
            <v>0</v>
          </cell>
          <cell r="M276">
            <v>0</v>
          </cell>
          <cell r="N276">
            <v>0</v>
          </cell>
          <cell r="O276">
            <v>0</v>
          </cell>
          <cell r="P276">
            <v>0</v>
          </cell>
          <cell r="Q276">
            <v>0</v>
          </cell>
          <cell r="R276">
            <v>0</v>
          </cell>
          <cell r="S276">
            <v>0</v>
          </cell>
          <cell r="T276">
            <v>0</v>
          </cell>
          <cell r="U276">
            <v>-1215</v>
          </cell>
          <cell r="V276">
            <v>0</v>
          </cell>
          <cell r="W276">
            <v>0</v>
          </cell>
          <cell r="X276">
            <v>0</v>
          </cell>
          <cell r="Y276">
            <v>0</v>
          </cell>
          <cell r="Z276">
            <v>0</v>
          </cell>
          <cell r="AA276">
            <v>29440</v>
          </cell>
          <cell r="AB276">
            <v>0</v>
          </cell>
          <cell r="AC276">
            <v>24705</v>
          </cell>
          <cell r="AD276">
            <v>0</v>
          </cell>
          <cell r="AE276">
            <v>0</v>
          </cell>
          <cell r="AF276">
            <v>0</v>
          </cell>
          <cell r="AG276">
            <v>0</v>
          </cell>
          <cell r="AH276">
            <v>0</v>
          </cell>
          <cell r="AI276">
            <v>0</v>
          </cell>
          <cell r="AJ276">
            <v>59452</v>
          </cell>
          <cell r="AK276">
            <v>0</v>
          </cell>
          <cell r="AL276">
            <v>24899</v>
          </cell>
          <cell r="AM276">
            <v>0</v>
          </cell>
          <cell r="AN276">
            <v>0</v>
          </cell>
          <cell r="AO276">
            <v>0</v>
          </cell>
          <cell r="AP276">
            <v>0</v>
          </cell>
          <cell r="AQ276">
            <v>40087</v>
          </cell>
          <cell r="AR276">
            <v>0</v>
          </cell>
          <cell r="AS276">
            <v>0</v>
          </cell>
          <cell r="AT276">
            <v>0</v>
          </cell>
          <cell r="AU276">
            <v>0</v>
          </cell>
          <cell r="AV276">
            <v>0</v>
          </cell>
          <cell r="AW276">
            <v>0</v>
          </cell>
          <cell r="AX276">
            <v>0</v>
          </cell>
          <cell r="AY276">
            <v>0</v>
          </cell>
          <cell r="AZ276">
            <v>0</v>
          </cell>
          <cell r="BA276">
            <v>0</v>
          </cell>
          <cell r="BB276">
            <v>0</v>
          </cell>
          <cell r="BC276">
            <v>131821</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26308</v>
          </cell>
          <cell r="BY276">
            <v>0</v>
          </cell>
          <cell r="BZ276">
            <v>0</v>
          </cell>
          <cell r="CA276">
            <v>0</v>
          </cell>
          <cell r="CB276">
            <v>0</v>
          </cell>
          <cell r="CC276">
            <v>0</v>
          </cell>
          <cell r="CD276">
            <v>0</v>
          </cell>
          <cell r="CE276">
            <v>0</v>
          </cell>
          <cell r="CF276">
            <v>8763</v>
          </cell>
          <cell r="CG276">
            <v>0</v>
          </cell>
          <cell r="CH276">
            <v>0</v>
          </cell>
          <cell r="CI276">
            <v>0</v>
          </cell>
          <cell r="CJ276">
            <v>0</v>
          </cell>
          <cell r="CK276">
            <v>0</v>
          </cell>
          <cell r="CL276">
            <v>0</v>
          </cell>
          <cell r="CM276">
            <v>6096</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21739</v>
          </cell>
          <cell r="DQ276">
            <v>0</v>
          </cell>
          <cell r="DR276">
            <v>0</v>
          </cell>
          <cell r="DS276">
            <v>0</v>
          </cell>
          <cell r="DT276">
            <v>0</v>
          </cell>
          <cell r="DU276">
            <v>0</v>
          </cell>
          <cell r="DV276">
            <v>0</v>
          </cell>
          <cell r="DW276">
            <v>0</v>
          </cell>
          <cell r="DX276">
            <v>0</v>
          </cell>
          <cell r="DY276">
            <v>4784</v>
          </cell>
          <cell r="DZ276">
            <v>0</v>
          </cell>
          <cell r="EA276">
            <v>20677</v>
          </cell>
          <cell r="EB276">
            <v>0</v>
          </cell>
          <cell r="EC276">
            <v>0</v>
          </cell>
          <cell r="ED276">
            <v>0</v>
          </cell>
          <cell r="EE276">
            <v>0</v>
          </cell>
          <cell r="EF276">
            <v>0</v>
          </cell>
          <cell r="EG276">
            <v>0</v>
          </cell>
          <cell r="EH276">
            <v>0</v>
          </cell>
          <cell r="EI276">
            <v>0</v>
          </cell>
          <cell r="EJ276">
            <v>0</v>
          </cell>
          <cell r="EK276">
            <v>0</v>
          </cell>
          <cell r="EL276">
            <v>0</v>
          </cell>
          <cell r="EM276">
            <v>7656</v>
          </cell>
          <cell r="EN276">
            <v>6662</v>
          </cell>
          <cell r="EO276">
            <v>635474</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634623</v>
          </cell>
          <cell r="FH276">
            <v>0</v>
          </cell>
          <cell r="FI276">
            <v>1783</v>
          </cell>
          <cell r="FJ276">
            <v>0</v>
          </cell>
          <cell r="FK276">
            <v>0</v>
          </cell>
          <cell r="FL276">
            <v>0</v>
          </cell>
          <cell r="FM276">
            <v>0</v>
          </cell>
          <cell r="FN276">
            <v>18864</v>
          </cell>
          <cell r="FO276">
            <v>0</v>
          </cell>
          <cell r="FP276">
            <v>0</v>
          </cell>
          <cell r="FQ276">
            <v>-331</v>
          </cell>
          <cell r="FR276">
            <v>0</v>
          </cell>
          <cell r="FS276">
            <v>0</v>
          </cell>
          <cell r="FT276">
            <v>0</v>
          </cell>
          <cell r="FU276">
            <v>0</v>
          </cell>
          <cell r="FV276">
            <v>0</v>
          </cell>
          <cell r="FW276">
            <v>0</v>
          </cell>
          <cell r="FX276">
            <v>0</v>
          </cell>
          <cell r="FY276">
            <v>0</v>
          </cell>
          <cell r="FZ276">
            <v>661893</v>
          </cell>
          <cell r="GA276">
            <v>0</v>
          </cell>
          <cell r="GB276">
            <v>0</v>
          </cell>
          <cell r="GC276">
            <v>353819</v>
          </cell>
          <cell r="GD276">
            <v>0</v>
          </cell>
          <cell r="GE276">
            <v>0</v>
          </cell>
          <cell r="GF276">
            <v>0</v>
          </cell>
          <cell r="GG276">
            <v>-7547</v>
          </cell>
          <cell r="GH276">
            <v>0</v>
          </cell>
          <cell r="GI276">
            <v>0</v>
          </cell>
          <cell r="GJ276">
            <v>0</v>
          </cell>
          <cell r="GK276">
            <v>0</v>
          </cell>
          <cell r="GL276">
            <v>0</v>
          </cell>
          <cell r="GM276">
            <v>0</v>
          </cell>
          <cell r="GN276">
            <v>0</v>
          </cell>
          <cell r="GO276">
            <v>0</v>
          </cell>
          <cell r="GP276">
            <v>0</v>
          </cell>
          <cell r="GQ276">
            <v>0</v>
          </cell>
          <cell r="GR276">
            <v>0</v>
          </cell>
          <cell r="GS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G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U276">
            <v>0</v>
          </cell>
          <cell r="HV276">
            <v>0</v>
          </cell>
          <cell r="HW276">
            <v>0</v>
          </cell>
          <cell r="HX276">
            <v>0</v>
          </cell>
          <cell r="HY276">
            <v>0</v>
          </cell>
          <cell r="HZ276">
            <v>0</v>
          </cell>
          <cell r="IA276">
            <v>0</v>
          </cell>
          <cell r="IB276">
            <v>0</v>
          </cell>
          <cell r="IC276">
            <v>0</v>
          </cell>
          <cell r="ID276">
            <v>0</v>
          </cell>
          <cell r="IE276">
            <v>0</v>
          </cell>
          <cell r="IF276">
            <v>0</v>
          </cell>
          <cell r="IG276">
            <v>0</v>
          </cell>
          <cell r="IH276">
            <v>0</v>
          </cell>
          <cell r="II276">
            <v>0</v>
          </cell>
          <cell r="IJ276">
            <v>0</v>
          </cell>
          <cell r="IK276">
            <v>0</v>
          </cell>
          <cell r="IL276">
            <v>0</v>
          </cell>
          <cell r="IM276">
            <v>0</v>
          </cell>
          <cell r="IN276">
            <v>0</v>
          </cell>
          <cell r="IO276">
            <v>0</v>
          </cell>
        </row>
        <row r="277">
          <cell r="A277" t="str">
            <v>E3731</v>
          </cell>
          <cell r="B277" t="str">
            <v>North Warwickshire</v>
          </cell>
          <cell r="C277" t="str">
            <v>WM</v>
          </cell>
          <cell r="D277" t="str">
            <v>SD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63</v>
          </cell>
          <cell r="V277">
            <v>0</v>
          </cell>
          <cell r="W277">
            <v>0</v>
          </cell>
          <cell r="X277">
            <v>0</v>
          </cell>
          <cell r="Y277">
            <v>0</v>
          </cell>
          <cell r="Z277">
            <v>0</v>
          </cell>
          <cell r="AA277">
            <v>98</v>
          </cell>
          <cell r="AB277">
            <v>0</v>
          </cell>
          <cell r="AC277">
            <v>0</v>
          </cell>
          <cell r="AD277">
            <v>0</v>
          </cell>
          <cell r="AE277">
            <v>0</v>
          </cell>
          <cell r="AF277">
            <v>0</v>
          </cell>
          <cell r="AG277">
            <v>0</v>
          </cell>
          <cell r="AH277">
            <v>0</v>
          </cell>
          <cell r="AI277">
            <v>0</v>
          </cell>
          <cell r="AJ277">
            <v>0</v>
          </cell>
          <cell r="AK277">
            <v>0</v>
          </cell>
          <cell r="AL277">
            <v>536</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536</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627</v>
          </cell>
          <cell r="CG277">
            <v>0</v>
          </cell>
          <cell r="CH277">
            <v>0</v>
          </cell>
          <cell r="CI277">
            <v>0</v>
          </cell>
          <cell r="CJ277">
            <v>0</v>
          </cell>
          <cell r="CK277">
            <v>0</v>
          </cell>
          <cell r="CL277">
            <v>0</v>
          </cell>
          <cell r="CM277">
            <v>1381</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2713</v>
          </cell>
          <cell r="DQ277">
            <v>0</v>
          </cell>
          <cell r="DR277">
            <v>0</v>
          </cell>
          <cell r="DS277">
            <v>0</v>
          </cell>
          <cell r="DT277">
            <v>0</v>
          </cell>
          <cell r="DU277">
            <v>0</v>
          </cell>
          <cell r="DV277">
            <v>0</v>
          </cell>
          <cell r="DW277">
            <v>0</v>
          </cell>
          <cell r="DX277">
            <v>0</v>
          </cell>
          <cell r="DY277">
            <v>1111</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2549</v>
          </cell>
          <cell r="EN277">
            <v>135</v>
          </cell>
          <cell r="EO277">
            <v>9150</v>
          </cell>
          <cell r="EP277">
            <v>0</v>
          </cell>
          <cell r="EQ277">
            <v>8180</v>
          </cell>
          <cell r="ER277">
            <v>0</v>
          </cell>
          <cell r="ES277">
            <v>6314</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25026</v>
          </cell>
          <cell r="FH277">
            <v>0</v>
          </cell>
          <cell r="FI277">
            <v>119</v>
          </cell>
          <cell r="FJ277">
            <v>0</v>
          </cell>
          <cell r="FK277">
            <v>0</v>
          </cell>
          <cell r="FL277">
            <v>0</v>
          </cell>
          <cell r="FM277">
            <v>0</v>
          </cell>
          <cell r="FN277">
            <v>10</v>
          </cell>
          <cell r="FO277">
            <v>0</v>
          </cell>
          <cell r="FP277">
            <v>0</v>
          </cell>
          <cell r="FQ277">
            <v>-100</v>
          </cell>
          <cell r="FR277">
            <v>0</v>
          </cell>
          <cell r="FS277">
            <v>0</v>
          </cell>
          <cell r="FT277">
            <v>0</v>
          </cell>
          <cell r="FU277">
            <v>0</v>
          </cell>
          <cell r="FV277">
            <v>0</v>
          </cell>
          <cell r="FW277">
            <v>0</v>
          </cell>
          <cell r="FX277">
            <v>0</v>
          </cell>
          <cell r="FY277">
            <v>0</v>
          </cell>
          <cell r="FZ277">
            <v>11048</v>
          </cell>
          <cell r="GA277">
            <v>0</v>
          </cell>
          <cell r="GB277">
            <v>0</v>
          </cell>
          <cell r="GC277">
            <v>9907</v>
          </cell>
          <cell r="GD277">
            <v>0</v>
          </cell>
          <cell r="GE277">
            <v>0</v>
          </cell>
          <cell r="GF277">
            <v>0</v>
          </cell>
          <cell r="GG277">
            <v>-30</v>
          </cell>
          <cell r="GH277">
            <v>-594</v>
          </cell>
          <cell r="GI277">
            <v>0</v>
          </cell>
          <cell r="GJ277">
            <v>0</v>
          </cell>
          <cell r="GK277">
            <v>0</v>
          </cell>
          <cell r="GL277">
            <v>0</v>
          </cell>
          <cell r="GM277">
            <v>0</v>
          </cell>
          <cell r="GN277">
            <v>0</v>
          </cell>
          <cell r="GO277">
            <v>0</v>
          </cell>
          <cell r="GP277">
            <v>0</v>
          </cell>
          <cell r="GQ277">
            <v>0</v>
          </cell>
          <cell r="GR277">
            <v>0</v>
          </cell>
          <cell r="GS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G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U277">
            <v>0</v>
          </cell>
          <cell r="HV277">
            <v>0</v>
          </cell>
          <cell r="HW277">
            <v>0</v>
          </cell>
          <cell r="HX277">
            <v>0</v>
          </cell>
          <cell r="HY277">
            <v>0</v>
          </cell>
          <cell r="HZ277">
            <v>0</v>
          </cell>
          <cell r="IA277">
            <v>12365</v>
          </cell>
          <cell r="IB277">
            <v>0</v>
          </cell>
          <cell r="IC277">
            <v>0</v>
          </cell>
          <cell r="ID277">
            <v>0</v>
          </cell>
          <cell r="IE277">
            <v>0</v>
          </cell>
          <cell r="IF277">
            <v>0</v>
          </cell>
          <cell r="IG277">
            <v>0</v>
          </cell>
          <cell r="IH277">
            <v>0</v>
          </cell>
          <cell r="II277">
            <v>0</v>
          </cell>
          <cell r="IJ277">
            <v>0</v>
          </cell>
          <cell r="IK277">
            <v>0</v>
          </cell>
          <cell r="IL277">
            <v>0</v>
          </cell>
          <cell r="IM277">
            <v>12324</v>
          </cell>
          <cell r="IN277">
            <v>41</v>
          </cell>
          <cell r="IO277">
            <v>0</v>
          </cell>
        </row>
        <row r="278">
          <cell r="A278" t="str">
            <v>E3732</v>
          </cell>
          <cell r="B278" t="str">
            <v>Nuneaton &amp; Bedworth</v>
          </cell>
          <cell r="C278" t="str">
            <v>WM</v>
          </cell>
          <cell r="D278" t="str">
            <v>SD</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-1002</v>
          </cell>
          <cell r="V278">
            <v>0</v>
          </cell>
          <cell r="W278">
            <v>0</v>
          </cell>
          <cell r="X278">
            <v>0</v>
          </cell>
          <cell r="Y278">
            <v>0</v>
          </cell>
          <cell r="Z278">
            <v>0</v>
          </cell>
          <cell r="AA278">
            <v>-969</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342</v>
          </cell>
          <cell r="CG278">
            <v>0</v>
          </cell>
          <cell r="CH278">
            <v>0</v>
          </cell>
          <cell r="CI278">
            <v>0</v>
          </cell>
          <cell r="CJ278">
            <v>0</v>
          </cell>
          <cell r="CK278">
            <v>0</v>
          </cell>
          <cell r="CL278">
            <v>0</v>
          </cell>
          <cell r="CM278">
            <v>4482</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4211</v>
          </cell>
          <cell r="DQ278">
            <v>0</v>
          </cell>
          <cell r="DR278">
            <v>0</v>
          </cell>
          <cell r="DS278">
            <v>0</v>
          </cell>
          <cell r="DT278">
            <v>0</v>
          </cell>
          <cell r="DU278">
            <v>0</v>
          </cell>
          <cell r="DV278">
            <v>0</v>
          </cell>
          <cell r="DW278">
            <v>0</v>
          </cell>
          <cell r="DX278">
            <v>0</v>
          </cell>
          <cell r="DY278">
            <v>1850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3124</v>
          </cell>
          <cell r="EN278">
            <v>-10</v>
          </cell>
          <cell r="EO278">
            <v>13030</v>
          </cell>
          <cell r="EP278">
            <v>0</v>
          </cell>
          <cell r="EQ278">
            <v>24374</v>
          </cell>
          <cell r="ER278">
            <v>0</v>
          </cell>
          <cell r="ES278">
            <v>15387</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51855</v>
          </cell>
          <cell r="FH278">
            <v>0</v>
          </cell>
          <cell r="FI278">
            <v>2591</v>
          </cell>
          <cell r="FJ278">
            <v>0</v>
          </cell>
          <cell r="FK278">
            <v>0</v>
          </cell>
          <cell r="FL278">
            <v>0</v>
          </cell>
          <cell r="FM278">
            <v>0</v>
          </cell>
          <cell r="FN278">
            <v>441</v>
          </cell>
          <cell r="FO278">
            <v>0</v>
          </cell>
          <cell r="FP278">
            <v>0</v>
          </cell>
          <cell r="FQ278">
            <v>-228</v>
          </cell>
          <cell r="FR278">
            <v>0</v>
          </cell>
          <cell r="FS278">
            <v>0</v>
          </cell>
          <cell r="FT278">
            <v>0</v>
          </cell>
          <cell r="FU278">
            <v>0</v>
          </cell>
          <cell r="FV278">
            <v>0</v>
          </cell>
          <cell r="FW278">
            <v>0</v>
          </cell>
          <cell r="FX278">
            <v>0</v>
          </cell>
          <cell r="FY278">
            <v>0</v>
          </cell>
          <cell r="FZ278">
            <v>16378</v>
          </cell>
          <cell r="GA278">
            <v>0</v>
          </cell>
          <cell r="GB278">
            <v>0</v>
          </cell>
          <cell r="GC278">
            <v>14092</v>
          </cell>
          <cell r="GD278">
            <v>0</v>
          </cell>
          <cell r="GE278">
            <v>0</v>
          </cell>
          <cell r="GF278">
            <v>0</v>
          </cell>
          <cell r="GG278">
            <v>-354</v>
          </cell>
          <cell r="GH278">
            <v>49</v>
          </cell>
          <cell r="GI278">
            <v>0</v>
          </cell>
          <cell r="GJ278">
            <v>0</v>
          </cell>
          <cell r="GK278">
            <v>0</v>
          </cell>
          <cell r="GL278">
            <v>0</v>
          </cell>
          <cell r="GM278">
            <v>0</v>
          </cell>
          <cell r="GN278">
            <v>0</v>
          </cell>
          <cell r="GO278">
            <v>0</v>
          </cell>
          <cell r="GP278">
            <v>0</v>
          </cell>
          <cell r="GQ278">
            <v>0</v>
          </cell>
          <cell r="GR278">
            <v>0</v>
          </cell>
          <cell r="GS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U278">
            <v>0</v>
          </cell>
          <cell r="HV278">
            <v>0</v>
          </cell>
          <cell r="HW278">
            <v>0</v>
          </cell>
          <cell r="HX278">
            <v>0</v>
          </cell>
          <cell r="HY278">
            <v>0</v>
          </cell>
          <cell r="HZ278">
            <v>0</v>
          </cell>
          <cell r="IA278">
            <v>31041</v>
          </cell>
          <cell r="IB278">
            <v>0</v>
          </cell>
          <cell r="IC278">
            <v>0</v>
          </cell>
          <cell r="ID278">
            <v>0</v>
          </cell>
          <cell r="IE278">
            <v>0</v>
          </cell>
          <cell r="IF278">
            <v>0</v>
          </cell>
          <cell r="IG278">
            <v>0</v>
          </cell>
          <cell r="IH278">
            <v>0</v>
          </cell>
          <cell r="II278">
            <v>0</v>
          </cell>
          <cell r="IJ278">
            <v>0</v>
          </cell>
          <cell r="IK278">
            <v>0</v>
          </cell>
          <cell r="IL278">
            <v>0</v>
          </cell>
          <cell r="IM278">
            <v>29891</v>
          </cell>
          <cell r="IN278">
            <v>1150</v>
          </cell>
          <cell r="IO278">
            <v>0</v>
          </cell>
        </row>
        <row r="279">
          <cell r="A279" t="str">
            <v>E3733</v>
          </cell>
          <cell r="B279" t="str">
            <v>Rugby</v>
          </cell>
          <cell r="C279" t="str">
            <v>WM</v>
          </cell>
          <cell r="D279" t="str">
            <v>SD</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-270</v>
          </cell>
          <cell r="V279">
            <v>0</v>
          </cell>
          <cell r="W279">
            <v>0</v>
          </cell>
          <cell r="X279">
            <v>0</v>
          </cell>
          <cell r="Y279">
            <v>0</v>
          </cell>
          <cell r="Z279">
            <v>0</v>
          </cell>
          <cell r="AA279">
            <v>1</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116</v>
          </cell>
          <cell r="CB279">
            <v>0</v>
          </cell>
          <cell r="CC279">
            <v>0</v>
          </cell>
          <cell r="CD279">
            <v>0</v>
          </cell>
          <cell r="CE279">
            <v>0</v>
          </cell>
          <cell r="CF279">
            <v>1424</v>
          </cell>
          <cell r="CG279">
            <v>0</v>
          </cell>
          <cell r="CH279">
            <v>0</v>
          </cell>
          <cell r="CI279">
            <v>0</v>
          </cell>
          <cell r="CJ279">
            <v>0</v>
          </cell>
          <cell r="CK279">
            <v>0</v>
          </cell>
          <cell r="CL279">
            <v>0</v>
          </cell>
          <cell r="CM279">
            <v>2823</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5262</v>
          </cell>
          <cell r="DQ279">
            <v>0</v>
          </cell>
          <cell r="DR279">
            <v>0</v>
          </cell>
          <cell r="DS279">
            <v>0</v>
          </cell>
          <cell r="DT279">
            <v>0</v>
          </cell>
          <cell r="DU279">
            <v>0</v>
          </cell>
          <cell r="DV279">
            <v>0</v>
          </cell>
          <cell r="DW279">
            <v>0</v>
          </cell>
          <cell r="DX279">
            <v>0</v>
          </cell>
          <cell r="DY279">
            <v>1308</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3849</v>
          </cell>
          <cell r="EN279">
            <v>-553</v>
          </cell>
          <cell r="EO279">
            <v>14114</v>
          </cell>
          <cell r="EP279">
            <v>0</v>
          </cell>
          <cell r="EQ279">
            <v>14590</v>
          </cell>
          <cell r="ER279">
            <v>10</v>
          </cell>
          <cell r="ES279">
            <v>9825</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38487</v>
          </cell>
          <cell r="FH279">
            <v>0</v>
          </cell>
          <cell r="FI279">
            <v>0</v>
          </cell>
          <cell r="FJ279">
            <v>0</v>
          </cell>
          <cell r="FK279">
            <v>0</v>
          </cell>
          <cell r="FL279">
            <v>0</v>
          </cell>
          <cell r="FM279">
            <v>0</v>
          </cell>
          <cell r="FN279">
            <v>998</v>
          </cell>
          <cell r="FO279">
            <v>0</v>
          </cell>
          <cell r="FP279">
            <v>0</v>
          </cell>
          <cell r="FQ279">
            <v>-497</v>
          </cell>
          <cell r="FR279">
            <v>0</v>
          </cell>
          <cell r="FS279">
            <v>0</v>
          </cell>
          <cell r="FT279">
            <v>0</v>
          </cell>
          <cell r="FU279">
            <v>0</v>
          </cell>
          <cell r="FV279">
            <v>0</v>
          </cell>
          <cell r="FW279">
            <v>0</v>
          </cell>
          <cell r="FX279">
            <v>0</v>
          </cell>
          <cell r="FY279">
            <v>0</v>
          </cell>
          <cell r="FZ279">
            <v>15688</v>
          </cell>
          <cell r="GA279">
            <v>0</v>
          </cell>
          <cell r="GB279">
            <v>0</v>
          </cell>
          <cell r="GC279">
            <v>12720</v>
          </cell>
          <cell r="GD279">
            <v>0</v>
          </cell>
          <cell r="GE279">
            <v>0</v>
          </cell>
          <cell r="GF279">
            <v>0</v>
          </cell>
          <cell r="GG279">
            <v>-958</v>
          </cell>
          <cell r="GH279">
            <v>0</v>
          </cell>
          <cell r="GI279">
            <v>0</v>
          </cell>
          <cell r="GJ279">
            <v>0</v>
          </cell>
          <cell r="GK279">
            <v>0</v>
          </cell>
          <cell r="GL279">
            <v>0</v>
          </cell>
          <cell r="GM279">
            <v>0</v>
          </cell>
          <cell r="GN279">
            <v>0</v>
          </cell>
          <cell r="GO279">
            <v>0</v>
          </cell>
          <cell r="GP279">
            <v>0</v>
          </cell>
          <cell r="GQ279">
            <v>0</v>
          </cell>
          <cell r="GR279">
            <v>0</v>
          </cell>
          <cell r="GS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G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U279">
            <v>0</v>
          </cell>
          <cell r="HV279">
            <v>0</v>
          </cell>
          <cell r="HW279">
            <v>0</v>
          </cell>
          <cell r="HX279">
            <v>0</v>
          </cell>
          <cell r="HY279">
            <v>0</v>
          </cell>
          <cell r="HZ279">
            <v>0</v>
          </cell>
          <cell r="IA279">
            <v>18441</v>
          </cell>
          <cell r="IB279">
            <v>0</v>
          </cell>
          <cell r="IC279">
            <v>0</v>
          </cell>
          <cell r="ID279">
            <v>0</v>
          </cell>
          <cell r="IE279">
            <v>0</v>
          </cell>
          <cell r="IF279">
            <v>0</v>
          </cell>
          <cell r="IG279">
            <v>0</v>
          </cell>
          <cell r="IH279">
            <v>0</v>
          </cell>
          <cell r="II279">
            <v>0</v>
          </cell>
          <cell r="IJ279">
            <v>0</v>
          </cell>
          <cell r="IK279">
            <v>0</v>
          </cell>
          <cell r="IL279">
            <v>0</v>
          </cell>
          <cell r="IM279">
            <v>18441</v>
          </cell>
          <cell r="IN279">
            <v>0</v>
          </cell>
          <cell r="IO279">
            <v>0</v>
          </cell>
        </row>
        <row r="280">
          <cell r="A280" t="str">
            <v>E3734</v>
          </cell>
          <cell r="B280" t="str">
            <v>Stratford-on-Avon</v>
          </cell>
          <cell r="C280" t="str">
            <v>WM</v>
          </cell>
          <cell r="D280" t="str">
            <v>SD</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-917</v>
          </cell>
          <cell r="V280">
            <v>0</v>
          </cell>
          <cell r="W280">
            <v>0</v>
          </cell>
          <cell r="X280">
            <v>0</v>
          </cell>
          <cell r="Y280">
            <v>0</v>
          </cell>
          <cell r="Z280">
            <v>0</v>
          </cell>
          <cell r="AA280">
            <v>-683</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40</v>
          </cell>
          <cell r="CB280">
            <v>0</v>
          </cell>
          <cell r="CC280">
            <v>0</v>
          </cell>
          <cell r="CD280">
            <v>0</v>
          </cell>
          <cell r="CE280">
            <v>0</v>
          </cell>
          <cell r="CF280">
            <v>1550</v>
          </cell>
          <cell r="CG280">
            <v>0</v>
          </cell>
          <cell r="CH280">
            <v>0</v>
          </cell>
          <cell r="CI280">
            <v>0</v>
          </cell>
          <cell r="CJ280">
            <v>0</v>
          </cell>
          <cell r="CK280">
            <v>0</v>
          </cell>
          <cell r="CL280">
            <v>0</v>
          </cell>
          <cell r="CM280">
            <v>1016</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5579</v>
          </cell>
          <cell r="DQ280">
            <v>0</v>
          </cell>
          <cell r="DR280">
            <v>0</v>
          </cell>
          <cell r="DS280">
            <v>0</v>
          </cell>
          <cell r="DT280">
            <v>0</v>
          </cell>
          <cell r="DU280">
            <v>0</v>
          </cell>
          <cell r="DV280">
            <v>0</v>
          </cell>
          <cell r="DW280">
            <v>0</v>
          </cell>
          <cell r="DX280">
            <v>0</v>
          </cell>
          <cell r="DY280">
            <v>2786</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3936</v>
          </cell>
          <cell r="EN280">
            <v>140</v>
          </cell>
          <cell r="EO280">
            <v>14324</v>
          </cell>
          <cell r="EP280">
            <v>0</v>
          </cell>
          <cell r="EQ280">
            <v>26089</v>
          </cell>
          <cell r="ER280">
            <v>47</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42382</v>
          </cell>
          <cell r="FH280">
            <v>0</v>
          </cell>
          <cell r="FI280">
            <v>87</v>
          </cell>
          <cell r="FJ280">
            <v>0</v>
          </cell>
          <cell r="FK280">
            <v>0</v>
          </cell>
          <cell r="FL280">
            <v>0</v>
          </cell>
          <cell r="FM280">
            <v>0</v>
          </cell>
          <cell r="FN280">
            <v>1</v>
          </cell>
          <cell r="FO280">
            <v>0</v>
          </cell>
          <cell r="FP280">
            <v>0</v>
          </cell>
          <cell r="FQ280">
            <v>-274</v>
          </cell>
          <cell r="FR280">
            <v>0</v>
          </cell>
          <cell r="FS280">
            <v>0</v>
          </cell>
          <cell r="FT280">
            <v>0</v>
          </cell>
          <cell r="FU280">
            <v>0</v>
          </cell>
          <cell r="FV280">
            <v>0</v>
          </cell>
          <cell r="FW280">
            <v>0</v>
          </cell>
          <cell r="FX280">
            <v>0</v>
          </cell>
          <cell r="FY280">
            <v>0</v>
          </cell>
          <cell r="FZ280">
            <v>15910</v>
          </cell>
          <cell r="GA280">
            <v>0</v>
          </cell>
          <cell r="GB280">
            <v>0</v>
          </cell>
          <cell r="GC280">
            <v>13060</v>
          </cell>
          <cell r="GD280">
            <v>0</v>
          </cell>
          <cell r="GE280">
            <v>0</v>
          </cell>
          <cell r="GF280">
            <v>0</v>
          </cell>
          <cell r="GG280">
            <v>0</v>
          </cell>
          <cell r="GH280">
            <v>314</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HU280">
            <v>0</v>
          </cell>
          <cell r="HV280">
            <v>0</v>
          </cell>
          <cell r="HW280">
            <v>0</v>
          </cell>
          <cell r="HX280">
            <v>0</v>
          </cell>
          <cell r="HY280">
            <v>0</v>
          </cell>
          <cell r="HZ280">
            <v>0</v>
          </cell>
          <cell r="IA280">
            <v>0</v>
          </cell>
          <cell r="IB280">
            <v>0</v>
          </cell>
          <cell r="IC280">
            <v>0</v>
          </cell>
          <cell r="ID280">
            <v>0</v>
          </cell>
          <cell r="IE280">
            <v>0</v>
          </cell>
          <cell r="IF280">
            <v>0</v>
          </cell>
          <cell r="IG280">
            <v>0</v>
          </cell>
          <cell r="IH280">
            <v>0</v>
          </cell>
          <cell r="II280">
            <v>0</v>
          </cell>
          <cell r="IJ280">
            <v>0</v>
          </cell>
          <cell r="IK280">
            <v>0</v>
          </cell>
          <cell r="IL280">
            <v>0</v>
          </cell>
          <cell r="IM280">
            <v>0</v>
          </cell>
          <cell r="IN280">
            <v>0</v>
          </cell>
          <cell r="IO280">
            <v>0</v>
          </cell>
        </row>
        <row r="281">
          <cell r="A281" t="str">
            <v>E3735</v>
          </cell>
          <cell r="B281" t="str">
            <v>Warwick</v>
          </cell>
          <cell r="C281" t="str">
            <v>WM</v>
          </cell>
          <cell r="D281" t="str">
            <v>SD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-994</v>
          </cell>
          <cell r="V281">
            <v>0</v>
          </cell>
          <cell r="W281">
            <v>0</v>
          </cell>
          <cell r="X281">
            <v>0</v>
          </cell>
          <cell r="Y281">
            <v>0</v>
          </cell>
          <cell r="Z281">
            <v>0</v>
          </cell>
          <cell r="AA281">
            <v>-867</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17</v>
          </cell>
          <cell r="CB281">
            <v>0</v>
          </cell>
          <cell r="CC281">
            <v>0</v>
          </cell>
          <cell r="CD281">
            <v>0</v>
          </cell>
          <cell r="CE281">
            <v>0</v>
          </cell>
          <cell r="CF281">
            <v>1069</v>
          </cell>
          <cell r="CG281">
            <v>0</v>
          </cell>
          <cell r="CH281">
            <v>0</v>
          </cell>
          <cell r="CI281">
            <v>0</v>
          </cell>
          <cell r="CJ281">
            <v>0</v>
          </cell>
          <cell r="CK281">
            <v>0</v>
          </cell>
          <cell r="CL281">
            <v>0</v>
          </cell>
          <cell r="CM281">
            <v>4811</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4620</v>
          </cell>
          <cell r="DQ281">
            <v>0</v>
          </cell>
          <cell r="DR281">
            <v>0</v>
          </cell>
          <cell r="DS281">
            <v>0</v>
          </cell>
          <cell r="DT281">
            <v>0</v>
          </cell>
          <cell r="DU281">
            <v>0</v>
          </cell>
          <cell r="DV281">
            <v>0</v>
          </cell>
          <cell r="DW281">
            <v>0</v>
          </cell>
          <cell r="DX281">
            <v>0</v>
          </cell>
          <cell r="DY281">
            <v>2125</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4043</v>
          </cell>
          <cell r="EN281">
            <v>0</v>
          </cell>
          <cell r="EO281">
            <v>15801</v>
          </cell>
          <cell r="EP281">
            <v>0</v>
          </cell>
          <cell r="EQ281">
            <v>17281</v>
          </cell>
          <cell r="ER281">
            <v>83</v>
          </cell>
          <cell r="ES281">
            <v>12874</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47310</v>
          </cell>
          <cell r="FH281">
            <v>0</v>
          </cell>
          <cell r="FI281">
            <v>312</v>
          </cell>
          <cell r="FJ281">
            <v>0</v>
          </cell>
          <cell r="FK281">
            <v>0</v>
          </cell>
          <cell r="FL281">
            <v>0</v>
          </cell>
          <cell r="FM281">
            <v>0</v>
          </cell>
          <cell r="FN281">
            <v>2</v>
          </cell>
          <cell r="FO281">
            <v>0</v>
          </cell>
          <cell r="FP281">
            <v>0</v>
          </cell>
          <cell r="FQ281">
            <v>-424</v>
          </cell>
          <cell r="FR281">
            <v>0</v>
          </cell>
          <cell r="FS281">
            <v>0</v>
          </cell>
          <cell r="FT281">
            <v>0</v>
          </cell>
          <cell r="FU281">
            <v>0</v>
          </cell>
          <cell r="FV281">
            <v>0</v>
          </cell>
          <cell r="FW281">
            <v>0</v>
          </cell>
          <cell r="FX281">
            <v>0</v>
          </cell>
          <cell r="FY281">
            <v>0</v>
          </cell>
          <cell r="FZ281">
            <v>16924</v>
          </cell>
          <cell r="GA281">
            <v>0</v>
          </cell>
          <cell r="GB281">
            <v>0</v>
          </cell>
          <cell r="GC281">
            <v>14703</v>
          </cell>
          <cell r="GD281">
            <v>0</v>
          </cell>
          <cell r="GE281">
            <v>0</v>
          </cell>
          <cell r="GF281">
            <v>0</v>
          </cell>
          <cell r="GG281">
            <v>744</v>
          </cell>
          <cell r="GH281">
            <v>0</v>
          </cell>
          <cell r="GI281">
            <v>0</v>
          </cell>
          <cell r="GJ281">
            <v>0</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U281">
            <v>0</v>
          </cell>
          <cell r="HV281">
            <v>0</v>
          </cell>
          <cell r="HW281">
            <v>0</v>
          </cell>
          <cell r="HX281">
            <v>0</v>
          </cell>
          <cell r="HY281">
            <v>0</v>
          </cell>
          <cell r="HZ281">
            <v>0</v>
          </cell>
          <cell r="IA281">
            <v>27633</v>
          </cell>
          <cell r="IB281">
            <v>0</v>
          </cell>
          <cell r="IC281">
            <v>0</v>
          </cell>
          <cell r="ID281">
            <v>0</v>
          </cell>
          <cell r="IE281">
            <v>0</v>
          </cell>
          <cell r="IF281">
            <v>0</v>
          </cell>
          <cell r="IG281">
            <v>0</v>
          </cell>
          <cell r="IH281">
            <v>0</v>
          </cell>
          <cell r="II281">
            <v>0</v>
          </cell>
          <cell r="IJ281">
            <v>0</v>
          </cell>
          <cell r="IK281">
            <v>0</v>
          </cell>
          <cell r="IL281">
            <v>0</v>
          </cell>
          <cell r="IM281">
            <v>32326</v>
          </cell>
          <cell r="IN281">
            <v>-4693</v>
          </cell>
          <cell r="IO281">
            <v>0</v>
          </cell>
        </row>
        <row r="282">
          <cell r="A282" t="str">
            <v>E3820</v>
          </cell>
          <cell r="B282" t="str">
            <v>West Sussex</v>
          </cell>
          <cell r="C282" t="str">
            <v>SE</v>
          </cell>
          <cell r="D282" t="str">
            <v>SC</v>
          </cell>
          <cell r="E282">
            <v>0</v>
          </cell>
          <cell r="F282">
            <v>214363</v>
          </cell>
          <cell r="G282">
            <v>123755</v>
          </cell>
          <cell r="H282">
            <v>0</v>
          </cell>
          <cell r="I282">
            <v>0</v>
          </cell>
          <cell r="J282">
            <v>0</v>
          </cell>
          <cell r="K282">
            <v>486090</v>
          </cell>
          <cell r="L282">
            <v>0</v>
          </cell>
          <cell r="M282">
            <v>0</v>
          </cell>
          <cell r="N282">
            <v>0</v>
          </cell>
          <cell r="O282">
            <v>0</v>
          </cell>
          <cell r="P282">
            <v>0</v>
          </cell>
          <cell r="Q282">
            <v>0</v>
          </cell>
          <cell r="R282">
            <v>0</v>
          </cell>
          <cell r="S282">
            <v>0</v>
          </cell>
          <cell r="T282">
            <v>0</v>
          </cell>
          <cell r="U282">
            <v>274</v>
          </cell>
          <cell r="V282">
            <v>0</v>
          </cell>
          <cell r="W282">
            <v>0</v>
          </cell>
          <cell r="X282">
            <v>0</v>
          </cell>
          <cell r="Y282">
            <v>0</v>
          </cell>
          <cell r="Z282">
            <v>0</v>
          </cell>
          <cell r="AA282">
            <v>54449</v>
          </cell>
          <cell r="AB282">
            <v>0</v>
          </cell>
          <cell r="AC282">
            <v>39006</v>
          </cell>
          <cell r="AD282">
            <v>0</v>
          </cell>
          <cell r="AE282">
            <v>0</v>
          </cell>
          <cell r="AF282">
            <v>0</v>
          </cell>
          <cell r="AG282">
            <v>0</v>
          </cell>
          <cell r="AH282">
            <v>0</v>
          </cell>
          <cell r="AI282">
            <v>0</v>
          </cell>
          <cell r="AJ282">
            <v>90862</v>
          </cell>
          <cell r="AK282">
            <v>0</v>
          </cell>
          <cell r="AL282">
            <v>53386</v>
          </cell>
          <cell r="AM282">
            <v>0</v>
          </cell>
          <cell r="AN282">
            <v>0</v>
          </cell>
          <cell r="AO282">
            <v>0</v>
          </cell>
          <cell r="AP282">
            <v>0</v>
          </cell>
          <cell r="AQ282">
            <v>54943</v>
          </cell>
          <cell r="AR282">
            <v>0</v>
          </cell>
          <cell r="AS282">
            <v>0</v>
          </cell>
          <cell r="AT282">
            <v>0</v>
          </cell>
          <cell r="AU282">
            <v>0</v>
          </cell>
          <cell r="AV282">
            <v>0</v>
          </cell>
          <cell r="AW282">
            <v>0</v>
          </cell>
          <cell r="AX282">
            <v>0</v>
          </cell>
          <cell r="AY282">
            <v>0</v>
          </cell>
          <cell r="AZ282">
            <v>0</v>
          </cell>
          <cell r="BA282">
            <v>0</v>
          </cell>
          <cell r="BB282">
            <v>0</v>
          </cell>
          <cell r="BC282">
            <v>187124</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36563</v>
          </cell>
          <cell r="BY282">
            <v>0</v>
          </cell>
          <cell r="BZ282">
            <v>0</v>
          </cell>
          <cell r="CA282">
            <v>0</v>
          </cell>
          <cell r="CB282">
            <v>0</v>
          </cell>
          <cell r="CC282">
            <v>0</v>
          </cell>
          <cell r="CD282">
            <v>0</v>
          </cell>
          <cell r="CE282">
            <v>0</v>
          </cell>
          <cell r="CF282">
            <v>6515</v>
          </cell>
          <cell r="CG282">
            <v>0</v>
          </cell>
          <cell r="CH282">
            <v>0</v>
          </cell>
          <cell r="CI282">
            <v>0</v>
          </cell>
          <cell r="CJ282">
            <v>0</v>
          </cell>
          <cell r="CK282">
            <v>0</v>
          </cell>
          <cell r="CL282">
            <v>0</v>
          </cell>
          <cell r="CM282">
            <v>9677</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70148</v>
          </cell>
          <cell r="DQ282">
            <v>0</v>
          </cell>
          <cell r="DR282">
            <v>0</v>
          </cell>
          <cell r="DS282">
            <v>0</v>
          </cell>
          <cell r="DT282">
            <v>0</v>
          </cell>
          <cell r="DU282">
            <v>0</v>
          </cell>
          <cell r="DV282">
            <v>0</v>
          </cell>
          <cell r="DW282">
            <v>0</v>
          </cell>
          <cell r="DX282">
            <v>0</v>
          </cell>
          <cell r="DY282">
            <v>4173</v>
          </cell>
          <cell r="DZ282">
            <v>0</v>
          </cell>
          <cell r="EA282">
            <v>28026</v>
          </cell>
          <cell r="EB282">
            <v>0</v>
          </cell>
          <cell r="EC282">
            <v>0</v>
          </cell>
          <cell r="ED282">
            <v>0</v>
          </cell>
          <cell r="EE282">
            <v>0</v>
          </cell>
          <cell r="EF282">
            <v>0</v>
          </cell>
          <cell r="EG282">
            <v>0</v>
          </cell>
          <cell r="EH282">
            <v>0</v>
          </cell>
          <cell r="EI282">
            <v>0</v>
          </cell>
          <cell r="EJ282">
            <v>0</v>
          </cell>
          <cell r="EK282">
            <v>0</v>
          </cell>
          <cell r="EL282">
            <v>0</v>
          </cell>
          <cell r="EM282">
            <v>13995</v>
          </cell>
          <cell r="EN282">
            <v>1089</v>
          </cell>
          <cell r="EO282">
            <v>988711</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989338</v>
          </cell>
          <cell r="FH282">
            <v>0</v>
          </cell>
          <cell r="FI282">
            <v>21210</v>
          </cell>
          <cell r="FJ282">
            <v>0</v>
          </cell>
          <cell r="FK282">
            <v>0</v>
          </cell>
          <cell r="FL282">
            <v>0</v>
          </cell>
          <cell r="FM282">
            <v>0</v>
          </cell>
          <cell r="FN282">
            <v>0</v>
          </cell>
          <cell r="FO282">
            <v>0</v>
          </cell>
          <cell r="FP282">
            <v>0</v>
          </cell>
          <cell r="FQ282">
            <v>-1864</v>
          </cell>
          <cell r="FR282">
            <v>0</v>
          </cell>
          <cell r="FS282">
            <v>0</v>
          </cell>
          <cell r="FT282">
            <v>0</v>
          </cell>
          <cell r="FU282">
            <v>0</v>
          </cell>
          <cell r="FV282">
            <v>0</v>
          </cell>
          <cell r="FW282">
            <v>0</v>
          </cell>
          <cell r="FX282">
            <v>0</v>
          </cell>
          <cell r="FY282">
            <v>0</v>
          </cell>
          <cell r="FZ282">
            <v>1022171</v>
          </cell>
          <cell r="GA282">
            <v>0</v>
          </cell>
          <cell r="GB282">
            <v>0</v>
          </cell>
          <cell r="GC282">
            <v>514134</v>
          </cell>
          <cell r="GD282">
            <v>0</v>
          </cell>
          <cell r="GE282">
            <v>0</v>
          </cell>
          <cell r="GF282">
            <v>0</v>
          </cell>
          <cell r="GG282">
            <v>1378</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0</v>
          </cell>
          <cell r="II282">
            <v>0</v>
          </cell>
          <cell r="IJ282">
            <v>0</v>
          </cell>
          <cell r="IK282">
            <v>0</v>
          </cell>
          <cell r="IL282">
            <v>0</v>
          </cell>
          <cell r="IM282">
            <v>0</v>
          </cell>
          <cell r="IN282">
            <v>0</v>
          </cell>
          <cell r="IO282">
            <v>0</v>
          </cell>
        </row>
        <row r="283">
          <cell r="A283" t="str">
            <v>E3831</v>
          </cell>
          <cell r="B283" t="str">
            <v>Adur</v>
          </cell>
          <cell r="C283" t="str">
            <v>SE</v>
          </cell>
          <cell r="D283" t="str">
            <v>SD</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-112</v>
          </cell>
          <cell r="V283">
            <v>0</v>
          </cell>
          <cell r="W283">
            <v>0</v>
          </cell>
          <cell r="X283">
            <v>0</v>
          </cell>
          <cell r="Y283">
            <v>0</v>
          </cell>
          <cell r="Z283">
            <v>0</v>
          </cell>
          <cell r="AA283">
            <v>4</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-28</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v>
          </cell>
          <cell r="CB283">
            <v>0</v>
          </cell>
          <cell r="CC283">
            <v>0</v>
          </cell>
          <cell r="CD283">
            <v>0</v>
          </cell>
          <cell r="CE283">
            <v>0</v>
          </cell>
          <cell r="CF283">
            <v>732</v>
          </cell>
          <cell r="CG283">
            <v>0</v>
          </cell>
          <cell r="CH283">
            <v>0</v>
          </cell>
          <cell r="CI283">
            <v>0</v>
          </cell>
          <cell r="CJ283">
            <v>0</v>
          </cell>
          <cell r="CK283">
            <v>0</v>
          </cell>
          <cell r="CL283">
            <v>0</v>
          </cell>
          <cell r="CM283">
            <v>1217</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2516</v>
          </cell>
          <cell r="DQ283">
            <v>0</v>
          </cell>
          <cell r="DR283">
            <v>0</v>
          </cell>
          <cell r="DS283">
            <v>0</v>
          </cell>
          <cell r="DT283">
            <v>0</v>
          </cell>
          <cell r="DU283">
            <v>0</v>
          </cell>
          <cell r="DV283">
            <v>0</v>
          </cell>
          <cell r="DW283">
            <v>0</v>
          </cell>
          <cell r="DX283">
            <v>0</v>
          </cell>
          <cell r="DY283">
            <v>1457</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2546</v>
          </cell>
          <cell r="EN283">
            <v>70</v>
          </cell>
          <cell r="EO283">
            <v>8514</v>
          </cell>
          <cell r="EP283">
            <v>0</v>
          </cell>
          <cell r="EQ283">
            <v>13540</v>
          </cell>
          <cell r="ER283">
            <v>491</v>
          </cell>
          <cell r="ES283">
            <v>6843</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32104</v>
          </cell>
          <cell r="FH283">
            <v>0</v>
          </cell>
          <cell r="FI283">
            <v>41</v>
          </cell>
          <cell r="FJ283">
            <v>0</v>
          </cell>
          <cell r="FK283">
            <v>0</v>
          </cell>
          <cell r="FL283">
            <v>0</v>
          </cell>
          <cell r="FM283">
            <v>0</v>
          </cell>
          <cell r="FN283">
            <v>851</v>
          </cell>
          <cell r="FO283">
            <v>0</v>
          </cell>
          <cell r="FP283">
            <v>0</v>
          </cell>
          <cell r="FQ283">
            <v>-278</v>
          </cell>
          <cell r="FR283">
            <v>0</v>
          </cell>
          <cell r="FS283">
            <v>0</v>
          </cell>
          <cell r="FT283">
            <v>0</v>
          </cell>
          <cell r="FU283">
            <v>0</v>
          </cell>
          <cell r="FV283">
            <v>0</v>
          </cell>
          <cell r="FW283">
            <v>0</v>
          </cell>
          <cell r="FX283">
            <v>0</v>
          </cell>
          <cell r="FY283">
            <v>0</v>
          </cell>
          <cell r="FZ283">
            <v>10511</v>
          </cell>
          <cell r="GA283">
            <v>0</v>
          </cell>
          <cell r="GB283">
            <v>0</v>
          </cell>
          <cell r="GC283">
            <v>9517</v>
          </cell>
          <cell r="GD283">
            <v>0</v>
          </cell>
          <cell r="GE283">
            <v>0</v>
          </cell>
          <cell r="GF283">
            <v>0</v>
          </cell>
          <cell r="GG283">
            <v>-301</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cell r="HA283">
            <v>0</v>
          </cell>
          <cell r="HB283">
            <v>0</v>
          </cell>
          <cell r="HC283">
            <v>0</v>
          </cell>
          <cell r="HD283">
            <v>0</v>
          </cell>
          <cell r="HE283">
            <v>0</v>
          </cell>
          <cell r="HF283">
            <v>0</v>
          </cell>
          <cell r="HG283">
            <v>0</v>
          </cell>
          <cell r="HH283">
            <v>0</v>
          </cell>
          <cell r="HI283">
            <v>0</v>
          </cell>
          <cell r="HJ283">
            <v>0</v>
          </cell>
          <cell r="HK283">
            <v>0</v>
          </cell>
          <cell r="HL283">
            <v>0</v>
          </cell>
          <cell r="HM283">
            <v>0</v>
          </cell>
          <cell r="HN283">
            <v>0</v>
          </cell>
          <cell r="HO283">
            <v>0</v>
          </cell>
          <cell r="HP283">
            <v>0</v>
          </cell>
          <cell r="HQ283">
            <v>0</v>
          </cell>
          <cell r="HR283">
            <v>0</v>
          </cell>
          <cell r="HS283">
            <v>0</v>
          </cell>
          <cell r="HT283">
            <v>0</v>
          </cell>
          <cell r="HU283">
            <v>0</v>
          </cell>
          <cell r="HV283">
            <v>0</v>
          </cell>
          <cell r="HW283">
            <v>0</v>
          </cell>
          <cell r="HX283">
            <v>0</v>
          </cell>
          <cell r="HY283">
            <v>0</v>
          </cell>
          <cell r="HZ283">
            <v>0</v>
          </cell>
          <cell r="IA283">
            <v>13591</v>
          </cell>
          <cell r="IB283">
            <v>0</v>
          </cell>
          <cell r="IC283">
            <v>0</v>
          </cell>
          <cell r="ID283">
            <v>0</v>
          </cell>
          <cell r="IE283">
            <v>0</v>
          </cell>
          <cell r="IF283">
            <v>0</v>
          </cell>
          <cell r="IG283">
            <v>0</v>
          </cell>
          <cell r="IH283">
            <v>0</v>
          </cell>
          <cell r="II283">
            <v>0</v>
          </cell>
          <cell r="IJ283">
            <v>0</v>
          </cell>
          <cell r="IK283">
            <v>0</v>
          </cell>
          <cell r="IL283">
            <v>0</v>
          </cell>
          <cell r="IM283">
            <v>13591</v>
          </cell>
          <cell r="IN283">
            <v>0</v>
          </cell>
          <cell r="IO283">
            <v>0</v>
          </cell>
        </row>
        <row r="284">
          <cell r="A284" t="str">
            <v>E3832</v>
          </cell>
          <cell r="B284" t="str">
            <v>Arun</v>
          </cell>
          <cell r="C284" t="str">
            <v>SE</v>
          </cell>
          <cell r="D284" t="str">
            <v>SD</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-310</v>
          </cell>
          <cell r="V284">
            <v>0</v>
          </cell>
          <cell r="W284">
            <v>0</v>
          </cell>
          <cell r="X284">
            <v>0</v>
          </cell>
          <cell r="Y284">
            <v>0</v>
          </cell>
          <cell r="Z284">
            <v>0</v>
          </cell>
          <cell r="AA284">
            <v>-286</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1936</v>
          </cell>
          <cell r="CG284">
            <v>0</v>
          </cell>
          <cell r="CH284">
            <v>0</v>
          </cell>
          <cell r="CI284">
            <v>0</v>
          </cell>
          <cell r="CJ284">
            <v>0</v>
          </cell>
          <cell r="CK284">
            <v>0</v>
          </cell>
          <cell r="CL284">
            <v>0</v>
          </cell>
          <cell r="CM284">
            <v>3238</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7398</v>
          </cell>
          <cell r="DQ284">
            <v>0</v>
          </cell>
          <cell r="DR284">
            <v>0</v>
          </cell>
          <cell r="DS284">
            <v>0</v>
          </cell>
          <cell r="DT284">
            <v>0</v>
          </cell>
          <cell r="DU284">
            <v>0</v>
          </cell>
          <cell r="DV284">
            <v>0</v>
          </cell>
          <cell r="DW284">
            <v>0</v>
          </cell>
          <cell r="DX284">
            <v>0</v>
          </cell>
          <cell r="DY284">
            <v>2900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5071</v>
          </cell>
          <cell r="EN284">
            <v>325</v>
          </cell>
          <cell r="EO284">
            <v>20582</v>
          </cell>
          <cell r="EP284">
            <v>0</v>
          </cell>
          <cell r="EQ284">
            <v>42644</v>
          </cell>
          <cell r="ER284">
            <v>130</v>
          </cell>
          <cell r="ES284">
            <v>10020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77069</v>
          </cell>
          <cell r="FH284">
            <v>0</v>
          </cell>
          <cell r="FI284">
            <v>2908</v>
          </cell>
          <cell r="FJ284">
            <v>0</v>
          </cell>
          <cell r="FK284">
            <v>0</v>
          </cell>
          <cell r="FL284">
            <v>0</v>
          </cell>
          <cell r="FM284">
            <v>0</v>
          </cell>
          <cell r="FN284">
            <v>0</v>
          </cell>
          <cell r="FO284">
            <v>0</v>
          </cell>
          <cell r="FP284">
            <v>0</v>
          </cell>
          <cell r="FQ284">
            <v>-438</v>
          </cell>
          <cell r="FR284">
            <v>0</v>
          </cell>
          <cell r="FS284">
            <v>0</v>
          </cell>
          <cell r="FT284">
            <v>0</v>
          </cell>
          <cell r="FU284">
            <v>0</v>
          </cell>
          <cell r="FV284">
            <v>0</v>
          </cell>
          <cell r="FW284">
            <v>0</v>
          </cell>
          <cell r="FX284">
            <v>0</v>
          </cell>
          <cell r="FY284">
            <v>0</v>
          </cell>
          <cell r="FZ284">
            <v>26958</v>
          </cell>
          <cell r="GA284">
            <v>0</v>
          </cell>
          <cell r="GB284">
            <v>0</v>
          </cell>
          <cell r="GC284">
            <v>22753</v>
          </cell>
          <cell r="GD284">
            <v>0</v>
          </cell>
          <cell r="GE284">
            <v>0</v>
          </cell>
          <cell r="GF284">
            <v>0</v>
          </cell>
          <cell r="GG284">
            <v>-1863</v>
          </cell>
          <cell r="GH284">
            <v>-1874</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v>
          </cell>
          <cell r="HS284">
            <v>0</v>
          </cell>
          <cell r="HT284">
            <v>0</v>
          </cell>
          <cell r="HU284">
            <v>0</v>
          </cell>
          <cell r="HV284">
            <v>0</v>
          </cell>
          <cell r="HW284">
            <v>0</v>
          </cell>
          <cell r="HX284">
            <v>0</v>
          </cell>
          <cell r="HY284">
            <v>0</v>
          </cell>
          <cell r="HZ284">
            <v>0</v>
          </cell>
          <cell r="IA284">
            <v>17004</v>
          </cell>
          <cell r="IB284">
            <v>0</v>
          </cell>
          <cell r="IC284">
            <v>0</v>
          </cell>
          <cell r="ID284">
            <v>0</v>
          </cell>
          <cell r="IE284">
            <v>0</v>
          </cell>
          <cell r="IF284">
            <v>0</v>
          </cell>
          <cell r="IG284">
            <v>0</v>
          </cell>
          <cell r="IH284">
            <v>0</v>
          </cell>
          <cell r="II284">
            <v>0</v>
          </cell>
          <cell r="IJ284">
            <v>0</v>
          </cell>
          <cell r="IK284">
            <v>0</v>
          </cell>
          <cell r="IL284">
            <v>0</v>
          </cell>
          <cell r="IM284">
            <v>16541</v>
          </cell>
          <cell r="IN284">
            <v>463</v>
          </cell>
          <cell r="IO284">
            <v>0</v>
          </cell>
        </row>
        <row r="285">
          <cell r="A285" t="str">
            <v>E3833</v>
          </cell>
          <cell r="B285" t="str">
            <v>Chichester</v>
          </cell>
          <cell r="C285" t="str">
            <v>SE</v>
          </cell>
          <cell r="D285" t="str">
            <v>SD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-3809</v>
          </cell>
          <cell r="V285">
            <v>0</v>
          </cell>
          <cell r="W285">
            <v>0</v>
          </cell>
          <cell r="X285">
            <v>0</v>
          </cell>
          <cell r="Y285">
            <v>0</v>
          </cell>
          <cell r="Z285">
            <v>0</v>
          </cell>
          <cell r="AA285">
            <v>-3805</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115</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160</v>
          </cell>
          <cell r="BY285">
            <v>0</v>
          </cell>
          <cell r="BZ285">
            <v>0</v>
          </cell>
          <cell r="CA285">
            <v>-144</v>
          </cell>
          <cell r="CB285">
            <v>0</v>
          </cell>
          <cell r="CC285">
            <v>0</v>
          </cell>
          <cell r="CD285">
            <v>0</v>
          </cell>
          <cell r="CE285">
            <v>0</v>
          </cell>
          <cell r="CF285">
            <v>2055</v>
          </cell>
          <cell r="CG285">
            <v>0</v>
          </cell>
          <cell r="CH285">
            <v>0</v>
          </cell>
          <cell r="CI285">
            <v>0</v>
          </cell>
          <cell r="CJ285">
            <v>0</v>
          </cell>
          <cell r="CK285">
            <v>0</v>
          </cell>
          <cell r="CL285">
            <v>0</v>
          </cell>
          <cell r="CM285">
            <v>2825</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4863</v>
          </cell>
          <cell r="DQ285">
            <v>0</v>
          </cell>
          <cell r="DR285">
            <v>0</v>
          </cell>
          <cell r="DS285">
            <v>0</v>
          </cell>
          <cell r="DT285">
            <v>0</v>
          </cell>
          <cell r="DU285">
            <v>0</v>
          </cell>
          <cell r="DV285">
            <v>0</v>
          </cell>
          <cell r="DW285">
            <v>0</v>
          </cell>
          <cell r="DX285">
            <v>0</v>
          </cell>
          <cell r="DY285">
            <v>1484</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3193</v>
          </cell>
          <cell r="EN285">
            <v>-418</v>
          </cell>
          <cell r="EO285">
            <v>10472</v>
          </cell>
          <cell r="EP285">
            <v>0</v>
          </cell>
          <cell r="EQ285">
            <v>36700</v>
          </cell>
          <cell r="ER285">
            <v>309</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49943</v>
          </cell>
          <cell r="FH285">
            <v>0</v>
          </cell>
          <cell r="FI285">
            <v>0</v>
          </cell>
          <cell r="FJ285">
            <v>0</v>
          </cell>
          <cell r="FK285">
            <v>0</v>
          </cell>
          <cell r="FL285">
            <v>0</v>
          </cell>
          <cell r="FM285">
            <v>0</v>
          </cell>
          <cell r="FN285">
            <v>0</v>
          </cell>
          <cell r="FO285">
            <v>0</v>
          </cell>
          <cell r="FP285">
            <v>0</v>
          </cell>
          <cell r="FQ285">
            <v>-294</v>
          </cell>
          <cell r="FR285">
            <v>0</v>
          </cell>
          <cell r="FS285">
            <v>0</v>
          </cell>
          <cell r="FT285">
            <v>0</v>
          </cell>
          <cell r="FU285">
            <v>0</v>
          </cell>
          <cell r="FV285">
            <v>0</v>
          </cell>
          <cell r="FW285">
            <v>0</v>
          </cell>
          <cell r="FX285">
            <v>0</v>
          </cell>
          <cell r="FY285">
            <v>0</v>
          </cell>
          <cell r="FZ285">
            <v>12075</v>
          </cell>
          <cell r="GA285">
            <v>0</v>
          </cell>
          <cell r="GB285">
            <v>0</v>
          </cell>
          <cell r="GC285">
            <v>9323</v>
          </cell>
          <cell r="GD285">
            <v>0</v>
          </cell>
          <cell r="GE285">
            <v>0</v>
          </cell>
          <cell r="GF285">
            <v>0</v>
          </cell>
          <cell r="GG285">
            <v>5054</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cell r="HA285">
            <v>0</v>
          </cell>
          <cell r="HB285">
            <v>0</v>
          </cell>
          <cell r="HC285">
            <v>0</v>
          </cell>
          <cell r="HD285">
            <v>0</v>
          </cell>
          <cell r="HE285">
            <v>0</v>
          </cell>
          <cell r="HF285">
            <v>0</v>
          </cell>
          <cell r="HG285">
            <v>0</v>
          </cell>
          <cell r="HH285">
            <v>0</v>
          </cell>
          <cell r="HI285">
            <v>0</v>
          </cell>
          <cell r="HJ285">
            <v>0</v>
          </cell>
          <cell r="HK285">
            <v>0</v>
          </cell>
          <cell r="HL285">
            <v>0</v>
          </cell>
          <cell r="HM285">
            <v>0</v>
          </cell>
          <cell r="HN285">
            <v>0</v>
          </cell>
          <cell r="HO285">
            <v>0</v>
          </cell>
          <cell r="HP285">
            <v>0</v>
          </cell>
          <cell r="HQ285">
            <v>0</v>
          </cell>
          <cell r="HR285">
            <v>0</v>
          </cell>
          <cell r="HS285">
            <v>0</v>
          </cell>
          <cell r="HT285">
            <v>0</v>
          </cell>
          <cell r="HU285">
            <v>0</v>
          </cell>
          <cell r="HV285">
            <v>0</v>
          </cell>
          <cell r="HW285">
            <v>0</v>
          </cell>
          <cell r="HX285">
            <v>0</v>
          </cell>
          <cell r="HY285">
            <v>0</v>
          </cell>
          <cell r="HZ285">
            <v>0</v>
          </cell>
          <cell r="IA285">
            <v>0</v>
          </cell>
          <cell r="IB285">
            <v>0</v>
          </cell>
          <cell r="IC285">
            <v>0</v>
          </cell>
          <cell r="ID285">
            <v>0</v>
          </cell>
          <cell r="IE285">
            <v>0</v>
          </cell>
          <cell r="IF285">
            <v>0</v>
          </cell>
          <cell r="IG285">
            <v>0</v>
          </cell>
          <cell r="IH285">
            <v>0</v>
          </cell>
          <cell r="II285">
            <v>0</v>
          </cell>
          <cell r="IJ285">
            <v>0</v>
          </cell>
          <cell r="IK285">
            <v>0</v>
          </cell>
          <cell r="IL285">
            <v>0</v>
          </cell>
          <cell r="IM285">
            <v>0</v>
          </cell>
          <cell r="IN285">
            <v>0</v>
          </cell>
          <cell r="IO285">
            <v>0</v>
          </cell>
        </row>
        <row r="286">
          <cell r="A286" t="str">
            <v>E3834</v>
          </cell>
          <cell r="B286" t="str">
            <v>Crawley</v>
          </cell>
          <cell r="C286" t="str">
            <v>SE</v>
          </cell>
          <cell r="D286" t="str">
            <v>SD</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176</v>
          </cell>
          <cell r="V286">
            <v>0</v>
          </cell>
          <cell r="W286">
            <v>0</v>
          </cell>
          <cell r="X286">
            <v>0</v>
          </cell>
          <cell r="Y286">
            <v>0</v>
          </cell>
          <cell r="Z286">
            <v>0</v>
          </cell>
          <cell r="AA286">
            <v>209</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259</v>
          </cell>
          <cell r="CB286">
            <v>0</v>
          </cell>
          <cell r="CC286">
            <v>0</v>
          </cell>
          <cell r="CD286">
            <v>0</v>
          </cell>
          <cell r="CE286">
            <v>0</v>
          </cell>
          <cell r="CF286">
            <v>3059</v>
          </cell>
          <cell r="CG286">
            <v>0</v>
          </cell>
          <cell r="CH286">
            <v>0</v>
          </cell>
          <cell r="CI286">
            <v>0</v>
          </cell>
          <cell r="CJ286">
            <v>0</v>
          </cell>
          <cell r="CK286">
            <v>0</v>
          </cell>
          <cell r="CL286">
            <v>0</v>
          </cell>
          <cell r="CM286">
            <v>4673</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5106</v>
          </cell>
          <cell r="DQ286">
            <v>0</v>
          </cell>
          <cell r="DR286">
            <v>0</v>
          </cell>
          <cell r="DS286">
            <v>0</v>
          </cell>
          <cell r="DT286">
            <v>0</v>
          </cell>
          <cell r="DU286">
            <v>0</v>
          </cell>
          <cell r="DV286">
            <v>0</v>
          </cell>
          <cell r="DW286">
            <v>0</v>
          </cell>
          <cell r="DX286">
            <v>0</v>
          </cell>
          <cell r="DY286">
            <v>-1323</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4046</v>
          </cell>
          <cell r="EN286">
            <v>-470</v>
          </cell>
          <cell r="EO286">
            <v>15300</v>
          </cell>
          <cell r="EP286">
            <v>0</v>
          </cell>
          <cell r="EQ286">
            <v>27597</v>
          </cell>
          <cell r="ER286">
            <v>482</v>
          </cell>
          <cell r="ES286">
            <v>21985</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65364</v>
          </cell>
          <cell r="FH286">
            <v>0</v>
          </cell>
          <cell r="FI286">
            <v>3993</v>
          </cell>
          <cell r="FJ286">
            <v>0</v>
          </cell>
          <cell r="FK286">
            <v>0</v>
          </cell>
          <cell r="FL286">
            <v>0</v>
          </cell>
          <cell r="FM286">
            <v>0</v>
          </cell>
          <cell r="FN286">
            <v>0</v>
          </cell>
          <cell r="FO286">
            <v>0</v>
          </cell>
          <cell r="FP286">
            <v>0</v>
          </cell>
          <cell r="FQ286">
            <v>-1046</v>
          </cell>
          <cell r="FR286">
            <v>0</v>
          </cell>
          <cell r="FS286">
            <v>0</v>
          </cell>
          <cell r="FT286">
            <v>0</v>
          </cell>
          <cell r="FU286">
            <v>0</v>
          </cell>
          <cell r="FV286">
            <v>0</v>
          </cell>
          <cell r="FW286">
            <v>0</v>
          </cell>
          <cell r="FX286">
            <v>0</v>
          </cell>
          <cell r="FY286">
            <v>0</v>
          </cell>
          <cell r="FZ286">
            <v>18220</v>
          </cell>
          <cell r="GA286">
            <v>0</v>
          </cell>
          <cell r="GB286">
            <v>0</v>
          </cell>
          <cell r="GC286">
            <v>15838</v>
          </cell>
          <cell r="GD286">
            <v>0</v>
          </cell>
          <cell r="GE286">
            <v>0</v>
          </cell>
          <cell r="GF286">
            <v>0</v>
          </cell>
          <cell r="GG286">
            <v>-3593</v>
          </cell>
          <cell r="GH286">
            <v>1612</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0</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v>0</v>
          </cell>
          <cell r="HO286">
            <v>0</v>
          </cell>
          <cell r="HP286">
            <v>0</v>
          </cell>
          <cell r="HQ286">
            <v>0</v>
          </cell>
          <cell r="HR286">
            <v>0</v>
          </cell>
          <cell r="HS286">
            <v>0</v>
          </cell>
          <cell r="HT286">
            <v>0</v>
          </cell>
          <cell r="HU286">
            <v>0</v>
          </cell>
          <cell r="HV286">
            <v>0</v>
          </cell>
          <cell r="HW286">
            <v>0</v>
          </cell>
          <cell r="HX286">
            <v>0</v>
          </cell>
          <cell r="HY286">
            <v>0</v>
          </cell>
          <cell r="HZ286">
            <v>0</v>
          </cell>
          <cell r="IA286">
            <v>47708</v>
          </cell>
          <cell r="IB286">
            <v>0</v>
          </cell>
          <cell r="IC286">
            <v>0</v>
          </cell>
          <cell r="ID286">
            <v>0</v>
          </cell>
          <cell r="IE286">
            <v>0</v>
          </cell>
          <cell r="IF286">
            <v>0</v>
          </cell>
          <cell r="IG286">
            <v>0</v>
          </cell>
          <cell r="IH286">
            <v>0</v>
          </cell>
          <cell r="II286">
            <v>0</v>
          </cell>
          <cell r="IJ286">
            <v>0</v>
          </cell>
          <cell r="IK286">
            <v>0</v>
          </cell>
          <cell r="IL286">
            <v>0</v>
          </cell>
          <cell r="IM286">
            <v>47708</v>
          </cell>
          <cell r="IN286">
            <v>0</v>
          </cell>
          <cell r="IO286">
            <v>0</v>
          </cell>
        </row>
        <row r="287">
          <cell r="A287" t="str">
            <v>E3835</v>
          </cell>
          <cell r="B287" t="str">
            <v>Horsham</v>
          </cell>
          <cell r="C287" t="str">
            <v>SE</v>
          </cell>
          <cell r="D287" t="str">
            <v>SD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-1774</v>
          </cell>
          <cell r="V287">
            <v>0</v>
          </cell>
          <cell r="W287">
            <v>0</v>
          </cell>
          <cell r="X287">
            <v>0</v>
          </cell>
          <cell r="Y287">
            <v>0</v>
          </cell>
          <cell r="Z287">
            <v>0</v>
          </cell>
          <cell r="AA287">
            <v>-1670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214</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4</v>
          </cell>
          <cell r="CB287">
            <v>0</v>
          </cell>
          <cell r="CC287">
            <v>0</v>
          </cell>
          <cell r="CD287">
            <v>0</v>
          </cell>
          <cell r="CE287">
            <v>0</v>
          </cell>
          <cell r="CF287">
            <v>1449</v>
          </cell>
          <cell r="CG287">
            <v>0</v>
          </cell>
          <cell r="CH287">
            <v>0</v>
          </cell>
          <cell r="CI287">
            <v>0</v>
          </cell>
          <cell r="CJ287">
            <v>0</v>
          </cell>
          <cell r="CK287">
            <v>0</v>
          </cell>
          <cell r="CL287">
            <v>0</v>
          </cell>
          <cell r="CM287">
            <v>2657</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5823</v>
          </cell>
          <cell r="DQ287">
            <v>0</v>
          </cell>
          <cell r="DR287">
            <v>0</v>
          </cell>
          <cell r="DS287">
            <v>0</v>
          </cell>
          <cell r="DT287">
            <v>0</v>
          </cell>
          <cell r="DU287">
            <v>0</v>
          </cell>
          <cell r="DV287">
            <v>0</v>
          </cell>
          <cell r="DW287">
            <v>0</v>
          </cell>
          <cell r="DX287">
            <v>0</v>
          </cell>
          <cell r="DY287">
            <v>1376</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3151</v>
          </cell>
          <cell r="EN287">
            <v>0</v>
          </cell>
          <cell r="EO287">
            <v>13000</v>
          </cell>
          <cell r="EP287">
            <v>0</v>
          </cell>
          <cell r="EQ287">
            <v>30217</v>
          </cell>
          <cell r="ER287">
            <v>540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46218</v>
          </cell>
          <cell r="FH287">
            <v>0</v>
          </cell>
          <cell r="FI287">
            <v>0</v>
          </cell>
          <cell r="FJ287">
            <v>0</v>
          </cell>
          <cell r="FK287">
            <v>0</v>
          </cell>
          <cell r="FL287">
            <v>0</v>
          </cell>
          <cell r="FM287">
            <v>0</v>
          </cell>
          <cell r="FN287">
            <v>135</v>
          </cell>
          <cell r="FO287">
            <v>0</v>
          </cell>
          <cell r="FP287">
            <v>0</v>
          </cell>
          <cell r="FQ287">
            <v>0</v>
          </cell>
          <cell r="FR287">
            <v>0</v>
          </cell>
          <cell r="FS287">
            <v>0</v>
          </cell>
          <cell r="FT287">
            <v>0</v>
          </cell>
          <cell r="FU287">
            <v>0</v>
          </cell>
          <cell r="FV287">
            <v>0</v>
          </cell>
          <cell r="FW287">
            <v>0</v>
          </cell>
          <cell r="FX287">
            <v>0</v>
          </cell>
          <cell r="FY287">
            <v>0</v>
          </cell>
          <cell r="FZ287">
            <v>16029</v>
          </cell>
          <cell r="GA287">
            <v>0</v>
          </cell>
          <cell r="GB287">
            <v>0</v>
          </cell>
          <cell r="GC287">
            <v>12575</v>
          </cell>
          <cell r="GD287">
            <v>0</v>
          </cell>
          <cell r="GE287">
            <v>0</v>
          </cell>
          <cell r="GF287">
            <v>0</v>
          </cell>
          <cell r="GG287">
            <v>1554</v>
          </cell>
          <cell r="GH287">
            <v>125</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cell r="IN287">
            <v>0</v>
          </cell>
          <cell r="IO287">
            <v>0</v>
          </cell>
        </row>
        <row r="288">
          <cell r="A288" t="str">
            <v>E3836</v>
          </cell>
          <cell r="B288" t="str">
            <v>Mid Sussex</v>
          </cell>
          <cell r="C288" t="str">
            <v>SE</v>
          </cell>
          <cell r="D288" t="str">
            <v>SD</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-1143</v>
          </cell>
          <cell r="V288">
            <v>0</v>
          </cell>
          <cell r="W288">
            <v>0</v>
          </cell>
          <cell r="X288">
            <v>0</v>
          </cell>
          <cell r="Y288">
            <v>0</v>
          </cell>
          <cell r="Z288">
            <v>0</v>
          </cell>
          <cell r="AA288">
            <v>-1083</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86</v>
          </cell>
          <cell r="BY288">
            <v>0</v>
          </cell>
          <cell r="BZ288">
            <v>0</v>
          </cell>
          <cell r="CA288">
            <v>6</v>
          </cell>
          <cell r="CB288">
            <v>0</v>
          </cell>
          <cell r="CC288">
            <v>0</v>
          </cell>
          <cell r="CD288">
            <v>0</v>
          </cell>
          <cell r="CE288">
            <v>0</v>
          </cell>
          <cell r="CF288">
            <v>1936</v>
          </cell>
          <cell r="CG288">
            <v>0</v>
          </cell>
          <cell r="CH288">
            <v>0</v>
          </cell>
          <cell r="CI288">
            <v>0</v>
          </cell>
          <cell r="CJ288">
            <v>0</v>
          </cell>
          <cell r="CK288">
            <v>0</v>
          </cell>
          <cell r="CL288">
            <v>0</v>
          </cell>
          <cell r="CM288">
            <v>1817</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4019</v>
          </cell>
          <cell r="DQ288">
            <v>0</v>
          </cell>
          <cell r="DR288">
            <v>0</v>
          </cell>
          <cell r="DS288">
            <v>0</v>
          </cell>
          <cell r="DT288">
            <v>0</v>
          </cell>
          <cell r="DU288">
            <v>0</v>
          </cell>
          <cell r="DV288">
            <v>0</v>
          </cell>
          <cell r="DW288">
            <v>0</v>
          </cell>
          <cell r="DX288">
            <v>0</v>
          </cell>
          <cell r="DY288">
            <v>1756</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5821</v>
          </cell>
          <cell r="EN288">
            <v>0</v>
          </cell>
          <cell r="EO288">
            <v>14352</v>
          </cell>
          <cell r="EP288">
            <v>0</v>
          </cell>
          <cell r="EQ288">
            <v>31928</v>
          </cell>
          <cell r="ER288">
            <v>68</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48650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16503</v>
          </cell>
          <cell r="GA288">
            <v>0</v>
          </cell>
          <cell r="GB288">
            <v>0</v>
          </cell>
          <cell r="GC288">
            <v>16503</v>
          </cell>
          <cell r="GD288">
            <v>0</v>
          </cell>
          <cell r="GE288">
            <v>0</v>
          </cell>
          <cell r="GF288">
            <v>0</v>
          </cell>
          <cell r="GG288">
            <v>0</v>
          </cell>
          <cell r="GH288">
            <v>0</v>
          </cell>
          <cell r="GI288">
            <v>0</v>
          </cell>
          <cell r="GJ288">
            <v>0</v>
          </cell>
          <cell r="GK288">
            <v>0</v>
          </cell>
          <cell r="GL288">
            <v>0</v>
          </cell>
          <cell r="GM288">
            <v>0</v>
          </cell>
          <cell r="GN288">
            <v>0</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0</v>
          </cell>
          <cell r="HC288">
            <v>0</v>
          </cell>
          <cell r="HD288">
            <v>0</v>
          </cell>
          <cell r="HE288">
            <v>0</v>
          </cell>
          <cell r="HF288">
            <v>0</v>
          </cell>
          <cell r="HG288">
            <v>0</v>
          </cell>
          <cell r="HH288">
            <v>0</v>
          </cell>
          <cell r="HI288">
            <v>0</v>
          </cell>
          <cell r="HJ288">
            <v>0</v>
          </cell>
          <cell r="HK288">
            <v>0</v>
          </cell>
          <cell r="HL288">
            <v>0</v>
          </cell>
          <cell r="HM288">
            <v>0</v>
          </cell>
          <cell r="HN288">
            <v>0</v>
          </cell>
          <cell r="HO288">
            <v>0</v>
          </cell>
          <cell r="HP288">
            <v>0</v>
          </cell>
          <cell r="HQ288">
            <v>0</v>
          </cell>
          <cell r="HR288">
            <v>0</v>
          </cell>
          <cell r="HS288">
            <v>0</v>
          </cell>
          <cell r="HT288">
            <v>0</v>
          </cell>
          <cell r="HU288">
            <v>0</v>
          </cell>
          <cell r="HV288">
            <v>0</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row>
        <row r="289">
          <cell r="A289" t="str">
            <v>E3837</v>
          </cell>
          <cell r="B289" t="str">
            <v>Worthing</v>
          </cell>
          <cell r="C289" t="str">
            <v>SE</v>
          </cell>
          <cell r="D289" t="str">
            <v>SD</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-943</v>
          </cell>
          <cell r="V289">
            <v>0</v>
          </cell>
          <cell r="W289">
            <v>0</v>
          </cell>
          <cell r="X289">
            <v>0</v>
          </cell>
          <cell r="Y289">
            <v>0</v>
          </cell>
          <cell r="Z289">
            <v>0</v>
          </cell>
          <cell r="AA289">
            <v>-779</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120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31</v>
          </cell>
          <cell r="CB289">
            <v>0</v>
          </cell>
          <cell r="CC289">
            <v>0</v>
          </cell>
          <cell r="CD289">
            <v>0</v>
          </cell>
          <cell r="CE289">
            <v>0</v>
          </cell>
          <cell r="CF289">
            <v>1378</v>
          </cell>
          <cell r="CG289">
            <v>0</v>
          </cell>
          <cell r="CH289">
            <v>0</v>
          </cell>
          <cell r="CI289">
            <v>0</v>
          </cell>
          <cell r="CJ289">
            <v>0</v>
          </cell>
          <cell r="CK289">
            <v>0</v>
          </cell>
          <cell r="CL289">
            <v>0</v>
          </cell>
          <cell r="CM289">
            <v>4030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1800</v>
          </cell>
          <cell r="DQ289">
            <v>0</v>
          </cell>
          <cell r="DR289">
            <v>0</v>
          </cell>
          <cell r="DS289">
            <v>0</v>
          </cell>
          <cell r="DT289">
            <v>0</v>
          </cell>
          <cell r="DU289">
            <v>0</v>
          </cell>
          <cell r="DV289">
            <v>0</v>
          </cell>
          <cell r="DW289">
            <v>0</v>
          </cell>
          <cell r="DX289">
            <v>0</v>
          </cell>
          <cell r="DY289">
            <v>1749</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4504</v>
          </cell>
          <cell r="EN289">
            <v>0</v>
          </cell>
          <cell r="EO289">
            <v>12802</v>
          </cell>
          <cell r="EP289">
            <v>0</v>
          </cell>
          <cell r="EQ289">
            <v>36306</v>
          </cell>
          <cell r="ER289">
            <v>137</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49245</v>
          </cell>
          <cell r="FH289">
            <v>0</v>
          </cell>
          <cell r="FI289">
            <v>303</v>
          </cell>
          <cell r="FJ289">
            <v>0</v>
          </cell>
          <cell r="FK289">
            <v>0</v>
          </cell>
          <cell r="FL289">
            <v>0</v>
          </cell>
          <cell r="FM289">
            <v>0</v>
          </cell>
          <cell r="FN289">
            <v>383</v>
          </cell>
          <cell r="FO289">
            <v>0</v>
          </cell>
          <cell r="FP289">
            <v>0</v>
          </cell>
          <cell r="FQ289">
            <v>-362</v>
          </cell>
          <cell r="FR289">
            <v>0</v>
          </cell>
          <cell r="FS289">
            <v>0</v>
          </cell>
          <cell r="FT289">
            <v>0</v>
          </cell>
          <cell r="FU289">
            <v>0</v>
          </cell>
          <cell r="FV289">
            <v>0</v>
          </cell>
          <cell r="FW289">
            <v>0</v>
          </cell>
          <cell r="FX289">
            <v>0</v>
          </cell>
          <cell r="FY289">
            <v>0</v>
          </cell>
          <cell r="FZ289">
            <v>14461</v>
          </cell>
          <cell r="GA289">
            <v>0</v>
          </cell>
          <cell r="GB289">
            <v>0</v>
          </cell>
          <cell r="GC289">
            <v>12858</v>
          </cell>
          <cell r="GD289">
            <v>0</v>
          </cell>
          <cell r="GE289">
            <v>0</v>
          </cell>
          <cell r="GF289">
            <v>0</v>
          </cell>
          <cell r="GG289">
            <v>-241</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row>
        <row r="290">
          <cell r="A290" t="str">
            <v>E3901</v>
          </cell>
          <cell r="B290" t="str">
            <v>Swindon UA</v>
          </cell>
          <cell r="C290" t="str">
            <v>SW</v>
          </cell>
          <cell r="D290" t="str">
            <v>UA</v>
          </cell>
          <cell r="E290">
            <v>0</v>
          </cell>
          <cell r="F290">
            <v>50633</v>
          </cell>
          <cell r="G290">
            <v>14092</v>
          </cell>
          <cell r="H290">
            <v>0</v>
          </cell>
          <cell r="I290">
            <v>0</v>
          </cell>
          <cell r="J290">
            <v>0</v>
          </cell>
          <cell r="K290">
            <v>104216</v>
          </cell>
          <cell r="L290">
            <v>0</v>
          </cell>
          <cell r="M290">
            <v>0</v>
          </cell>
          <cell r="N290">
            <v>0</v>
          </cell>
          <cell r="O290">
            <v>0</v>
          </cell>
          <cell r="P290">
            <v>0</v>
          </cell>
          <cell r="Q290">
            <v>0</v>
          </cell>
          <cell r="R290">
            <v>0</v>
          </cell>
          <cell r="S290">
            <v>0</v>
          </cell>
          <cell r="T290">
            <v>0</v>
          </cell>
          <cell r="U290">
            <v>-3155</v>
          </cell>
          <cell r="V290">
            <v>0</v>
          </cell>
          <cell r="W290">
            <v>0</v>
          </cell>
          <cell r="X290">
            <v>0</v>
          </cell>
          <cell r="Y290">
            <v>0</v>
          </cell>
          <cell r="Z290">
            <v>0</v>
          </cell>
          <cell r="AA290">
            <v>9473</v>
          </cell>
          <cell r="AB290">
            <v>0</v>
          </cell>
          <cell r="AC290">
            <v>11403</v>
          </cell>
          <cell r="AD290">
            <v>0</v>
          </cell>
          <cell r="AE290">
            <v>0</v>
          </cell>
          <cell r="AF290">
            <v>0</v>
          </cell>
          <cell r="AG290">
            <v>0</v>
          </cell>
          <cell r="AH290">
            <v>0</v>
          </cell>
          <cell r="AI290">
            <v>0</v>
          </cell>
          <cell r="AJ290">
            <v>28593</v>
          </cell>
          <cell r="AK290">
            <v>0</v>
          </cell>
          <cell r="AL290">
            <v>8393</v>
          </cell>
          <cell r="AM290">
            <v>0</v>
          </cell>
          <cell r="AN290">
            <v>0</v>
          </cell>
          <cell r="AO290">
            <v>0</v>
          </cell>
          <cell r="AP290">
            <v>0</v>
          </cell>
          <cell r="AQ290">
            <v>18144</v>
          </cell>
          <cell r="AR290">
            <v>0</v>
          </cell>
          <cell r="AS290">
            <v>0</v>
          </cell>
          <cell r="AT290">
            <v>0</v>
          </cell>
          <cell r="AU290">
            <v>0</v>
          </cell>
          <cell r="AV290">
            <v>0</v>
          </cell>
          <cell r="AW290">
            <v>0</v>
          </cell>
          <cell r="AX290">
            <v>0</v>
          </cell>
          <cell r="AY290">
            <v>0</v>
          </cell>
          <cell r="AZ290">
            <v>0</v>
          </cell>
          <cell r="BA290">
            <v>0</v>
          </cell>
          <cell r="BB290">
            <v>0</v>
          </cell>
          <cell r="BC290">
            <v>53779</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10030</v>
          </cell>
          <cell r="BY290">
            <v>0</v>
          </cell>
          <cell r="BZ290">
            <v>0</v>
          </cell>
          <cell r="CA290">
            <v>280</v>
          </cell>
          <cell r="CB290">
            <v>0</v>
          </cell>
          <cell r="CC290">
            <v>0</v>
          </cell>
          <cell r="CD290">
            <v>0</v>
          </cell>
          <cell r="CE290">
            <v>0</v>
          </cell>
          <cell r="CF290">
            <v>5220</v>
          </cell>
          <cell r="CG290">
            <v>0</v>
          </cell>
          <cell r="CH290">
            <v>0</v>
          </cell>
          <cell r="CI290">
            <v>0</v>
          </cell>
          <cell r="CJ290">
            <v>0</v>
          </cell>
          <cell r="CK290">
            <v>0</v>
          </cell>
          <cell r="CL290">
            <v>0</v>
          </cell>
          <cell r="CM290">
            <v>11113</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15114</v>
          </cell>
          <cell r="DQ290">
            <v>0</v>
          </cell>
          <cell r="DR290">
            <v>0</v>
          </cell>
          <cell r="DS290">
            <v>0</v>
          </cell>
          <cell r="DT290">
            <v>0</v>
          </cell>
          <cell r="DU290">
            <v>0</v>
          </cell>
          <cell r="DV290">
            <v>0</v>
          </cell>
          <cell r="DW290">
            <v>0</v>
          </cell>
          <cell r="DX290">
            <v>0</v>
          </cell>
          <cell r="DY290">
            <v>-1182</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7096</v>
          </cell>
          <cell r="EN290">
            <v>0</v>
          </cell>
          <cell r="EO290">
            <v>243452</v>
          </cell>
          <cell r="EP290">
            <v>0</v>
          </cell>
          <cell r="EQ290">
            <v>37100</v>
          </cell>
          <cell r="ER290">
            <v>0</v>
          </cell>
          <cell r="ES290">
            <v>29300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312237</v>
          </cell>
          <cell r="FH290">
            <v>0</v>
          </cell>
          <cell r="FI290">
            <v>0</v>
          </cell>
          <cell r="FJ290">
            <v>0</v>
          </cell>
          <cell r="FK290">
            <v>0</v>
          </cell>
          <cell r="FL290">
            <v>0</v>
          </cell>
          <cell r="FM290">
            <v>0</v>
          </cell>
          <cell r="FN290">
            <v>5281</v>
          </cell>
          <cell r="FO290">
            <v>0</v>
          </cell>
          <cell r="FP290">
            <v>0</v>
          </cell>
          <cell r="FQ290">
            <v>-971</v>
          </cell>
          <cell r="FR290">
            <v>0</v>
          </cell>
          <cell r="FS290">
            <v>0</v>
          </cell>
          <cell r="FT290">
            <v>0</v>
          </cell>
          <cell r="FU290">
            <v>0</v>
          </cell>
          <cell r="FV290">
            <v>0</v>
          </cell>
          <cell r="FW290">
            <v>0</v>
          </cell>
          <cell r="FX290">
            <v>0</v>
          </cell>
          <cell r="FY290">
            <v>0</v>
          </cell>
          <cell r="FZ290">
            <v>254899</v>
          </cell>
          <cell r="GA290">
            <v>0</v>
          </cell>
          <cell r="GB290">
            <v>0</v>
          </cell>
          <cell r="GC290">
            <v>140319</v>
          </cell>
          <cell r="GD290">
            <v>0</v>
          </cell>
          <cell r="GE290">
            <v>0</v>
          </cell>
          <cell r="GF290">
            <v>0</v>
          </cell>
          <cell r="GG290">
            <v>-4796</v>
          </cell>
          <cell r="GH290">
            <v>0</v>
          </cell>
          <cell r="GI290">
            <v>0</v>
          </cell>
          <cell r="GJ290">
            <v>0</v>
          </cell>
          <cell r="GK290">
            <v>0</v>
          </cell>
          <cell r="GL290">
            <v>0</v>
          </cell>
          <cell r="GM290">
            <v>0</v>
          </cell>
          <cell r="GN290">
            <v>0</v>
          </cell>
          <cell r="GO290">
            <v>0</v>
          </cell>
          <cell r="GP290">
            <v>0</v>
          </cell>
          <cell r="GQ290">
            <v>0</v>
          </cell>
          <cell r="GR290">
            <v>0</v>
          </cell>
          <cell r="GS290">
            <v>0</v>
          </cell>
          <cell r="GT290">
            <v>0</v>
          </cell>
          <cell r="GU290">
            <v>0</v>
          </cell>
          <cell r="GV290">
            <v>0</v>
          </cell>
          <cell r="GW290">
            <v>0</v>
          </cell>
          <cell r="GX290">
            <v>0</v>
          </cell>
          <cell r="GY290">
            <v>0</v>
          </cell>
          <cell r="GZ290">
            <v>0</v>
          </cell>
          <cell r="HA290">
            <v>0</v>
          </cell>
          <cell r="HB290">
            <v>0</v>
          </cell>
          <cell r="HC290">
            <v>0</v>
          </cell>
          <cell r="HD290">
            <v>0</v>
          </cell>
          <cell r="HE290">
            <v>0</v>
          </cell>
          <cell r="HF290">
            <v>0</v>
          </cell>
          <cell r="HG290">
            <v>0</v>
          </cell>
          <cell r="HH290">
            <v>0</v>
          </cell>
          <cell r="HI290">
            <v>0</v>
          </cell>
          <cell r="HJ290">
            <v>0</v>
          </cell>
          <cell r="HK290">
            <v>0</v>
          </cell>
          <cell r="HL290">
            <v>0</v>
          </cell>
          <cell r="HM290">
            <v>0</v>
          </cell>
          <cell r="HN290">
            <v>0</v>
          </cell>
          <cell r="HO290">
            <v>0</v>
          </cell>
          <cell r="HP290">
            <v>0</v>
          </cell>
          <cell r="HQ290">
            <v>0</v>
          </cell>
          <cell r="HR290">
            <v>0</v>
          </cell>
          <cell r="HS290">
            <v>0</v>
          </cell>
          <cell r="HT290">
            <v>0</v>
          </cell>
          <cell r="HU290">
            <v>0</v>
          </cell>
          <cell r="HV290">
            <v>0</v>
          </cell>
          <cell r="HW290">
            <v>0</v>
          </cell>
          <cell r="HX290">
            <v>0</v>
          </cell>
          <cell r="HY290">
            <v>0</v>
          </cell>
          <cell r="HZ290">
            <v>0</v>
          </cell>
          <cell r="IA290">
            <v>51277</v>
          </cell>
          <cell r="IB290">
            <v>0</v>
          </cell>
          <cell r="IC290">
            <v>0</v>
          </cell>
          <cell r="ID290">
            <v>0</v>
          </cell>
          <cell r="IE290">
            <v>0</v>
          </cell>
          <cell r="IF290">
            <v>0</v>
          </cell>
          <cell r="IG290">
            <v>0</v>
          </cell>
          <cell r="IH290">
            <v>0</v>
          </cell>
          <cell r="II290">
            <v>0</v>
          </cell>
          <cell r="IJ290">
            <v>0</v>
          </cell>
          <cell r="IK290">
            <v>0</v>
          </cell>
          <cell r="IL290">
            <v>0</v>
          </cell>
          <cell r="IM290">
            <v>51277</v>
          </cell>
          <cell r="IN290">
            <v>0</v>
          </cell>
          <cell r="IO290">
            <v>0</v>
          </cell>
        </row>
        <row r="291">
          <cell r="A291" t="str">
            <v>E3902</v>
          </cell>
          <cell r="B291" t="str">
            <v>Wiltshire UA</v>
          </cell>
          <cell r="C291" t="str">
            <v>SW</v>
          </cell>
          <cell r="D291" t="str">
            <v>UA</v>
          </cell>
          <cell r="E291">
            <v>0</v>
          </cell>
          <cell r="F291">
            <v>100951</v>
          </cell>
          <cell r="G291">
            <v>62664</v>
          </cell>
          <cell r="H291">
            <v>0</v>
          </cell>
          <cell r="I291">
            <v>0</v>
          </cell>
          <cell r="J291">
            <v>0</v>
          </cell>
          <cell r="K291">
            <v>232020</v>
          </cell>
          <cell r="L291">
            <v>0</v>
          </cell>
          <cell r="M291">
            <v>0</v>
          </cell>
          <cell r="N291">
            <v>0</v>
          </cell>
          <cell r="O291">
            <v>0</v>
          </cell>
          <cell r="P291">
            <v>0</v>
          </cell>
          <cell r="Q291">
            <v>0</v>
          </cell>
          <cell r="R291">
            <v>0</v>
          </cell>
          <cell r="S291">
            <v>0</v>
          </cell>
          <cell r="T291">
            <v>0</v>
          </cell>
          <cell r="U291">
            <v>-4152</v>
          </cell>
          <cell r="V291">
            <v>0</v>
          </cell>
          <cell r="W291">
            <v>0</v>
          </cell>
          <cell r="X291">
            <v>0</v>
          </cell>
          <cell r="Y291">
            <v>0</v>
          </cell>
          <cell r="Z291">
            <v>0</v>
          </cell>
          <cell r="AA291">
            <v>18133</v>
          </cell>
          <cell r="AB291">
            <v>0</v>
          </cell>
          <cell r="AC291">
            <v>26293</v>
          </cell>
          <cell r="AD291">
            <v>0</v>
          </cell>
          <cell r="AE291">
            <v>0</v>
          </cell>
          <cell r="AF291">
            <v>0</v>
          </cell>
          <cell r="AG291">
            <v>0</v>
          </cell>
          <cell r="AH291">
            <v>0</v>
          </cell>
          <cell r="AI291">
            <v>0</v>
          </cell>
          <cell r="AJ291">
            <v>55529</v>
          </cell>
          <cell r="AK291">
            <v>0</v>
          </cell>
          <cell r="AL291">
            <v>32308</v>
          </cell>
          <cell r="AM291">
            <v>0</v>
          </cell>
          <cell r="AN291">
            <v>0</v>
          </cell>
          <cell r="AO291">
            <v>0</v>
          </cell>
          <cell r="AP291">
            <v>0</v>
          </cell>
          <cell r="AQ291">
            <v>41087</v>
          </cell>
          <cell r="AR291">
            <v>0</v>
          </cell>
          <cell r="AS291">
            <v>0</v>
          </cell>
          <cell r="AT291">
            <v>0</v>
          </cell>
          <cell r="AU291">
            <v>0</v>
          </cell>
          <cell r="AV291">
            <v>0</v>
          </cell>
          <cell r="AW291">
            <v>0</v>
          </cell>
          <cell r="AX291">
            <v>0</v>
          </cell>
          <cell r="AY291">
            <v>0</v>
          </cell>
          <cell r="AZ291">
            <v>0</v>
          </cell>
          <cell r="BA291">
            <v>0</v>
          </cell>
          <cell r="BB291">
            <v>0</v>
          </cell>
          <cell r="BC291">
            <v>134920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17885</v>
          </cell>
          <cell r="BY291">
            <v>0</v>
          </cell>
          <cell r="BZ291">
            <v>0</v>
          </cell>
          <cell r="CA291">
            <v>0</v>
          </cell>
          <cell r="CB291">
            <v>0</v>
          </cell>
          <cell r="CC291">
            <v>0</v>
          </cell>
          <cell r="CD291">
            <v>0</v>
          </cell>
          <cell r="CE291">
            <v>0</v>
          </cell>
          <cell r="CF291">
            <v>10703</v>
          </cell>
          <cell r="CG291">
            <v>0</v>
          </cell>
          <cell r="CH291">
            <v>0</v>
          </cell>
          <cell r="CI291">
            <v>0</v>
          </cell>
          <cell r="CJ291">
            <v>0</v>
          </cell>
          <cell r="CK291">
            <v>0</v>
          </cell>
          <cell r="CL291">
            <v>0</v>
          </cell>
          <cell r="CM291">
            <v>17477</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44560</v>
          </cell>
          <cell r="DQ291">
            <v>0</v>
          </cell>
          <cell r="DR291">
            <v>0</v>
          </cell>
          <cell r="DS291">
            <v>0</v>
          </cell>
          <cell r="DT291">
            <v>0</v>
          </cell>
          <cell r="DU291">
            <v>0</v>
          </cell>
          <cell r="DV291">
            <v>0</v>
          </cell>
          <cell r="DW291">
            <v>0</v>
          </cell>
          <cell r="DX291">
            <v>0</v>
          </cell>
          <cell r="DY291">
            <v>6905</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16179</v>
          </cell>
          <cell r="EN291">
            <v>0</v>
          </cell>
          <cell r="EO291">
            <v>554311</v>
          </cell>
          <cell r="EP291">
            <v>0</v>
          </cell>
          <cell r="EQ291">
            <v>103263</v>
          </cell>
          <cell r="ER291">
            <v>494</v>
          </cell>
          <cell r="ES291">
            <v>12867</v>
          </cell>
          <cell r="ET291">
            <v>0</v>
          </cell>
          <cell r="EU291">
            <v>0</v>
          </cell>
          <cell r="EV291">
            <v>0</v>
          </cell>
          <cell r="EW291">
            <v>0</v>
          </cell>
          <cell r="EX291">
            <v>0</v>
          </cell>
          <cell r="EY291">
            <v>0</v>
          </cell>
          <cell r="EZ291">
            <v>0</v>
          </cell>
          <cell r="FA291">
            <v>0</v>
          </cell>
          <cell r="FB291">
            <v>0</v>
          </cell>
          <cell r="FC291">
            <v>0</v>
          </cell>
          <cell r="FD291">
            <v>0</v>
          </cell>
          <cell r="FE291">
            <v>0</v>
          </cell>
          <cell r="FF291">
            <v>0</v>
          </cell>
          <cell r="FG291">
            <v>685141</v>
          </cell>
          <cell r="FH291">
            <v>0</v>
          </cell>
          <cell r="FI291">
            <v>0</v>
          </cell>
          <cell r="FJ291">
            <v>0</v>
          </cell>
          <cell r="FK291">
            <v>0</v>
          </cell>
          <cell r="FL291">
            <v>0</v>
          </cell>
          <cell r="FM291">
            <v>0</v>
          </cell>
          <cell r="FN291">
            <v>11745</v>
          </cell>
          <cell r="FO291">
            <v>0</v>
          </cell>
          <cell r="FP291">
            <v>0</v>
          </cell>
          <cell r="FQ291">
            <v>-858</v>
          </cell>
          <cell r="FR291">
            <v>0</v>
          </cell>
          <cell r="FS291">
            <v>0</v>
          </cell>
          <cell r="FT291">
            <v>0</v>
          </cell>
          <cell r="FU291">
            <v>0</v>
          </cell>
          <cell r="FV291">
            <v>0</v>
          </cell>
          <cell r="FW291">
            <v>0</v>
          </cell>
          <cell r="FX291">
            <v>0</v>
          </cell>
          <cell r="FY291">
            <v>0</v>
          </cell>
          <cell r="FZ291">
            <v>592492</v>
          </cell>
          <cell r="GA291">
            <v>0</v>
          </cell>
          <cell r="GB291">
            <v>0</v>
          </cell>
          <cell r="GC291">
            <v>327808</v>
          </cell>
          <cell r="GD291">
            <v>0</v>
          </cell>
          <cell r="GE291">
            <v>0</v>
          </cell>
          <cell r="GF291">
            <v>0</v>
          </cell>
          <cell r="GG291">
            <v>0</v>
          </cell>
          <cell r="GH291">
            <v>957</v>
          </cell>
          <cell r="GI291">
            <v>0</v>
          </cell>
          <cell r="GJ291">
            <v>0</v>
          </cell>
          <cell r="GK291">
            <v>0</v>
          </cell>
          <cell r="GL291">
            <v>0</v>
          </cell>
          <cell r="GM291">
            <v>0</v>
          </cell>
          <cell r="GN291">
            <v>0</v>
          </cell>
          <cell r="GO291">
            <v>0</v>
          </cell>
          <cell r="GP291">
            <v>0</v>
          </cell>
          <cell r="GQ291">
            <v>0</v>
          </cell>
          <cell r="GR291">
            <v>0</v>
          </cell>
          <cell r="GS291">
            <v>0</v>
          </cell>
          <cell r="GT291">
            <v>0</v>
          </cell>
          <cell r="GU291">
            <v>0</v>
          </cell>
          <cell r="GV291">
            <v>0</v>
          </cell>
          <cell r="GW291">
            <v>0</v>
          </cell>
          <cell r="GX291">
            <v>0</v>
          </cell>
          <cell r="GY291">
            <v>0</v>
          </cell>
          <cell r="GZ291">
            <v>0</v>
          </cell>
          <cell r="HA291">
            <v>0</v>
          </cell>
          <cell r="HB291">
            <v>0</v>
          </cell>
          <cell r="HC291">
            <v>0</v>
          </cell>
          <cell r="HD291">
            <v>0</v>
          </cell>
          <cell r="HE291">
            <v>0</v>
          </cell>
          <cell r="HF291">
            <v>0</v>
          </cell>
          <cell r="HG291">
            <v>0</v>
          </cell>
          <cell r="HH291">
            <v>0</v>
          </cell>
          <cell r="HI291">
            <v>0</v>
          </cell>
          <cell r="HJ291">
            <v>0</v>
          </cell>
          <cell r="HK291">
            <v>0</v>
          </cell>
          <cell r="HL291">
            <v>0</v>
          </cell>
          <cell r="HM291">
            <v>0</v>
          </cell>
          <cell r="HN291">
            <v>0</v>
          </cell>
          <cell r="HO291">
            <v>0</v>
          </cell>
          <cell r="HP291">
            <v>0</v>
          </cell>
          <cell r="HQ291">
            <v>0</v>
          </cell>
          <cell r="HR291">
            <v>0</v>
          </cell>
          <cell r="HS291">
            <v>0</v>
          </cell>
          <cell r="HT291">
            <v>0</v>
          </cell>
          <cell r="HU291">
            <v>0</v>
          </cell>
          <cell r="HV291">
            <v>0</v>
          </cell>
          <cell r="HW291">
            <v>0</v>
          </cell>
          <cell r="HX291">
            <v>0</v>
          </cell>
          <cell r="HY291">
            <v>0</v>
          </cell>
          <cell r="HZ291">
            <v>0</v>
          </cell>
          <cell r="IA291">
            <v>25609</v>
          </cell>
          <cell r="IB291">
            <v>0</v>
          </cell>
          <cell r="IC291">
            <v>0</v>
          </cell>
          <cell r="ID291">
            <v>0</v>
          </cell>
          <cell r="IE291">
            <v>0</v>
          </cell>
          <cell r="IF291">
            <v>0</v>
          </cell>
          <cell r="IG291">
            <v>0</v>
          </cell>
          <cell r="IH291">
            <v>0</v>
          </cell>
          <cell r="II291">
            <v>0</v>
          </cell>
          <cell r="IJ291">
            <v>0</v>
          </cell>
          <cell r="IK291">
            <v>0</v>
          </cell>
          <cell r="IL291">
            <v>0</v>
          </cell>
          <cell r="IM291">
            <v>24112</v>
          </cell>
          <cell r="IN291">
            <v>1497</v>
          </cell>
          <cell r="IO291">
            <v>0</v>
          </cell>
        </row>
        <row r="292">
          <cell r="A292" t="str">
            <v>E4001</v>
          </cell>
          <cell r="B292" t="str">
            <v>Isles of Scilly</v>
          </cell>
          <cell r="C292" t="str">
            <v>SW</v>
          </cell>
          <cell r="D292" t="str">
            <v>UA</v>
          </cell>
          <cell r="E292">
            <v>0</v>
          </cell>
          <cell r="F292">
            <v>2696</v>
          </cell>
          <cell r="G292">
            <v>0</v>
          </cell>
          <cell r="H292">
            <v>0</v>
          </cell>
          <cell r="I292">
            <v>0</v>
          </cell>
          <cell r="J292">
            <v>0</v>
          </cell>
          <cell r="K292">
            <v>3806</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-23</v>
          </cell>
          <cell r="AB292">
            <v>0</v>
          </cell>
          <cell r="AC292">
            <v>28</v>
          </cell>
          <cell r="AD292">
            <v>0</v>
          </cell>
          <cell r="AE292">
            <v>0</v>
          </cell>
          <cell r="AF292">
            <v>0</v>
          </cell>
          <cell r="AG292">
            <v>0</v>
          </cell>
          <cell r="AH292">
            <v>0</v>
          </cell>
          <cell r="AI292">
            <v>0</v>
          </cell>
          <cell r="AJ292">
            <v>253</v>
          </cell>
          <cell r="AK292">
            <v>0</v>
          </cell>
          <cell r="AL292">
            <v>6</v>
          </cell>
          <cell r="AM292">
            <v>0</v>
          </cell>
          <cell r="AN292">
            <v>0</v>
          </cell>
          <cell r="AO292">
            <v>0</v>
          </cell>
          <cell r="AP292">
            <v>0</v>
          </cell>
          <cell r="AQ292">
            <v>82</v>
          </cell>
          <cell r="AR292">
            <v>0</v>
          </cell>
          <cell r="AS292">
            <v>0</v>
          </cell>
          <cell r="AT292">
            <v>0</v>
          </cell>
          <cell r="AU292">
            <v>0</v>
          </cell>
          <cell r="AV292">
            <v>0</v>
          </cell>
          <cell r="AW292">
            <v>0</v>
          </cell>
          <cell r="AX292">
            <v>0</v>
          </cell>
          <cell r="AY292">
            <v>0</v>
          </cell>
          <cell r="AZ292">
            <v>0</v>
          </cell>
          <cell r="BA292">
            <v>0</v>
          </cell>
          <cell r="BB292">
            <v>0</v>
          </cell>
          <cell r="BC292">
            <v>723</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110</v>
          </cell>
          <cell r="BY292">
            <v>0</v>
          </cell>
          <cell r="BZ292">
            <v>0</v>
          </cell>
          <cell r="CA292">
            <v>0</v>
          </cell>
          <cell r="CB292">
            <v>0</v>
          </cell>
          <cell r="CC292">
            <v>0</v>
          </cell>
          <cell r="CD292">
            <v>0</v>
          </cell>
          <cell r="CE292">
            <v>0</v>
          </cell>
          <cell r="CF292">
            <v>-223</v>
          </cell>
          <cell r="CG292">
            <v>0</v>
          </cell>
          <cell r="CH292">
            <v>0</v>
          </cell>
          <cell r="CI292">
            <v>0</v>
          </cell>
          <cell r="CJ292">
            <v>0</v>
          </cell>
          <cell r="CK292">
            <v>0</v>
          </cell>
          <cell r="CL292">
            <v>0</v>
          </cell>
          <cell r="CM292">
            <v>406</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1094</v>
          </cell>
          <cell r="DQ292">
            <v>0</v>
          </cell>
          <cell r="DR292">
            <v>0</v>
          </cell>
          <cell r="DS292">
            <v>0</v>
          </cell>
          <cell r="DT292">
            <v>0</v>
          </cell>
          <cell r="DU292">
            <v>0</v>
          </cell>
          <cell r="DV292">
            <v>0</v>
          </cell>
          <cell r="DW292">
            <v>0</v>
          </cell>
          <cell r="DX292">
            <v>0</v>
          </cell>
          <cell r="DY292">
            <v>471</v>
          </cell>
          <cell r="DZ292">
            <v>0</v>
          </cell>
          <cell r="EA292">
            <v>348</v>
          </cell>
          <cell r="EB292">
            <v>0</v>
          </cell>
          <cell r="EC292">
            <v>0</v>
          </cell>
          <cell r="ED292">
            <v>0</v>
          </cell>
          <cell r="EE292">
            <v>0</v>
          </cell>
          <cell r="EF292">
            <v>0</v>
          </cell>
          <cell r="EG292">
            <v>0</v>
          </cell>
          <cell r="EH292">
            <v>0</v>
          </cell>
          <cell r="EI292">
            <v>0</v>
          </cell>
          <cell r="EJ292">
            <v>0</v>
          </cell>
          <cell r="EK292">
            <v>0</v>
          </cell>
          <cell r="EL292">
            <v>0</v>
          </cell>
          <cell r="EM292">
            <v>1758</v>
          </cell>
          <cell r="EN292">
            <v>196</v>
          </cell>
          <cell r="EO292">
            <v>8919</v>
          </cell>
          <cell r="EP292">
            <v>0</v>
          </cell>
          <cell r="EQ292">
            <v>283</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9202</v>
          </cell>
          <cell r="FH292">
            <v>0</v>
          </cell>
          <cell r="FI292">
            <v>0</v>
          </cell>
          <cell r="FJ292">
            <v>0</v>
          </cell>
          <cell r="FK292">
            <v>0</v>
          </cell>
          <cell r="FL292">
            <v>0</v>
          </cell>
          <cell r="FM292">
            <v>0</v>
          </cell>
          <cell r="FN292">
            <v>20</v>
          </cell>
          <cell r="FO292">
            <v>0</v>
          </cell>
          <cell r="FP292">
            <v>0</v>
          </cell>
          <cell r="FQ292">
            <v>-10</v>
          </cell>
          <cell r="FR292">
            <v>0</v>
          </cell>
          <cell r="FS292">
            <v>0</v>
          </cell>
          <cell r="FT292">
            <v>0</v>
          </cell>
          <cell r="FU292">
            <v>0</v>
          </cell>
          <cell r="FV292">
            <v>0</v>
          </cell>
          <cell r="FW292">
            <v>0</v>
          </cell>
          <cell r="FX292">
            <v>0</v>
          </cell>
          <cell r="FY292">
            <v>0</v>
          </cell>
          <cell r="FZ292">
            <v>8681</v>
          </cell>
          <cell r="GA292">
            <v>0</v>
          </cell>
          <cell r="GB292">
            <v>0</v>
          </cell>
          <cell r="GC292">
            <v>5170</v>
          </cell>
          <cell r="GD292">
            <v>0</v>
          </cell>
          <cell r="GE292">
            <v>0</v>
          </cell>
          <cell r="GF292">
            <v>0</v>
          </cell>
          <cell r="GG292">
            <v>-327</v>
          </cell>
          <cell r="GH292">
            <v>0</v>
          </cell>
          <cell r="GI292">
            <v>0</v>
          </cell>
          <cell r="GJ292">
            <v>0</v>
          </cell>
          <cell r="GK292">
            <v>0</v>
          </cell>
          <cell r="GL292">
            <v>0</v>
          </cell>
          <cell r="GM292">
            <v>0</v>
          </cell>
          <cell r="GN292">
            <v>0</v>
          </cell>
          <cell r="GO292">
            <v>0</v>
          </cell>
          <cell r="GP292">
            <v>0</v>
          </cell>
          <cell r="GQ292">
            <v>0</v>
          </cell>
          <cell r="GR292">
            <v>0</v>
          </cell>
          <cell r="GS292">
            <v>0</v>
          </cell>
          <cell r="GT292">
            <v>0</v>
          </cell>
          <cell r="GU292">
            <v>0</v>
          </cell>
          <cell r="GV292">
            <v>0</v>
          </cell>
          <cell r="GW292">
            <v>0</v>
          </cell>
          <cell r="GX292">
            <v>0</v>
          </cell>
          <cell r="GY292">
            <v>0</v>
          </cell>
          <cell r="GZ292">
            <v>0</v>
          </cell>
          <cell r="HA292">
            <v>0</v>
          </cell>
          <cell r="HB292">
            <v>0</v>
          </cell>
          <cell r="HC292">
            <v>0</v>
          </cell>
          <cell r="HD292">
            <v>0</v>
          </cell>
          <cell r="HE292">
            <v>0</v>
          </cell>
          <cell r="HF292">
            <v>0</v>
          </cell>
          <cell r="HG292">
            <v>0</v>
          </cell>
          <cell r="HH292">
            <v>0</v>
          </cell>
          <cell r="HI292">
            <v>0</v>
          </cell>
          <cell r="HJ292">
            <v>0</v>
          </cell>
          <cell r="HK292">
            <v>0</v>
          </cell>
          <cell r="HL292">
            <v>0</v>
          </cell>
          <cell r="HM292">
            <v>0</v>
          </cell>
          <cell r="HN292">
            <v>0</v>
          </cell>
          <cell r="HO292">
            <v>0</v>
          </cell>
          <cell r="HP292">
            <v>0</v>
          </cell>
          <cell r="HQ292">
            <v>0</v>
          </cell>
          <cell r="HR292">
            <v>0</v>
          </cell>
          <cell r="HS292">
            <v>0</v>
          </cell>
          <cell r="HT292">
            <v>0</v>
          </cell>
          <cell r="HU292">
            <v>0</v>
          </cell>
          <cell r="HV292">
            <v>0</v>
          </cell>
          <cell r="HW292">
            <v>0</v>
          </cell>
          <cell r="HX292">
            <v>0</v>
          </cell>
          <cell r="HY292">
            <v>0</v>
          </cell>
          <cell r="HZ292">
            <v>0</v>
          </cell>
          <cell r="IA292">
            <v>0</v>
          </cell>
          <cell r="IB292">
            <v>0</v>
          </cell>
          <cell r="IC292">
            <v>0</v>
          </cell>
          <cell r="ID292">
            <v>0</v>
          </cell>
          <cell r="IE292">
            <v>0</v>
          </cell>
          <cell r="IF292">
            <v>0</v>
          </cell>
          <cell r="IG292">
            <v>0</v>
          </cell>
          <cell r="IH292">
            <v>0</v>
          </cell>
          <cell r="II292">
            <v>0</v>
          </cell>
          <cell r="IJ292">
            <v>0</v>
          </cell>
          <cell r="IK292">
            <v>0</v>
          </cell>
          <cell r="IL292">
            <v>0</v>
          </cell>
          <cell r="IM292">
            <v>0</v>
          </cell>
          <cell r="IN292">
            <v>0</v>
          </cell>
          <cell r="IO292">
            <v>0</v>
          </cell>
        </row>
        <row r="293">
          <cell r="A293" t="str">
            <v>E4201</v>
          </cell>
          <cell r="B293" t="str">
            <v>Bolton</v>
          </cell>
          <cell r="C293" t="str">
            <v>NW</v>
          </cell>
          <cell r="D293" t="str">
            <v>MD</v>
          </cell>
          <cell r="E293">
            <v>0</v>
          </cell>
          <cell r="F293">
            <v>113756</v>
          </cell>
          <cell r="G293">
            <v>86084</v>
          </cell>
          <cell r="H293">
            <v>0</v>
          </cell>
          <cell r="I293">
            <v>0</v>
          </cell>
          <cell r="J293">
            <v>0</v>
          </cell>
          <cell r="K293">
            <v>246309</v>
          </cell>
          <cell r="L293">
            <v>0</v>
          </cell>
          <cell r="M293">
            <v>0</v>
          </cell>
          <cell r="N293">
            <v>0</v>
          </cell>
          <cell r="O293">
            <v>0</v>
          </cell>
          <cell r="P293">
            <v>0</v>
          </cell>
          <cell r="Q293">
            <v>0</v>
          </cell>
          <cell r="R293">
            <v>0</v>
          </cell>
          <cell r="S293">
            <v>0</v>
          </cell>
          <cell r="T293">
            <v>0</v>
          </cell>
          <cell r="U293">
            <v>-322</v>
          </cell>
          <cell r="V293">
            <v>0</v>
          </cell>
          <cell r="W293">
            <v>0</v>
          </cell>
          <cell r="X293">
            <v>0</v>
          </cell>
          <cell r="Y293">
            <v>0</v>
          </cell>
          <cell r="Z293">
            <v>0</v>
          </cell>
          <cell r="AA293">
            <v>8361</v>
          </cell>
          <cell r="AB293">
            <v>0</v>
          </cell>
          <cell r="AC293">
            <v>17580</v>
          </cell>
          <cell r="AD293">
            <v>0</v>
          </cell>
          <cell r="AE293">
            <v>0</v>
          </cell>
          <cell r="AF293">
            <v>0</v>
          </cell>
          <cell r="AG293">
            <v>0</v>
          </cell>
          <cell r="AH293">
            <v>0</v>
          </cell>
          <cell r="AI293">
            <v>0</v>
          </cell>
          <cell r="AJ293">
            <v>45216</v>
          </cell>
          <cell r="AK293">
            <v>0</v>
          </cell>
          <cell r="AL293">
            <v>14777</v>
          </cell>
          <cell r="AM293">
            <v>0</v>
          </cell>
          <cell r="AN293">
            <v>0</v>
          </cell>
          <cell r="AO293">
            <v>0</v>
          </cell>
          <cell r="AP293">
            <v>0</v>
          </cell>
          <cell r="AQ293">
            <v>19153</v>
          </cell>
          <cell r="AR293">
            <v>0</v>
          </cell>
          <cell r="AS293">
            <v>0</v>
          </cell>
          <cell r="AT293">
            <v>0</v>
          </cell>
          <cell r="AU293">
            <v>0</v>
          </cell>
          <cell r="AV293">
            <v>0</v>
          </cell>
          <cell r="AW293">
            <v>0</v>
          </cell>
          <cell r="AX293">
            <v>0</v>
          </cell>
          <cell r="AY293">
            <v>0</v>
          </cell>
          <cell r="AZ293">
            <v>0</v>
          </cell>
          <cell r="BA293">
            <v>0</v>
          </cell>
          <cell r="BB293">
            <v>0</v>
          </cell>
          <cell r="BC293">
            <v>68926</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21677</v>
          </cell>
          <cell r="BY293">
            <v>0</v>
          </cell>
          <cell r="BZ293">
            <v>0</v>
          </cell>
          <cell r="CA293">
            <v>0</v>
          </cell>
          <cell r="CB293">
            <v>0</v>
          </cell>
          <cell r="CC293">
            <v>0</v>
          </cell>
          <cell r="CD293">
            <v>0</v>
          </cell>
          <cell r="CE293">
            <v>0</v>
          </cell>
          <cell r="CF293">
            <v>9397</v>
          </cell>
          <cell r="CG293">
            <v>0</v>
          </cell>
          <cell r="CH293">
            <v>0</v>
          </cell>
          <cell r="CI293">
            <v>0</v>
          </cell>
          <cell r="CJ293">
            <v>0</v>
          </cell>
          <cell r="CK293">
            <v>0</v>
          </cell>
          <cell r="CL293">
            <v>0</v>
          </cell>
          <cell r="CM293">
            <v>10175</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15649</v>
          </cell>
          <cell r="DQ293">
            <v>0</v>
          </cell>
          <cell r="DR293">
            <v>0</v>
          </cell>
          <cell r="DS293">
            <v>0</v>
          </cell>
          <cell r="DT293">
            <v>0</v>
          </cell>
          <cell r="DU293">
            <v>0</v>
          </cell>
          <cell r="DV293">
            <v>0</v>
          </cell>
          <cell r="DW293">
            <v>0</v>
          </cell>
          <cell r="DX293">
            <v>0</v>
          </cell>
          <cell r="DY293">
            <v>4840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11438</v>
          </cell>
          <cell r="EN293">
            <v>-18827</v>
          </cell>
          <cell r="EO293">
            <v>423161</v>
          </cell>
          <cell r="EP293">
            <v>0</v>
          </cell>
          <cell r="EQ293">
            <v>104800</v>
          </cell>
          <cell r="ER293">
            <v>1616</v>
          </cell>
          <cell r="ES293">
            <v>0</v>
          </cell>
          <cell r="ET293">
            <v>0</v>
          </cell>
          <cell r="EU293">
            <v>0</v>
          </cell>
          <cell r="EV293">
            <v>0</v>
          </cell>
          <cell r="EW293">
            <v>0</v>
          </cell>
          <cell r="EX293">
            <v>0</v>
          </cell>
          <cell r="EY293">
            <v>0</v>
          </cell>
          <cell r="EZ293">
            <v>0</v>
          </cell>
          <cell r="FA293">
            <v>0</v>
          </cell>
          <cell r="FB293">
            <v>0</v>
          </cell>
          <cell r="FC293">
            <v>0</v>
          </cell>
          <cell r="FD293">
            <v>0</v>
          </cell>
          <cell r="FE293">
            <v>0</v>
          </cell>
          <cell r="FF293">
            <v>0</v>
          </cell>
          <cell r="FG293">
            <v>571437</v>
          </cell>
          <cell r="FH293">
            <v>0</v>
          </cell>
          <cell r="FI293">
            <v>30</v>
          </cell>
          <cell r="FJ293">
            <v>0</v>
          </cell>
          <cell r="FK293">
            <v>0</v>
          </cell>
          <cell r="FL293">
            <v>0</v>
          </cell>
          <cell r="FM293">
            <v>0</v>
          </cell>
          <cell r="FN293">
            <v>4799</v>
          </cell>
          <cell r="FO293">
            <v>0</v>
          </cell>
          <cell r="FP293">
            <v>0</v>
          </cell>
          <cell r="FQ293">
            <v>-2647</v>
          </cell>
          <cell r="FR293">
            <v>0</v>
          </cell>
          <cell r="FS293">
            <v>0</v>
          </cell>
          <cell r="FT293">
            <v>0</v>
          </cell>
          <cell r="FU293">
            <v>0</v>
          </cell>
          <cell r="FV293">
            <v>0</v>
          </cell>
          <cell r="FW293">
            <v>0</v>
          </cell>
          <cell r="FX293">
            <v>0</v>
          </cell>
          <cell r="FY293">
            <v>0</v>
          </cell>
          <cell r="FZ293">
            <v>469756</v>
          </cell>
          <cell r="GA293">
            <v>0</v>
          </cell>
          <cell r="GB293">
            <v>0</v>
          </cell>
          <cell r="GC293">
            <v>210353</v>
          </cell>
          <cell r="GD293">
            <v>0</v>
          </cell>
          <cell r="GE293">
            <v>-2135</v>
          </cell>
          <cell r="GF293">
            <v>0</v>
          </cell>
          <cell r="GG293">
            <v>-2053</v>
          </cell>
          <cell r="GH293">
            <v>0</v>
          </cell>
          <cell r="GI293">
            <v>0</v>
          </cell>
          <cell r="GJ293">
            <v>0</v>
          </cell>
          <cell r="GK293">
            <v>0</v>
          </cell>
          <cell r="GL293">
            <v>0</v>
          </cell>
          <cell r="GM293">
            <v>0</v>
          </cell>
          <cell r="GN293">
            <v>0</v>
          </cell>
          <cell r="GO293">
            <v>0</v>
          </cell>
          <cell r="GP293">
            <v>0</v>
          </cell>
          <cell r="GQ293">
            <v>0</v>
          </cell>
          <cell r="GR293">
            <v>0</v>
          </cell>
          <cell r="GS293">
            <v>0</v>
          </cell>
          <cell r="GT293">
            <v>0</v>
          </cell>
          <cell r="GU293">
            <v>0</v>
          </cell>
          <cell r="GV293">
            <v>0</v>
          </cell>
          <cell r="GW293">
            <v>0</v>
          </cell>
          <cell r="GX293">
            <v>0</v>
          </cell>
          <cell r="GY293">
            <v>0</v>
          </cell>
          <cell r="GZ293">
            <v>0</v>
          </cell>
          <cell r="HA293">
            <v>0</v>
          </cell>
          <cell r="HB293">
            <v>0</v>
          </cell>
          <cell r="HC293">
            <v>0</v>
          </cell>
          <cell r="HD293">
            <v>0</v>
          </cell>
          <cell r="HE293">
            <v>0</v>
          </cell>
          <cell r="HF293">
            <v>0</v>
          </cell>
          <cell r="HG293">
            <v>0</v>
          </cell>
          <cell r="HH293">
            <v>0</v>
          </cell>
          <cell r="HI293">
            <v>0</v>
          </cell>
          <cell r="HJ293">
            <v>0</v>
          </cell>
          <cell r="HK293">
            <v>0</v>
          </cell>
          <cell r="HL293">
            <v>0</v>
          </cell>
          <cell r="HM293">
            <v>0</v>
          </cell>
          <cell r="HN293">
            <v>0</v>
          </cell>
          <cell r="HO293">
            <v>0</v>
          </cell>
          <cell r="HP293">
            <v>0</v>
          </cell>
          <cell r="HQ293">
            <v>0</v>
          </cell>
          <cell r="HR293">
            <v>0</v>
          </cell>
          <cell r="HS293">
            <v>0</v>
          </cell>
          <cell r="HT293">
            <v>0</v>
          </cell>
          <cell r="HU293">
            <v>0</v>
          </cell>
          <cell r="HV293">
            <v>0</v>
          </cell>
          <cell r="HW293">
            <v>0</v>
          </cell>
          <cell r="HX293">
            <v>0</v>
          </cell>
          <cell r="HY293">
            <v>0</v>
          </cell>
          <cell r="HZ293">
            <v>0</v>
          </cell>
          <cell r="IA293">
            <v>0</v>
          </cell>
          <cell r="IB293">
            <v>0</v>
          </cell>
          <cell r="IC293">
            <v>0</v>
          </cell>
          <cell r="ID293">
            <v>0</v>
          </cell>
          <cell r="IE293">
            <v>0</v>
          </cell>
          <cell r="IF293">
            <v>0</v>
          </cell>
          <cell r="IG293">
            <v>0</v>
          </cell>
          <cell r="IH293">
            <v>0</v>
          </cell>
          <cell r="II293">
            <v>0</v>
          </cell>
          <cell r="IJ293">
            <v>0</v>
          </cell>
          <cell r="IK293">
            <v>0</v>
          </cell>
          <cell r="IL293">
            <v>0</v>
          </cell>
          <cell r="IM293">
            <v>0</v>
          </cell>
          <cell r="IN293">
            <v>0</v>
          </cell>
          <cell r="IO293">
            <v>0</v>
          </cell>
        </row>
        <row r="294">
          <cell r="A294" t="str">
            <v>E4202</v>
          </cell>
          <cell r="B294" t="str">
            <v>Bury</v>
          </cell>
          <cell r="C294" t="str">
            <v>NW</v>
          </cell>
          <cell r="D294" t="str">
            <v>MD</v>
          </cell>
          <cell r="E294">
            <v>0</v>
          </cell>
          <cell r="F294">
            <v>70748</v>
          </cell>
          <cell r="G294">
            <v>60188</v>
          </cell>
          <cell r="H294">
            <v>0</v>
          </cell>
          <cell r="I294">
            <v>0</v>
          </cell>
          <cell r="J294">
            <v>0</v>
          </cell>
          <cell r="K294">
            <v>165683</v>
          </cell>
          <cell r="L294">
            <v>0</v>
          </cell>
          <cell r="M294">
            <v>0</v>
          </cell>
          <cell r="N294">
            <v>0</v>
          </cell>
          <cell r="O294">
            <v>0</v>
          </cell>
          <cell r="P294">
            <v>0</v>
          </cell>
          <cell r="Q294">
            <v>0</v>
          </cell>
          <cell r="R294">
            <v>0</v>
          </cell>
          <cell r="S294">
            <v>0</v>
          </cell>
          <cell r="T294">
            <v>0</v>
          </cell>
          <cell r="U294">
            <v>-1453</v>
          </cell>
          <cell r="V294">
            <v>0</v>
          </cell>
          <cell r="W294">
            <v>0</v>
          </cell>
          <cell r="X294">
            <v>0</v>
          </cell>
          <cell r="Y294">
            <v>0</v>
          </cell>
          <cell r="Z294">
            <v>0</v>
          </cell>
          <cell r="AA294">
            <v>4720</v>
          </cell>
          <cell r="AB294">
            <v>0</v>
          </cell>
          <cell r="AC294">
            <v>11274</v>
          </cell>
          <cell r="AD294">
            <v>0</v>
          </cell>
          <cell r="AE294">
            <v>0</v>
          </cell>
          <cell r="AF294">
            <v>0</v>
          </cell>
          <cell r="AG294">
            <v>0</v>
          </cell>
          <cell r="AH294">
            <v>0</v>
          </cell>
          <cell r="AI294">
            <v>0</v>
          </cell>
          <cell r="AJ294">
            <v>24520</v>
          </cell>
          <cell r="AK294">
            <v>0</v>
          </cell>
          <cell r="AL294">
            <v>10988</v>
          </cell>
          <cell r="AM294">
            <v>0</v>
          </cell>
          <cell r="AN294">
            <v>0</v>
          </cell>
          <cell r="AO294">
            <v>0</v>
          </cell>
          <cell r="AP294">
            <v>0</v>
          </cell>
          <cell r="AQ294">
            <v>14824</v>
          </cell>
          <cell r="AR294">
            <v>0</v>
          </cell>
          <cell r="AS294">
            <v>0</v>
          </cell>
          <cell r="AT294">
            <v>0</v>
          </cell>
          <cell r="AU294">
            <v>0</v>
          </cell>
          <cell r="AV294">
            <v>0</v>
          </cell>
          <cell r="AW294">
            <v>0</v>
          </cell>
          <cell r="AX294">
            <v>0</v>
          </cell>
          <cell r="AY294">
            <v>0</v>
          </cell>
          <cell r="AZ294">
            <v>0</v>
          </cell>
          <cell r="BA294">
            <v>0</v>
          </cell>
          <cell r="BB294">
            <v>0</v>
          </cell>
          <cell r="BC294">
            <v>44932</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11502</v>
          </cell>
          <cell r="BY294">
            <v>0</v>
          </cell>
          <cell r="BZ294">
            <v>0</v>
          </cell>
          <cell r="CA294">
            <v>34</v>
          </cell>
          <cell r="CB294">
            <v>0</v>
          </cell>
          <cell r="CC294">
            <v>0</v>
          </cell>
          <cell r="CD294">
            <v>0</v>
          </cell>
          <cell r="CE294">
            <v>0</v>
          </cell>
          <cell r="CF294">
            <v>7871</v>
          </cell>
          <cell r="CG294">
            <v>0</v>
          </cell>
          <cell r="CH294">
            <v>0</v>
          </cell>
          <cell r="CI294">
            <v>0</v>
          </cell>
          <cell r="CJ294">
            <v>0</v>
          </cell>
          <cell r="CK294">
            <v>0</v>
          </cell>
          <cell r="CL294">
            <v>0</v>
          </cell>
          <cell r="CM294">
            <v>5741</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7386</v>
          </cell>
          <cell r="DQ294">
            <v>0</v>
          </cell>
          <cell r="DR294">
            <v>0</v>
          </cell>
          <cell r="DS294">
            <v>0</v>
          </cell>
          <cell r="DT294">
            <v>0</v>
          </cell>
          <cell r="DU294">
            <v>0</v>
          </cell>
          <cell r="DV294">
            <v>0</v>
          </cell>
          <cell r="DW294">
            <v>0</v>
          </cell>
          <cell r="DX294">
            <v>0</v>
          </cell>
          <cell r="DY294">
            <v>1334</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4896</v>
          </cell>
          <cell r="EN294">
            <v>1922</v>
          </cell>
          <cell r="EO294">
            <v>280507</v>
          </cell>
          <cell r="EP294">
            <v>0</v>
          </cell>
          <cell r="EQ294">
            <v>33678</v>
          </cell>
          <cell r="ER294">
            <v>687</v>
          </cell>
          <cell r="ES294">
            <v>19472</v>
          </cell>
          <cell r="ET294">
            <v>0</v>
          </cell>
          <cell r="EU294">
            <v>0</v>
          </cell>
          <cell r="EV294">
            <v>0</v>
          </cell>
          <cell r="EW294">
            <v>0</v>
          </cell>
          <cell r="EX294">
            <v>0</v>
          </cell>
          <cell r="EY294">
            <v>0</v>
          </cell>
          <cell r="EZ294">
            <v>0</v>
          </cell>
          <cell r="FA294">
            <v>0</v>
          </cell>
          <cell r="FB294">
            <v>0</v>
          </cell>
          <cell r="FC294">
            <v>0</v>
          </cell>
          <cell r="FD294">
            <v>0</v>
          </cell>
          <cell r="FE294">
            <v>0</v>
          </cell>
          <cell r="FF294">
            <v>0</v>
          </cell>
          <cell r="FG294">
            <v>354084</v>
          </cell>
          <cell r="FH294">
            <v>0</v>
          </cell>
          <cell r="FI294">
            <v>0</v>
          </cell>
          <cell r="FJ294">
            <v>0</v>
          </cell>
          <cell r="FK294">
            <v>0</v>
          </cell>
          <cell r="FL294">
            <v>0</v>
          </cell>
          <cell r="FM294">
            <v>0</v>
          </cell>
          <cell r="FN294">
            <v>9501</v>
          </cell>
          <cell r="FO294">
            <v>0</v>
          </cell>
          <cell r="FP294">
            <v>0</v>
          </cell>
          <cell r="FQ294">
            <v>-4328</v>
          </cell>
          <cell r="FR294">
            <v>0</v>
          </cell>
          <cell r="FS294">
            <v>0</v>
          </cell>
          <cell r="FT294">
            <v>0</v>
          </cell>
          <cell r="FU294">
            <v>0</v>
          </cell>
          <cell r="FV294">
            <v>0</v>
          </cell>
          <cell r="FW294">
            <v>0</v>
          </cell>
          <cell r="FX294">
            <v>0</v>
          </cell>
          <cell r="FY294">
            <v>0</v>
          </cell>
          <cell r="FZ294">
            <v>303852</v>
          </cell>
          <cell r="GA294">
            <v>0</v>
          </cell>
          <cell r="GB294">
            <v>0</v>
          </cell>
          <cell r="GC294">
            <v>127631</v>
          </cell>
          <cell r="GD294">
            <v>0</v>
          </cell>
          <cell r="GE294">
            <v>0</v>
          </cell>
          <cell r="GF294">
            <v>0</v>
          </cell>
          <cell r="GG294">
            <v>1096</v>
          </cell>
          <cell r="GH294">
            <v>678</v>
          </cell>
          <cell r="GI294">
            <v>0</v>
          </cell>
          <cell r="GJ294">
            <v>0</v>
          </cell>
          <cell r="GK294">
            <v>0</v>
          </cell>
          <cell r="GL294">
            <v>0</v>
          </cell>
          <cell r="GM294">
            <v>0</v>
          </cell>
          <cell r="GN294">
            <v>0</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v>
          </cell>
          <cell r="HE294">
            <v>0</v>
          </cell>
          <cell r="HF294">
            <v>0</v>
          </cell>
          <cell r="HG294">
            <v>0</v>
          </cell>
          <cell r="HH294">
            <v>0</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v>
          </cell>
          <cell r="HY294">
            <v>0</v>
          </cell>
          <cell r="HZ294">
            <v>0</v>
          </cell>
          <cell r="IA294">
            <v>31343</v>
          </cell>
          <cell r="IB294">
            <v>0</v>
          </cell>
          <cell r="IC294">
            <v>0</v>
          </cell>
          <cell r="ID294">
            <v>0</v>
          </cell>
          <cell r="IE294">
            <v>0</v>
          </cell>
          <cell r="IF294">
            <v>0</v>
          </cell>
          <cell r="IG294">
            <v>0</v>
          </cell>
          <cell r="IH294">
            <v>0</v>
          </cell>
          <cell r="II294">
            <v>0</v>
          </cell>
          <cell r="IJ294">
            <v>0</v>
          </cell>
          <cell r="IK294">
            <v>0</v>
          </cell>
          <cell r="IL294">
            <v>0</v>
          </cell>
          <cell r="IM294">
            <v>33263</v>
          </cell>
          <cell r="IN294">
            <v>-1920</v>
          </cell>
          <cell r="IO294">
            <v>0</v>
          </cell>
        </row>
        <row r="295">
          <cell r="A295" t="str">
            <v>E4203</v>
          </cell>
          <cell r="B295" t="str">
            <v>Manchester</v>
          </cell>
          <cell r="C295" t="str">
            <v>NW</v>
          </cell>
          <cell r="D295" t="str">
            <v>MD</v>
          </cell>
          <cell r="E295">
            <v>0</v>
          </cell>
          <cell r="F295">
            <v>196992</v>
          </cell>
          <cell r="G295">
            <v>107976</v>
          </cell>
          <cell r="H295">
            <v>0</v>
          </cell>
          <cell r="I295">
            <v>0</v>
          </cell>
          <cell r="J295">
            <v>0</v>
          </cell>
          <cell r="K295">
            <v>424530</v>
          </cell>
          <cell r="L295">
            <v>0</v>
          </cell>
          <cell r="M295">
            <v>0</v>
          </cell>
          <cell r="N295">
            <v>0</v>
          </cell>
          <cell r="O295">
            <v>0</v>
          </cell>
          <cell r="P295">
            <v>0</v>
          </cell>
          <cell r="Q295">
            <v>0</v>
          </cell>
          <cell r="R295">
            <v>0</v>
          </cell>
          <cell r="S295">
            <v>0</v>
          </cell>
          <cell r="T295">
            <v>0</v>
          </cell>
          <cell r="U295">
            <v>-7171</v>
          </cell>
          <cell r="V295">
            <v>0</v>
          </cell>
          <cell r="W295">
            <v>0</v>
          </cell>
          <cell r="X295">
            <v>0</v>
          </cell>
          <cell r="Y295">
            <v>0</v>
          </cell>
          <cell r="Z295">
            <v>0</v>
          </cell>
          <cell r="AA295">
            <v>6784</v>
          </cell>
          <cell r="AB295">
            <v>0</v>
          </cell>
          <cell r="AC295">
            <v>48693</v>
          </cell>
          <cell r="AD295">
            <v>0</v>
          </cell>
          <cell r="AE295">
            <v>0</v>
          </cell>
          <cell r="AF295">
            <v>0</v>
          </cell>
          <cell r="AG295">
            <v>0</v>
          </cell>
          <cell r="AH295">
            <v>0</v>
          </cell>
          <cell r="AI295">
            <v>0</v>
          </cell>
          <cell r="AJ295">
            <v>91088</v>
          </cell>
          <cell r="AK295">
            <v>0</v>
          </cell>
          <cell r="AL295">
            <v>27648</v>
          </cell>
          <cell r="AM295">
            <v>0</v>
          </cell>
          <cell r="AN295">
            <v>0</v>
          </cell>
          <cell r="AO295">
            <v>0</v>
          </cell>
          <cell r="AP295">
            <v>0</v>
          </cell>
          <cell r="AQ295">
            <v>45373</v>
          </cell>
          <cell r="AR295">
            <v>0</v>
          </cell>
          <cell r="AS295">
            <v>0</v>
          </cell>
          <cell r="AT295">
            <v>0</v>
          </cell>
          <cell r="AU295">
            <v>0</v>
          </cell>
          <cell r="AV295">
            <v>0</v>
          </cell>
          <cell r="AW295">
            <v>0</v>
          </cell>
          <cell r="AX295">
            <v>0</v>
          </cell>
          <cell r="AY295">
            <v>0</v>
          </cell>
          <cell r="AZ295">
            <v>0</v>
          </cell>
          <cell r="BA295">
            <v>0</v>
          </cell>
          <cell r="BB295">
            <v>0</v>
          </cell>
          <cell r="BC295">
            <v>149502</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55614</v>
          </cell>
          <cell r="BY295">
            <v>0</v>
          </cell>
          <cell r="BZ295">
            <v>0</v>
          </cell>
          <cell r="CA295">
            <v>2476</v>
          </cell>
          <cell r="CB295">
            <v>0</v>
          </cell>
          <cell r="CC295">
            <v>0</v>
          </cell>
          <cell r="CD295">
            <v>0</v>
          </cell>
          <cell r="CE295">
            <v>0</v>
          </cell>
          <cell r="CF295">
            <v>17757</v>
          </cell>
          <cell r="CG295">
            <v>0</v>
          </cell>
          <cell r="CH295">
            <v>0</v>
          </cell>
          <cell r="CI295">
            <v>0</v>
          </cell>
          <cell r="CJ295">
            <v>0</v>
          </cell>
          <cell r="CK295">
            <v>0</v>
          </cell>
          <cell r="CL295">
            <v>0</v>
          </cell>
          <cell r="CM295">
            <v>33880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30467</v>
          </cell>
          <cell r="DQ295">
            <v>0</v>
          </cell>
          <cell r="DR295">
            <v>0</v>
          </cell>
          <cell r="DS295">
            <v>0</v>
          </cell>
          <cell r="DT295">
            <v>0</v>
          </cell>
          <cell r="DU295">
            <v>0</v>
          </cell>
          <cell r="DV295">
            <v>0</v>
          </cell>
          <cell r="DW295">
            <v>0</v>
          </cell>
          <cell r="DX295">
            <v>0</v>
          </cell>
          <cell r="DY295">
            <v>31888</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21641</v>
          </cell>
          <cell r="EN295">
            <v>1182</v>
          </cell>
          <cell r="EO295">
            <v>864333</v>
          </cell>
          <cell r="EP295">
            <v>0</v>
          </cell>
          <cell r="EQ295">
            <v>223813</v>
          </cell>
          <cell r="ER295">
            <v>3111</v>
          </cell>
          <cell r="ES295">
            <v>44220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1191077</v>
          </cell>
          <cell r="FH295">
            <v>0</v>
          </cell>
          <cell r="FI295">
            <v>20141</v>
          </cell>
          <cell r="FJ295">
            <v>0</v>
          </cell>
          <cell r="FK295">
            <v>0</v>
          </cell>
          <cell r="FL295">
            <v>0</v>
          </cell>
          <cell r="FM295">
            <v>0</v>
          </cell>
          <cell r="FN295">
            <v>27784</v>
          </cell>
          <cell r="FO295">
            <v>0</v>
          </cell>
          <cell r="FP295">
            <v>0</v>
          </cell>
          <cell r="FQ295">
            <v>-27847</v>
          </cell>
          <cell r="FR295">
            <v>0</v>
          </cell>
          <cell r="FS295">
            <v>0</v>
          </cell>
          <cell r="FT295">
            <v>0</v>
          </cell>
          <cell r="FU295">
            <v>0</v>
          </cell>
          <cell r="FV295">
            <v>0</v>
          </cell>
          <cell r="FW295">
            <v>0</v>
          </cell>
          <cell r="FX295">
            <v>0</v>
          </cell>
          <cell r="FY295">
            <v>0</v>
          </cell>
          <cell r="FZ295">
            <v>951004</v>
          </cell>
          <cell r="GA295">
            <v>0</v>
          </cell>
          <cell r="GB295">
            <v>0</v>
          </cell>
          <cell r="GC295">
            <v>473081</v>
          </cell>
          <cell r="GD295">
            <v>0</v>
          </cell>
          <cell r="GE295">
            <v>0</v>
          </cell>
          <cell r="GF295">
            <v>-1369</v>
          </cell>
          <cell r="GG295">
            <v>-68549</v>
          </cell>
          <cell r="GH295">
            <v>-77</v>
          </cell>
          <cell r="GI295">
            <v>0</v>
          </cell>
          <cell r="GJ295">
            <v>0</v>
          </cell>
          <cell r="GK295">
            <v>0</v>
          </cell>
          <cell r="GL295">
            <v>0</v>
          </cell>
          <cell r="GM295">
            <v>0</v>
          </cell>
          <cell r="GN295">
            <v>0</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v>
          </cell>
          <cell r="HE295">
            <v>0</v>
          </cell>
          <cell r="HF295">
            <v>0</v>
          </cell>
          <cell r="HG295">
            <v>0</v>
          </cell>
          <cell r="HH295">
            <v>0</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v>
          </cell>
          <cell r="HY295">
            <v>0</v>
          </cell>
          <cell r="HZ295">
            <v>0</v>
          </cell>
          <cell r="IA295">
            <v>89246</v>
          </cell>
          <cell r="IB295">
            <v>0</v>
          </cell>
          <cell r="IC295">
            <v>0</v>
          </cell>
          <cell r="ID295">
            <v>0</v>
          </cell>
          <cell r="IE295">
            <v>0</v>
          </cell>
          <cell r="IF295">
            <v>0</v>
          </cell>
          <cell r="IG295">
            <v>0</v>
          </cell>
          <cell r="IH295">
            <v>0</v>
          </cell>
          <cell r="II295">
            <v>0</v>
          </cell>
          <cell r="IJ295">
            <v>0</v>
          </cell>
          <cell r="IK295">
            <v>0</v>
          </cell>
          <cell r="IL295">
            <v>0</v>
          </cell>
          <cell r="IM295">
            <v>91883</v>
          </cell>
          <cell r="IN295">
            <v>-2637</v>
          </cell>
          <cell r="IO295">
            <v>0</v>
          </cell>
        </row>
        <row r="296">
          <cell r="A296" t="str">
            <v>E4204</v>
          </cell>
          <cell r="B296" t="str">
            <v>Oldham</v>
          </cell>
          <cell r="C296" t="str">
            <v>NW</v>
          </cell>
          <cell r="D296" t="str">
            <v>MD</v>
          </cell>
          <cell r="E296">
            <v>0</v>
          </cell>
          <cell r="F296">
            <v>97586</v>
          </cell>
          <cell r="G296">
            <v>45845</v>
          </cell>
          <cell r="H296">
            <v>0</v>
          </cell>
          <cell r="I296">
            <v>0</v>
          </cell>
          <cell r="J296">
            <v>0</v>
          </cell>
          <cell r="K296">
            <v>175625</v>
          </cell>
          <cell r="L296">
            <v>0</v>
          </cell>
          <cell r="M296">
            <v>0</v>
          </cell>
          <cell r="N296">
            <v>0</v>
          </cell>
          <cell r="O296">
            <v>0</v>
          </cell>
          <cell r="P296">
            <v>0</v>
          </cell>
          <cell r="Q296">
            <v>0</v>
          </cell>
          <cell r="R296">
            <v>0</v>
          </cell>
          <cell r="S296">
            <v>0</v>
          </cell>
          <cell r="T296">
            <v>0</v>
          </cell>
          <cell r="U296">
            <v>414</v>
          </cell>
          <cell r="V296">
            <v>0</v>
          </cell>
          <cell r="W296">
            <v>0</v>
          </cell>
          <cell r="X296">
            <v>0</v>
          </cell>
          <cell r="Y296">
            <v>0</v>
          </cell>
          <cell r="Z296">
            <v>0</v>
          </cell>
          <cell r="AA296">
            <v>12800</v>
          </cell>
          <cell r="AB296">
            <v>0</v>
          </cell>
          <cell r="AC296">
            <v>18221</v>
          </cell>
          <cell r="AD296">
            <v>0</v>
          </cell>
          <cell r="AE296">
            <v>0</v>
          </cell>
          <cell r="AF296">
            <v>0</v>
          </cell>
          <cell r="AG296">
            <v>0</v>
          </cell>
          <cell r="AH296">
            <v>0</v>
          </cell>
          <cell r="AI296">
            <v>0</v>
          </cell>
          <cell r="AJ296">
            <v>22572</v>
          </cell>
          <cell r="AK296">
            <v>0</v>
          </cell>
          <cell r="AL296">
            <v>10751</v>
          </cell>
          <cell r="AM296">
            <v>0</v>
          </cell>
          <cell r="AN296">
            <v>0</v>
          </cell>
          <cell r="AO296">
            <v>0</v>
          </cell>
          <cell r="AP296">
            <v>0</v>
          </cell>
          <cell r="AQ296">
            <v>1877</v>
          </cell>
          <cell r="AR296">
            <v>0</v>
          </cell>
          <cell r="AS296">
            <v>0</v>
          </cell>
          <cell r="AT296">
            <v>0</v>
          </cell>
          <cell r="AU296">
            <v>0</v>
          </cell>
          <cell r="AV296">
            <v>0</v>
          </cell>
          <cell r="AW296">
            <v>0</v>
          </cell>
          <cell r="AX296">
            <v>0</v>
          </cell>
          <cell r="AY296">
            <v>0</v>
          </cell>
          <cell r="AZ296">
            <v>0</v>
          </cell>
          <cell r="BA296">
            <v>0</v>
          </cell>
          <cell r="BB296">
            <v>0</v>
          </cell>
          <cell r="BC296">
            <v>54328</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17079</v>
          </cell>
          <cell r="BY296">
            <v>0</v>
          </cell>
          <cell r="BZ296">
            <v>0</v>
          </cell>
          <cell r="CA296">
            <v>0</v>
          </cell>
          <cell r="CB296">
            <v>0</v>
          </cell>
          <cell r="CC296">
            <v>0</v>
          </cell>
          <cell r="CD296">
            <v>0</v>
          </cell>
          <cell r="CE296">
            <v>0</v>
          </cell>
          <cell r="CF296">
            <v>1153</v>
          </cell>
          <cell r="CG296">
            <v>0</v>
          </cell>
          <cell r="CH296">
            <v>0</v>
          </cell>
          <cell r="CI296">
            <v>0</v>
          </cell>
          <cell r="CJ296">
            <v>0</v>
          </cell>
          <cell r="CK296">
            <v>0</v>
          </cell>
          <cell r="CL296">
            <v>0</v>
          </cell>
          <cell r="CM296">
            <v>18596</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8168</v>
          </cell>
          <cell r="DQ296">
            <v>0</v>
          </cell>
          <cell r="DR296">
            <v>0</v>
          </cell>
          <cell r="DS296">
            <v>0</v>
          </cell>
          <cell r="DT296">
            <v>0</v>
          </cell>
          <cell r="DU296">
            <v>0</v>
          </cell>
          <cell r="DV296">
            <v>0</v>
          </cell>
          <cell r="DW296">
            <v>0</v>
          </cell>
          <cell r="DX296">
            <v>0</v>
          </cell>
          <cell r="DY296">
            <v>6312</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12687</v>
          </cell>
          <cell r="EN296">
            <v>227</v>
          </cell>
          <cell r="EO296">
            <v>329547</v>
          </cell>
          <cell r="EP296">
            <v>0</v>
          </cell>
          <cell r="EQ296">
            <v>82606</v>
          </cell>
          <cell r="ER296">
            <v>0</v>
          </cell>
          <cell r="ES296">
            <v>4445</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449402</v>
          </cell>
          <cell r="FH296">
            <v>0</v>
          </cell>
          <cell r="FI296">
            <v>0</v>
          </cell>
          <cell r="FJ296">
            <v>0</v>
          </cell>
          <cell r="FK296">
            <v>0</v>
          </cell>
          <cell r="FL296">
            <v>0</v>
          </cell>
          <cell r="FM296">
            <v>0</v>
          </cell>
          <cell r="FN296">
            <v>15977</v>
          </cell>
          <cell r="FO296">
            <v>0</v>
          </cell>
          <cell r="FP296">
            <v>0</v>
          </cell>
          <cell r="FQ296">
            <v>-3500</v>
          </cell>
          <cell r="FR296">
            <v>0</v>
          </cell>
          <cell r="FS296">
            <v>0</v>
          </cell>
          <cell r="FT296">
            <v>0</v>
          </cell>
          <cell r="FU296">
            <v>0</v>
          </cell>
          <cell r="FV296">
            <v>0</v>
          </cell>
          <cell r="FW296">
            <v>0</v>
          </cell>
          <cell r="FX296">
            <v>0</v>
          </cell>
          <cell r="FY296">
            <v>0</v>
          </cell>
          <cell r="FZ296">
            <v>386357</v>
          </cell>
          <cell r="GA296">
            <v>0</v>
          </cell>
          <cell r="GB296">
            <v>0</v>
          </cell>
          <cell r="GC296">
            <v>186222</v>
          </cell>
          <cell r="GD296">
            <v>0</v>
          </cell>
          <cell r="GE296">
            <v>0</v>
          </cell>
          <cell r="GF296">
            <v>0</v>
          </cell>
          <cell r="GG296">
            <v>-195</v>
          </cell>
          <cell r="GH296">
            <v>0</v>
          </cell>
          <cell r="GI296">
            <v>0</v>
          </cell>
          <cell r="GJ296">
            <v>0</v>
          </cell>
          <cell r="GK296">
            <v>0</v>
          </cell>
          <cell r="GL296">
            <v>0</v>
          </cell>
          <cell r="GM296">
            <v>0</v>
          </cell>
          <cell r="GN296">
            <v>0</v>
          </cell>
          <cell r="GO296">
            <v>0</v>
          </cell>
          <cell r="GP296">
            <v>0</v>
          </cell>
          <cell r="GQ296">
            <v>0</v>
          </cell>
          <cell r="GR296">
            <v>0</v>
          </cell>
          <cell r="GS296">
            <v>0</v>
          </cell>
          <cell r="GT296">
            <v>0</v>
          </cell>
          <cell r="GU296">
            <v>0</v>
          </cell>
          <cell r="GV296">
            <v>0</v>
          </cell>
          <cell r="GW296">
            <v>0</v>
          </cell>
          <cell r="GX296">
            <v>0</v>
          </cell>
          <cell r="GY296">
            <v>0</v>
          </cell>
          <cell r="GZ296">
            <v>0</v>
          </cell>
          <cell r="HA296">
            <v>0</v>
          </cell>
          <cell r="HB296">
            <v>0</v>
          </cell>
          <cell r="HC296">
            <v>0</v>
          </cell>
          <cell r="HD296">
            <v>0</v>
          </cell>
          <cell r="HE296">
            <v>0</v>
          </cell>
          <cell r="HF296">
            <v>0</v>
          </cell>
          <cell r="HG296">
            <v>0</v>
          </cell>
          <cell r="HH296">
            <v>0</v>
          </cell>
          <cell r="HI296">
            <v>0</v>
          </cell>
          <cell r="HJ296">
            <v>0</v>
          </cell>
          <cell r="HK296">
            <v>0</v>
          </cell>
          <cell r="HL296">
            <v>0</v>
          </cell>
          <cell r="HM296">
            <v>0</v>
          </cell>
          <cell r="HN296">
            <v>0</v>
          </cell>
          <cell r="HO296">
            <v>0</v>
          </cell>
          <cell r="HP296">
            <v>0</v>
          </cell>
          <cell r="HQ296">
            <v>0</v>
          </cell>
          <cell r="HR296">
            <v>0</v>
          </cell>
          <cell r="HS296">
            <v>0</v>
          </cell>
          <cell r="HT296">
            <v>0</v>
          </cell>
          <cell r="HU296">
            <v>0</v>
          </cell>
          <cell r="HV296">
            <v>0</v>
          </cell>
          <cell r="HW296">
            <v>0</v>
          </cell>
          <cell r="HX296">
            <v>0</v>
          </cell>
          <cell r="HY296">
            <v>0</v>
          </cell>
          <cell r="HZ296">
            <v>0</v>
          </cell>
          <cell r="IA296">
            <v>28726</v>
          </cell>
          <cell r="IB296">
            <v>0</v>
          </cell>
          <cell r="IC296">
            <v>0</v>
          </cell>
          <cell r="ID296">
            <v>0</v>
          </cell>
          <cell r="IE296">
            <v>0</v>
          </cell>
          <cell r="IF296">
            <v>0</v>
          </cell>
          <cell r="IG296">
            <v>0</v>
          </cell>
          <cell r="IH296">
            <v>0</v>
          </cell>
          <cell r="II296">
            <v>0</v>
          </cell>
          <cell r="IJ296">
            <v>0</v>
          </cell>
          <cell r="IK296">
            <v>0</v>
          </cell>
          <cell r="IL296">
            <v>0</v>
          </cell>
          <cell r="IM296">
            <v>31589</v>
          </cell>
          <cell r="IN296">
            <v>-2863</v>
          </cell>
          <cell r="IO296">
            <v>0</v>
          </cell>
        </row>
        <row r="297">
          <cell r="A297" t="str">
            <v>E4205</v>
          </cell>
          <cell r="B297" t="str">
            <v>Rochdale</v>
          </cell>
          <cell r="C297" t="str">
            <v>NW</v>
          </cell>
          <cell r="D297" t="str">
            <v>MD</v>
          </cell>
          <cell r="E297">
            <v>0</v>
          </cell>
          <cell r="F297">
            <v>96004</v>
          </cell>
          <cell r="G297">
            <v>68383</v>
          </cell>
          <cell r="H297">
            <v>0</v>
          </cell>
          <cell r="I297">
            <v>0</v>
          </cell>
          <cell r="J297">
            <v>0</v>
          </cell>
          <cell r="K297">
            <v>205472</v>
          </cell>
          <cell r="L297">
            <v>0</v>
          </cell>
          <cell r="M297">
            <v>0</v>
          </cell>
          <cell r="N297">
            <v>0</v>
          </cell>
          <cell r="O297">
            <v>0</v>
          </cell>
          <cell r="P297">
            <v>0</v>
          </cell>
          <cell r="Q297">
            <v>0</v>
          </cell>
          <cell r="R297">
            <v>0</v>
          </cell>
          <cell r="S297">
            <v>0</v>
          </cell>
          <cell r="T297">
            <v>0</v>
          </cell>
          <cell r="U297">
            <v>285</v>
          </cell>
          <cell r="V297">
            <v>0</v>
          </cell>
          <cell r="W297">
            <v>0</v>
          </cell>
          <cell r="X297">
            <v>0</v>
          </cell>
          <cell r="Y297">
            <v>0</v>
          </cell>
          <cell r="Z297">
            <v>0</v>
          </cell>
          <cell r="AA297">
            <v>8914</v>
          </cell>
          <cell r="AB297">
            <v>0</v>
          </cell>
          <cell r="AC297">
            <v>20266</v>
          </cell>
          <cell r="AD297">
            <v>0</v>
          </cell>
          <cell r="AE297">
            <v>0</v>
          </cell>
          <cell r="AF297">
            <v>0</v>
          </cell>
          <cell r="AG297">
            <v>0</v>
          </cell>
          <cell r="AH297">
            <v>0</v>
          </cell>
          <cell r="AI297">
            <v>0</v>
          </cell>
          <cell r="AJ297">
            <v>42892</v>
          </cell>
          <cell r="AK297">
            <v>0</v>
          </cell>
          <cell r="AL297">
            <v>10302</v>
          </cell>
          <cell r="AM297">
            <v>0</v>
          </cell>
          <cell r="AN297">
            <v>0</v>
          </cell>
          <cell r="AO297">
            <v>0</v>
          </cell>
          <cell r="AP297">
            <v>0</v>
          </cell>
          <cell r="AQ297">
            <v>21177</v>
          </cell>
          <cell r="AR297">
            <v>0</v>
          </cell>
          <cell r="AS297">
            <v>0</v>
          </cell>
          <cell r="AT297">
            <v>0</v>
          </cell>
          <cell r="AU297">
            <v>0</v>
          </cell>
          <cell r="AV297">
            <v>0</v>
          </cell>
          <cell r="AW297">
            <v>0</v>
          </cell>
          <cell r="AX297">
            <v>0</v>
          </cell>
          <cell r="AY297">
            <v>0</v>
          </cell>
          <cell r="AZ297">
            <v>0</v>
          </cell>
          <cell r="BA297">
            <v>0</v>
          </cell>
          <cell r="BB297">
            <v>0</v>
          </cell>
          <cell r="BC297">
            <v>53835</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16638</v>
          </cell>
          <cell r="BY297">
            <v>0</v>
          </cell>
          <cell r="BZ297">
            <v>0</v>
          </cell>
          <cell r="CA297">
            <v>638</v>
          </cell>
          <cell r="CB297">
            <v>0</v>
          </cell>
          <cell r="CC297">
            <v>0</v>
          </cell>
          <cell r="CD297">
            <v>0</v>
          </cell>
          <cell r="CE297">
            <v>0</v>
          </cell>
          <cell r="CF297">
            <v>7392</v>
          </cell>
          <cell r="CG297">
            <v>0</v>
          </cell>
          <cell r="CH297">
            <v>0</v>
          </cell>
          <cell r="CI297">
            <v>0</v>
          </cell>
          <cell r="CJ297">
            <v>0</v>
          </cell>
          <cell r="CK297">
            <v>0</v>
          </cell>
          <cell r="CL297">
            <v>0</v>
          </cell>
          <cell r="CM297">
            <v>8012</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7651</v>
          </cell>
          <cell r="DQ297">
            <v>0</v>
          </cell>
          <cell r="DR297">
            <v>0</v>
          </cell>
          <cell r="DS297">
            <v>0</v>
          </cell>
          <cell r="DT297">
            <v>0</v>
          </cell>
          <cell r="DU297">
            <v>0</v>
          </cell>
          <cell r="DV297">
            <v>0</v>
          </cell>
          <cell r="DW297">
            <v>0</v>
          </cell>
          <cell r="DX297">
            <v>0</v>
          </cell>
          <cell r="DY297">
            <v>3196</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9750</v>
          </cell>
          <cell r="EN297">
            <v>0</v>
          </cell>
          <cell r="EO297">
            <v>363752</v>
          </cell>
          <cell r="EP297">
            <v>0</v>
          </cell>
          <cell r="EQ297">
            <v>84695</v>
          </cell>
          <cell r="ER297">
            <v>0</v>
          </cell>
          <cell r="ES297">
            <v>0</v>
          </cell>
          <cell r="ET297">
            <v>0</v>
          </cell>
          <cell r="EU297">
            <v>0</v>
          </cell>
          <cell r="EV297">
            <v>0</v>
          </cell>
          <cell r="EW297">
            <v>0</v>
          </cell>
          <cell r="EX297">
            <v>0</v>
          </cell>
          <cell r="EY297">
            <v>0</v>
          </cell>
          <cell r="EZ297">
            <v>0</v>
          </cell>
          <cell r="FA297">
            <v>0</v>
          </cell>
          <cell r="FB297">
            <v>0</v>
          </cell>
          <cell r="FC297">
            <v>0</v>
          </cell>
          <cell r="FD297">
            <v>0</v>
          </cell>
          <cell r="FE297">
            <v>0</v>
          </cell>
          <cell r="FF297">
            <v>0</v>
          </cell>
          <cell r="FG297">
            <v>476741</v>
          </cell>
          <cell r="FH297">
            <v>0</v>
          </cell>
          <cell r="FI297">
            <v>0</v>
          </cell>
          <cell r="FJ297">
            <v>0</v>
          </cell>
          <cell r="FK297">
            <v>0</v>
          </cell>
          <cell r="FL297">
            <v>0</v>
          </cell>
          <cell r="FM297">
            <v>0</v>
          </cell>
          <cell r="FN297">
            <v>11064</v>
          </cell>
          <cell r="FO297">
            <v>0</v>
          </cell>
          <cell r="FP297">
            <v>0</v>
          </cell>
          <cell r="FQ297">
            <v>-4719</v>
          </cell>
          <cell r="FR297">
            <v>0</v>
          </cell>
          <cell r="FS297">
            <v>0</v>
          </cell>
          <cell r="FT297">
            <v>0</v>
          </cell>
          <cell r="FU297">
            <v>0</v>
          </cell>
          <cell r="FV297">
            <v>0</v>
          </cell>
          <cell r="FW297">
            <v>0</v>
          </cell>
          <cell r="FX297">
            <v>0</v>
          </cell>
          <cell r="FY297">
            <v>0</v>
          </cell>
          <cell r="FZ297">
            <v>408605</v>
          </cell>
          <cell r="GA297">
            <v>0</v>
          </cell>
          <cell r="GB297">
            <v>0</v>
          </cell>
          <cell r="GC297">
            <v>186696</v>
          </cell>
          <cell r="GD297">
            <v>0</v>
          </cell>
          <cell r="GE297">
            <v>0</v>
          </cell>
          <cell r="GF297">
            <v>438</v>
          </cell>
          <cell r="GG297">
            <v>-14164</v>
          </cell>
          <cell r="GH297">
            <v>0</v>
          </cell>
          <cell r="GI297">
            <v>0</v>
          </cell>
          <cell r="GJ297">
            <v>0</v>
          </cell>
          <cell r="GK297">
            <v>0</v>
          </cell>
          <cell r="GL297">
            <v>0</v>
          </cell>
          <cell r="GM297">
            <v>0</v>
          </cell>
          <cell r="GN297">
            <v>0</v>
          </cell>
          <cell r="GO297">
            <v>0</v>
          </cell>
          <cell r="GP297">
            <v>0</v>
          </cell>
          <cell r="GQ297">
            <v>0</v>
          </cell>
          <cell r="GR297">
            <v>0</v>
          </cell>
          <cell r="GS297">
            <v>0</v>
          </cell>
          <cell r="GT297">
            <v>0</v>
          </cell>
          <cell r="GU297">
            <v>0</v>
          </cell>
          <cell r="GV297">
            <v>0</v>
          </cell>
          <cell r="GW297">
            <v>0</v>
          </cell>
          <cell r="GX297">
            <v>0</v>
          </cell>
          <cell r="GY297">
            <v>0</v>
          </cell>
          <cell r="GZ297">
            <v>0</v>
          </cell>
          <cell r="HA297">
            <v>0</v>
          </cell>
          <cell r="HB297">
            <v>0</v>
          </cell>
          <cell r="HC297">
            <v>0</v>
          </cell>
          <cell r="HD297">
            <v>0</v>
          </cell>
          <cell r="HE297">
            <v>0</v>
          </cell>
          <cell r="HF297">
            <v>0</v>
          </cell>
          <cell r="HG297">
            <v>0</v>
          </cell>
          <cell r="HH297">
            <v>0</v>
          </cell>
          <cell r="HI297">
            <v>0</v>
          </cell>
          <cell r="HJ297">
            <v>0</v>
          </cell>
          <cell r="HK297">
            <v>0</v>
          </cell>
          <cell r="HL297">
            <v>0</v>
          </cell>
          <cell r="HM297">
            <v>0</v>
          </cell>
          <cell r="HN297">
            <v>0</v>
          </cell>
          <cell r="HO297">
            <v>0</v>
          </cell>
          <cell r="HP297">
            <v>0</v>
          </cell>
          <cell r="HQ297">
            <v>0</v>
          </cell>
          <cell r="HR297">
            <v>0</v>
          </cell>
          <cell r="HS297">
            <v>0</v>
          </cell>
          <cell r="HT297">
            <v>0</v>
          </cell>
          <cell r="HU297">
            <v>0</v>
          </cell>
          <cell r="HV297">
            <v>0</v>
          </cell>
          <cell r="HW297">
            <v>0</v>
          </cell>
          <cell r="HX297">
            <v>0</v>
          </cell>
          <cell r="HY297">
            <v>0</v>
          </cell>
          <cell r="HZ297">
            <v>0</v>
          </cell>
          <cell r="IA297">
            <v>0</v>
          </cell>
          <cell r="IB297">
            <v>0</v>
          </cell>
          <cell r="IC297">
            <v>0</v>
          </cell>
          <cell r="ID297">
            <v>0</v>
          </cell>
          <cell r="IE297">
            <v>0</v>
          </cell>
          <cell r="IF297">
            <v>0</v>
          </cell>
          <cell r="IG297">
            <v>0</v>
          </cell>
          <cell r="IH297">
            <v>0</v>
          </cell>
          <cell r="II297">
            <v>0</v>
          </cell>
          <cell r="IJ297">
            <v>0</v>
          </cell>
          <cell r="IK297">
            <v>0</v>
          </cell>
          <cell r="IL297">
            <v>0</v>
          </cell>
          <cell r="IM297">
            <v>0</v>
          </cell>
          <cell r="IN297">
            <v>0</v>
          </cell>
          <cell r="IO297">
            <v>0</v>
          </cell>
        </row>
        <row r="298">
          <cell r="A298" t="str">
            <v>E4206</v>
          </cell>
          <cell r="B298" t="str">
            <v>Salford</v>
          </cell>
          <cell r="C298" t="str">
            <v>NW</v>
          </cell>
          <cell r="D298" t="str">
            <v>MD</v>
          </cell>
          <cell r="E298">
            <v>0</v>
          </cell>
          <cell r="F298">
            <v>97204</v>
          </cell>
          <cell r="G298">
            <v>70796</v>
          </cell>
          <cell r="H298">
            <v>0</v>
          </cell>
          <cell r="I298">
            <v>0</v>
          </cell>
          <cell r="J298">
            <v>0</v>
          </cell>
          <cell r="K298">
            <v>215801</v>
          </cell>
          <cell r="L298">
            <v>0</v>
          </cell>
          <cell r="M298">
            <v>0</v>
          </cell>
          <cell r="N298">
            <v>0</v>
          </cell>
          <cell r="O298">
            <v>0</v>
          </cell>
          <cell r="P298">
            <v>0</v>
          </cell>
          <cell r="Q298">
            <v>0</v>
          </cell>
          <cell r="R298">
            <v>0</v>
          </cell>
          <cell r="S298">
            <v>0</v>
          </cell>
          <cell r="T298">
            <v>0</v>
          </cell>
          <cell r="U298">
            <v>-481</v>
          </cell>
          <cell r="V298">
            <v>0</v>
          </cell>
          <cell r="W298">
            <v>0</v>
          </cell>
          <cell r="X298">
            <v>0</v>
          </cell>
          <cell r="Y298">
            <v>0</v>
          </cell>
          <cell r="Z298">
            <v>0</v>
          </cell>
          <cell r="AA298">
            <v>4663</v>
          </cell>
          <cell r="AB298">
            <v>0</v>
          </cell>
          <cell r="AC298">
            <v>22245</v>
          </cell>
          <cell r="AD298">
            <v>0</v>
          </cell>
          <cell r="AE298">
            <v>0</v>
          </cell>
          <cell r="AF298">
            <v>0</v>
          </cell>
          <cell r="AG298">
            <v>0</v>
          </cell>
          <cell r="AH298">
            <v>0</v>
          </cell>
          <cell r="AI298">
            <v>0</v>
          </cell>
          <cell r="AJ298">
            <v>40022</v>
          </cell>
          <cell r="AK298">
            <v>0</v>
          </cell>
          <cell r="AL298">
            <v>2466</v>
          </cell>
          <cell r="AM298">
            <v>0</v>
          </cell>
          <cell r="AN298">
            <v>0</v>
          </cell>
          <cell r="AO298">
            <v>0</v>
          </cell>
          <cell r="AP298">
            <v>0</v>
          </cell>
          <cell r="AQ298">
            <v>13226</v>
          </cell>
          <cell r="AR298">
            <v>0</v>
          </cell>
          <cell r="AS298">
            <v>0</v>
          </cell>
          <cell r="AT298">
            <v>0</v>
          </cell>
          <cell r="AU298">
            <v>0</v>
          </cell>
          <cell r="AV298">
            <v>0</v>
          </cell>
          <cell r="AW298">
            <v>0</v>
          </cell>
          <cell r="AX298">
            <v>0</v>
          </cell>
          <cell r="AY298">
            <v>0</v>
          </cell>
          <cell r="AZ298">
            <v>0</v>
          </cell>
          <cell r="BA298">
            <v>0</v>
          </cell>
          <cell r="BB298">
            <v>0</v>
          </cell>
          <cell r="BC298">
            <v>46627</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21582</v>
          </cell>
          <cell r="BY298">
            <v>0</v>
          </cell>
          <cell r="BZ298">
            <v>0</v>
          </cell>
          <cell r="CA298">
            <v>0</v>
          </cell>
          <cell r="CB298">
            <v>0</v>
          </cell>
          <cell r="CC298">
            <v>0</v>
          </cell>
          <cell r="CD298">
            <v>0</v>
          </cell>
          <cell r="CE298">
            <v>0</v>
          </cell>
          <cell r="CF298">
            <v>13703</v>
          </cell>
          <cell r="CG298">
            <v>0</v>
          </cell>
          <cell r="CH298">
            <v>0</v>
          </cell>
          <cell r="CI298">
            <v>0</v>
          </cell>
          <cell r="CJ298">
            <v>0</v>
          </cell>
          <cell r="CK298">
            <v>0</v>
          </cell>
          <cell r="CL298">
            <v>0</v>
          </cell>
          <cell r="CM298">
            <v>9594</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7951</v>
          </cell>
          <cell r="DQ298">
            <v>0</v>
          </cell>
          <cell r="DR298">
            <v>0</v>
          </cell>
          <cell r="DS298">
            <v>0</v>
          </cell>
          <cell r="DT298">
            <v>0</v>
          </cell>
          <cell r="DU298">
            <v>0</v>
          </cell>
          <cell r="DV298">
            <v>0</v>
          </cell>
          <cell r="DW298">
            <v>0</v>
          </cell>
          <cell r="DX298">
            <v>0</v>
          </cell>
          <cell r="DY298">
            <v>5320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14771</v>
          </cell>
          <cell r="EN298">
            <v>0</v>
          </cell>
          <cell r="EO298">
            <v>380034</v>
          </cell>
          <cell r="EP298">
            <v>0</v>
          </cell>
          <cell r="EQ298">
            <v>85240</v>
          </cell>
          <cell r="ER298">
            <v>0</v>
          </cell>
          <cell r="ES298">
            <v>22901</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522864</v>
          </cell>
          <cell r="FH298">
            <v>0</v>
          </cell>
          <cell r="FI298">
            <v>0</v>
          </cell>
          <cell r="FJ298">
            <v>0</v>
          </cell>
          <cell r="FK298">
            <v>0</v>
          </cell>
          <cell r="FL298">
            <v>0</v>
          </cell>
          <cell r="FM298">
            <v>0</v>
          </cell>
          <cell r="FN298">
            <v>17807</v>
          </cell>
          <cell r="FO298">
            <v>0</v>
          </cell>
          <cell r="FP298">
            <v>0</v>
          </cell>
          <cell r="FQ298">
            <v>-2673</v>
          </cell>
          <cell r="FR298">
            <v>0</v>
          </cell>
          <cell r="FS298">
            <v>0</v>
          </cell>
          <cell r="FT298">
            <v>0</v>
          </cell>
          <cell r="FU298">
            <v>0</v>
          </cell>
          <cell r="FV298">
            <v>0</v>
          </cell>
          <cell r="FW298">
            <v>0</v>
          </cell>
          <cell r="FX298">
            <v>0</v>
          </cell>
          <cell r="FY298">
            <v>0</v>
          </cell>
          <cell r="FZ298">
            <v>449322</v>
          </cell>
          <cell r="GA298">
            <v>0</v>
          </cell>
          <cell r="GB298">
            <v>0</v>
          </cell>
          <cell r="GC298">
            <v>212655</v>
          </cell>
          <cell r="GD298">
            <v>0</v>
          </cell>
          <cell r="GE298">
            <v>0</v>
          </cell>
          <cell r="GF298">
            <v>0</v>
          </cell>
          <cell r="GG298">
            <v>-2183</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v>
          </cell>
          <cell r="HM298">
            <v>0</v>
          </cell>
          <cell r="HN298">
            <v>0</v>
          </cell>
          <cell r="HO298">
            <v>0</v>
          </cell>
          <cell r="HP298">
            <v>0</v>
          </cell>
          <cell r="HQ298">
            <v>0</v>
          </cell>
          <cell r="HR298">
            <v>0</v>
          </cell>
          <cell r="HS298">
            <v>0</v>
          </cell>
          <cell r="HT298">
            <v>0</v>
          </cell>
          <cell r="HU298">
            <v>0</v>
          </cell>
          <cell r="HV298">
            <v>0</v>
          </cell>
          <cell r="HW298">
            <v>0</v>
          </cell>
          <cell r="HX298">
            <v>0</v>
          </cell>
          <cell r="HY298">
            <v>0</v>
          </cell>
          <cell r="HZ298">
            <v>0</v>
          </cell>
          <cell r="IA298">
            <v>15647</v>
          </cell>
          <cell r="IB298">
            <v>0</v>
          </cell>
          <cell r="IC298">
            <v>0</v>
          </cell>
          <cell r="ID298">
            <v>0</v>
          </cell>
          <cell r="IE298">
            <v>0</v>
          </cell>
          <cell r="IF298">
            <v>0</v>
          </cell>
          <cell r="IG298">
            <v>0</v>
          </cell>
          <cell r="IH298">
            <v>0</v>
          </cell>
          <cell r="II298">
            <v>0</v>
          </cell>
          <cell r="IJ298">
            <v>0</v>
          </cell>
          <cell r="IK298">
            <v>0</v>
          </cell>
          <cell r="IL298">
            <v>0</v>
          </cell>
          <cell r="IM298">
            <v>15847</v>
          </cell>
          <cell r="IN298">
            <v>-200</v>
          </cell>
          <cell r="IO298">
            <v>0</v>
          </cell>
        </row>
        <row r="299">
          <cell r="A299" t="str">
            <v>E4207</v>
          </cell>
          <cell r="B299" t="str">
            <v>Stockport</v>
          </cell>
          <cell r="C299" t="str">
            <v>NW</v>
          </cell>
          <cell r="D299" t="str">
            <v>MD</v>
          </cell>
          <cell r="E299">
            <v>0</v>
          </cell>
          <cell r="F299">
            <v>102117</v>
          </cell>
          <cell r="G299">
            <v>53468</v>
          </cell>
          <cell r="H299">
            <v>0</v>
          </cell>
          <cell r="I299">
            <v>0</v>
          </cell>
          <cell r="J299">
            <v>0</v>
          </cell>
          <cell r="K299">
            <v>195023</v>
          </cell>
          <cell r="L299">
            <v>0</v>
          </cell>
          <cell r="M299">
            <v>0</v>
          </cell>
          <cell r="N299">
            <v>0</v>
          </cell>
          <cell r="O299">
            <v>0</v>
          </cell>
          <cell r="P299">
            <v>0</v>
          </cell>
          <cell r="Q299">
            <v>0</v>
          </cell>
          <cell r="R299">
            <v>0</v>
          </cell>
          <cell r="S299">
            <v>0</v>
          </cell>
          <cell r="T299">
            <v>0</v>
          </cell>
          <cell r="U299">
            <v>-1611</v>
          </cell>
          <cell r="V299">
            <v>0</v>
          </cell>
          <cell r="W299">
            <v>0</v>
          </cell>
          <cell r="X299">
            <v>0</v>
          </cell>
          <cell r="Y299">
            <v>0</v>
          </cell>
          <cell r="Z299">
            <v>0</v>
          </cell>
          <cell r="AA299">
            <v>12020</v>
          </cell>
          <cell r="AB299">
            <v>0</v>
          </cell>
          <cell r="AC299">
            <v>11337</v>
          </cell>
          <cell r="AD299">
            <v>0</v>
          </cell>
          <cell r="AE299">
            <v>0</v>
          </cell>
          <cell r="AF299">
            <v>0</v>
          </cell>
          <cell r="AG299">
            <v>0</v>
          </cell>
          <cell r="AH299">
            <v>0</v>
          </cell>
          <cell r="AI299">
            <v>0</v>
          </cell>
          <cell r="AJ299">
            <v>31479</v>
          </cell>
          <cell r="AK299">
            <v>0</v>
          </cell>
          <cell r="AL299">
            <v>9463</v>
          </cell>
          <cell r="AM299">
            <v>0</v>
          </cell>
          <cell r="AN299">
            <v>0</v>
          </cell>
          <cell r="AO299">
            <v>0</v>
          </cell>
          <cell r="AP299">
            <v>0</v>
          </cell>
          <cell r="AQ299">
            <v>21362</v>
          </cell>
          <cell r="AR299">
            <v>0</v>
          </cell>
          <cell r="AS299">
            <v>0</v>
          </cell>
          <cell r="AT299">
            <v>0</v>
          </cell>
          <cell r="AU299">
            <v>0</v>
          </cell>
          <cell r="AV299">
            <v>0</v>
          </cell>
          <cell r="AW299">
            <v>0</v>
          </cell>
          <cell r="AX299">
            <v>0</v>
          </cell>
          <cell r="AY299">
            <v>0</v>
          </cell>
          <cell r="AZ299">
            <v>0</v>
          </cell>
          <cell r="BA299">
            <v>0</v>
          </cell>
          <cell r="BB299">
            <v>0</v>
          </cell>
          <cell r="BC299">
            <v>73715</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15615</v>
          </cell>
          <cell r="BY299">
            <v>0</v>
          </cell>
          <cell r="BZ299">
            <v>0</v>
          </cell>
          <cell r="CA299">
            <v>0</v>
          </cell>
          <cell r="CB299">
            <v>0</v>
          </cell>
          <cell r="CC299">
            <v>0</v>
          </cell>
          <cell r="CD299">
            <v>0</v>
          </cell>
          <cell r="CE299">
            <v>0</v>
          </cell>
          <cell r="CF299">
            <v>5649</v>
          </cell>
          <cell r="CG299">
            <v>0</v>
          </cell>
          <cell r="CH299">
            <v>0</v>
          </cell>
          <cell r="CI299">
            <v>0</v>
          </cell>
          <cell r="CJ299">
            <v>0</v>
          </cell>
          <cell r="CK299">
            <v>0</v>
          </cell>
          <cell r="CL299">
            <v>0</v>
          </cell>
          <cell r="CM299">
            <v>11740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16769</v>
          </cell>
          <cell r="DQ299">
            <v>0</v>
          </cell>
          <cell r="DR299">
            <v>0</v>
          </cell>
          <cell r="DS299">
            <v>0</v>
          </cell>
          <cell r="DT299">
            <v>0</v>
          </cell>
          <cell r="DU299">
            <v>0</v>
          </cell>
          <cell r="DV299">
            <v>0</v>
          </cell>
          <cell r="DW299">
            <v>0</v>
          </cell>
          <cell r="DX299">
            <v>0</v>
          </cell>
          <cell r="DY299">
            <v>6227</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7974</v>
          </cell>
          <cell r="EN299">
            <v>0</v>
          </cell>
          <cell r="EO299">
            <v>376210</v>
          </cell>
          <cell r="EP299">
            <v>0</v>
          </cell>
          <cell r="EQ299">
            <v>49999</v>
          </cell>
          <cell r="ER299">
            <v>774</v>
          </cell>
          <cell r="ES299">
            <v>29956</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490664</v>
          </cell>
          <cell r="FH299">
            <v>0</v>
          </cell>
          <cell r="FI299">
            <v>0</v>
          </cell>
          <cell r="FJ299">
            <v>0</v>
          </cell>
          <cell r="FK299">
            <v>0</v>
          </cell>
          <cell r="FL299">
            <v>0</v>
          </cell>
          <cell r="FM299">
            <v>0</v>
          </cell>
          <cell r="FN299">
            <v>10364</v>
          </cell>
          <cell r="FO299">
            <v>0</v>
          </cell>
          <cell r="FP299">
            <v>0</v>
          </cell>
          <cell r="FQ299">
            <v>-3955</v>
          </cell>
          <cell r="FR299">
            <v>0</v>
          </cell>
          <cell r="FS299">
            <v>0</v>
          </cell>
          <cell r="FT299">
            <v>0</v>
          </cell>
          <cell r="FU299">
            <v>0</v>
          </cell>
          <cell r="FV299">
            <v>0</v>
          </cell>
          <cell r="FW299">
            <v>0</v>
          </cell>
          <cell r="FX299">
            <v>0</v>
          </cell>
          <cell r="FY299">
            <v>0</v>
          </cell>
          <cell r="FZ299">
            <v>426692</v>
          </cell>
          <cell r="GA299">
            <v>0</v>
          </cell>
          <cell r="GB299">
            <v>0</v>
          </cell>
          <cell r="GC299">
            <v>216699</v>
          </cell>
          <cell r="GD299">
            <v>0</v>
          </cell>
          <cell r="GE299">
            <v>0</v>
          </cell>
          <cell r="GF299">
            <v>0</v>
          </cell>
          <cell r="GG299">
            <v>-2021</v>
          </cell>
          <cell r="GH299">
            <v>-2000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cell r="HA299">
            <v>0</v>
          </cell>
          <cell r="HB299">
            <v>0</v>
          </cell>
          <cell r="HC299">
            <v>0</v>
          </cell>
          <cell r="HD299">
            <v>0</v>
          </cell>
          <cell r="HE299">
            <v>0</v>
          </cell>
          <cell r="HF299">
            <v>0</v>
          </cell>
          <cell r="HG299">
            <v>0</v>
          </cell>
          <cell r="HH299">
            <v>0</v>
          </cell>
          <cell r="HI299">
            <v>0</v>
          </cell>
          <cell r="HJ299">
            <v>0</v>
          </cell>
          <cell r="HK299">
            <v>0</v>
          </cell>
          <cell r="HL299">
            <v>0</v>
          </cell>
          <cell r="HM299">
            <v>0</v>
          </cell>
          <cell r="HN299">
            <v>0</v>
          </cell>
          <cell r="HO299">
            <v>0</v>
          </cell>
          <cell r="HP299">
            <v>0</v>
          </cell>
          <cell r="HQ299">
            <v>0</v>
          </cell>
          <cell r="HR299">
            <v>0</v>
          </cell>
          <cell r="HS299">
            <v>0</v>
          </cell>
          <cell r="HT299">
            <v>0</v>
          </cell>
          <cell r="HU299">
            <v>0</v>
          </cell>
          <cell r="HV299">
            <v>0</v>
          </cell>
          <cell r="HW299">
            <v>0</v>
          </cell>
          <cell r="HX299">
            <v>0</v>
          </cell>
          <cell r="HY299">
            <v>0</v>
          </cell>
          <cell r="HZ299">
            <v>0</v>
          </cell>
          <cell r="IA299">
            <v>50290</v>
          </cell>
          <cell r="IB299">
            <v>0</v>
          </cell>
          <cell r="IC299">
            <v>0</v>
          </cell>
          <cell r="ID299">
            <v>0</v>
          </cell>
          <cell r="IE299">
            <v>0</v>
          </cell>
          <cell r="IF299">
            <v>0</v>
          </cell>
          <cell r="IG299">
            <v>0</v>
          </cell>
          <cell r="IH299">
            <v>0</v>
          </cell>
          <cell r="II299">
            <v>0</v>
          </cell>
          <cell r="IJ299">
            <v>0</v>
          </cell>
          <cell r="IK299">
            <v>0</v>
          </cell>
          <cell r="IL299">
            <v>0</v>
          </cell>
          <cell r="IM299">
            <v>50290</v>
          </cell>
          <cell r="IN299">
            <v>0</v>
          </cell>
          <cell r="IO299">
            <v>0</v>
          </cell>
        </row>
        <row r="300">
          <cell r="A300" t="str">
            <v>E4208</v>
          </cell>
          <cell r="B300" t="str">
            <v>Tameside</v>
          </cell>
          <cell r="C300" t="str">
            <v>NW</v>
          </cell>
          <cell r="D300" t="str">
            <v>MD</v>
          </cell>
          <cell r="E300">
            <v>0</v>
          </cell>
          <cell r="F300">
            <v>99426</v>
          </cell>
          <cell r="G300">
            <v>54121</v>
          </cell>
          <cell r="H300">
            <v>0</v>
          </cell>
          <cell r="I300">
            <v>0</v>
          </cell>
          <cell r="J300">
            <v>0</v>
          </cell>
          <cell r="K300">
            <v>188432</v>
          </cell>
          <cell r="L300">
            <v>0</v>
          </cell>
          <cell r="M300">
            <v>0</v>
          </cell>
          <cell r="N300">
            <v>0</v>
          </cell>
          <cell r="O300">
            <v>0</v>
          </cell>
          <cell r="P300">
            <v>0</v>
          </cell>
          <cell r="Q300">
            <v>0</v>
          </cell>
          <cell r="R300">
            <v>0</v>
          </cell>
          <cell r="S300">
            <v>0</v>
          </cell>
          <cell r="T300">
            <v>0</v>
          </cell>
          <cell r="U300">
            <v>-744</v>
          </cell>
          <cell r="V300">
            <v>0</v>
          </cell>
          <cell r="W300">
            <v>0</v>
          </cell>
          <cell r="X300">
            <v>0</v>
          </cell>
          <cell r="Y300">
            <v>0</v>
          </cell>
          <cell r="Z300">
            <v>0</v>
          </cell>
          <cell r="AA300">
            <v>2695</v>
          </cell>
          <cell r="AB300">
            <v>0</v>
          </cell>
          <cell r="AC300">
            <v>13527</v>
          </cell>
          <cell r="AD300">
            <v>0</v>
          </cell>
          <cell r="AE300">
            <v>0</v>
          </cell>
          <cell r="AF300">
            <v>0</v>
          </cell>
          <cell r="AG300">
            <v>0</v>
          </cell>
          <cell r="AH300">
            <v>0</v>
          </cell>
          <cell r="AI300">
            <v>0</v>
          </cell>
          <cell r="AJ300">
            <v>26254</v>
          </cell>
          <cell r="AK300">
            <v>0</v>
          </cell>
          <cell r="AL300">
            <v>1826</v>
          </cell>
          <cell r="AM300">
            <v>0</v>
          </cell>
          <cell r="AN300">
            <v>0</v>
          </cell>
          <cell r="AO300">
            <v>0</v>
          </cell>
          <cell r="AP300">
            <v>0</v>
          </cell>
          <cell r="AQ300">
            <v>14469</v>
          </cell>
          <cell r="AR300">
            <v>0</v>
          </cell>
          <cell r="AS300">
            <v>0</v>
          </cell>
          <cell r="AT300">
            <v>0</v>
          </cell>
          <cell r="AU300">
            <v>0</v>
          </cell>
          <cell r="AV300">
            <v>0</v>
          </cell>
          <cell r="AW300">
            <v>0</v>
          </cell>
          <cell r="AX300">
            <v>0</v>
          </cell>
          <cell r="AY300">
            <v>0</v>
          </cell>
          <cell r="AZ300">
            <v>0</v>
          </cell>
          <cell r="BA300">
            <v>0</v>
          </cell>
          <cell r="BB300">
            <v>0</v>
          </cell>
          <cell r="BC300">
            <v>38664</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16345</v>
          </cell>
          <cell r="BY300">
            <v>0</v>
          </cell>
          <cell r="BZ300">
            <v>0</v>
          </cell>
          <cell r="CA300">
            <v>410</v>
          </cell>
          <cell r="CB300">
            <v>0</v>
          </cell>
          <cell r="CC300">
            <v>0</v>
          </cell>
          <cell r="CD300">
            <v>0</v>
          </cell>
          <cell r="CE300">
            <v>0</v>
          </cell>
          <cell r="CF300">
            <v>5127</v>
          </cell>
          <cell r="CG300">
            <v>0</v>
          </cell>
          <cell r="CH300">
            <v>0</v>
          </cell>
          <cell r="CI300">
            <v>0</v>
          </cell>
          <cell r="CJ300">
            <v>0</v>
          </cell>
          <cell r="CK300">
            <v>0</v>
          </cell>
          <cell r="CL300">
            <v>0</v>
          </cell>
          <cell r="CM300">
            <v>14634</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9145</v>
          </cell>
          <cell r="DQ300">
            <v>0</v>
          </cell>
          <cell r="DR300">
            <v>0</v>
          </cell>
          <cell r="DS300">
            <v>0</v>
          </cell>
          <cell r="DT300">
            <v>0</v>
          </cell>
          <cell r="DU300">
            <v>0</v>
          </cell>
          <cell r="DV300">
            <v>0</v>
          </cell>
          <cell r="DW300">
            <v>0</v>
          </cell>
          <cell r="DX300">
            <v>0</v>
          </cell>
          <cell r="DY300">
            <v>7741</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6570</v>
          </cell>
          <cell r="EN300">
            <v>7352</v>
          </cell>
          <cell r="EO300">
            <v>322959</v>
          </cell>
          <cell r="EP300">
            <v>0</v>
          </cell>
          <cell r="EQ300">
            <v>90537</v>
          </cell>
          <cell r="ER300">
            <v>1994</v>
          </cell>
          <cell r="ES300">
            <v>0</v>
          </cell>
          <cell r="ET300">
            <v>0</v>
          </cell>
          <cell r="EU300">
            <v>0</v>
          </cell>
          <cell r="EV300">
            <v>0</v>
          </cell>
          <cell r="EW300">
            <v>0</v>
          </cell>
          <cell r="EX300">
            <v>0</v>
          </cell>
          <cell r="EY300">
            <v>0</v>
          </cell>
          <cell r="EZ300">
            <v>0</v>
          </cell>
          <cell r="FA300">
            <v>0</v>
          </cell>
          <cell r="FB300">
            <v>0</v>
          </cell>
          <cell r="FC300">
            <v>0</v>
          </cell>
          <cell r="FD300">
            <v>0</v>
          </cell>
          <cell r="FE300">
            <v>0</v>
          </cell>
          <cell r="FF300">
            <v>0</v>
          </cell>
          <cell r="FG300">
            <v>444980</v>
          </cell>
          <cell r="FH300">
            <v>0</v>
          </cell>
          <cell r="FI300">
            <v>0</v>
          </cell>
          <cell r="FJ300">
            <v>0</v>
          </cell>
          <cell r="FK300">
            <v>0</v>
          </cell>
          <cell r="FL300">
            <v>0</v>
          </cell>
          <cell r="FM300">
            <v>0</v>
          </cell>
          <cell r="FN300">
            <v>10449</v>
          </cell>
          <cell r="FO300">
            <v>0</v>
          </cell>
          <cell r="FP300">
            <v>0</v>
          </cell>
          <cell r="FQ300">
            <v>-3067</v>
          </cell>
          <cell r="FR300">
            <v>0</v>
          </cell>
          <cell r="FS300">
            <v>0</v>
          </cell>
          <cell r="FT300">
            <v>0</v>
          </cell>
          <cell r="FU300">
            <v>0</v>
          </cell>
          <cell r="FV300">
            <v>0</v>
          </cell>
          <cell r="FW300">
            <v>0</v>
          </cell>
          <cell r="FX300">
            <v>0</v>
          </cell>
          <cell r="FY300">
            <v>0</v>
          </cell>
          <cell r="FZ300">
            <v>366341</v>
          </cell>
          <cell r="GA300">
            <v>0</v>
          </cell>
          <cell r="GB300">
            <v>0</v>
          </cell>
          <cell r="GC300">
            <v>175796</v>
          </cell>
          <cell r="GD300">
            <v>0</v>
          </cell>
          <cell r="GE300">
            <v>-1000</v>
          </cell>
          <cell r="GF300">
            <v>-950</v>
          </cell>
          <cell r="GG300">
            <v>761</v>
          </cell>
          <cell r="GH300">
            <v>-4212</v>
          </cell>
          <cell r="GI300">
            <v>0</v>
          </cell>
          <cell r="GJ300">
            <v>0</v>
          </cell>
          <cell r="GK300">
            <v>0</v>
          </cell>
          <cell r="GL300">
            <v>0</v>
          </cell>
          <cell r="GM300">
            <v>0</v>
          </cell>
          <cell r="GN300">
            <v>0</v>
          </cell>
          <cell r="GO300">
            <v>0</v>
          </cell>
          <cell r="GP300">
            <v>0</v>
          </cell>
          <cell r="GQ300">
            <v>0</v>
          </cell>
          <cell r="GR300">
            <v>0</v>
          </cell>
          <cell r="GS300">
            <v>0</v>
          </cell>
          <cell r="GT300">
            <v>0</v>
          </cell>
          <cell r="GU300">
            <v>0</v>
          </cell>
          <cell r="GV300">
            <v>0</v>
          </cell>
          <cell r="GW300">
            <v>0</v>
          </cell>
          <cell r="GX300">
            <v>0</v>
          </cell>
          <cell r="GY300">
            <v>0</v>
          </cell>
          <cell r="GZ300">
            <v>0</v>
          </cell>
          <cell r="HA300">
            <v>0</v>
          </cell>
          <cell r="HB300">
            <v>0</v>
          </cell>
          <cell r="HC300">
            <v>0</v>
          </cell>
          <cell r="HD300">
            <v>0</v>
          </cell>
          <cell r="HE300">
            <v>0</v>
          </cell>
          <cell r="HF300">
            <v>0</v>
          </cell>
          <cell r="HG300">
            <v>0</v>
          </cell>
          <cell r="HH300">
            <v>0</v>
          </cell>
          <cell r="HI300">
            <v>0</v>
          </cell>
          <cell r="HJ300">
            <v>0</v>
          </cell>
          <cell r="HK300">
            <v>0</v>
          </cell>
          <cell r="HL300">
            <v>0</v>
          </cell>
          <cell r="HM300">
            <v>0</v>
          </cell>
          <cell r="HN300">
            <v>0</v>
          </cell>
          <cell r="HO300">
            <v>0</v>
          </cell>
          <cell r="HP300">
            <v>0</v>
          </cell>
          <cell r="HQ300">
            <v>0</v>
          </cell>
          <cell r="HR300">
            <v>0</v>
          </cell>
          <cell r="HS300">
            <v>0</v>
          </cell>
          <cell r="HT300">
            <v>0</v>
          </cell>
          <cell r="HU300">
            <v>0</v>
          </cell>
          <cell r="HV300">
            <v>0</v>
          </cell>
          <cell r="HW300">
            <v>0</v>
          </cell>
          <cell r="HX300">
            <v>0</v>
          </cell>
          <cell r="HY300">
            <v>0</v>
          </cell>
          <cell r="HZ300">
            <v>0</v>
          </cell>
          <cell r="IA300">
            <v>0</v>
          </cell>
          <cell r="IB300">
            <v>0</v>
          </cell>
          <cell r="IC300">
            <v>0</v>
          </cell>
          <cell r="ID300">
            <v>0</v>
          </cell>
          <cell r="IE300">
            <v>0</v>
          </cell>
          <cell r="IF300">
            <v>0</v>
          </cell>
          <cell r="IG300">
            <v>0</v>
          </cell>
          <cell r="IH300">
            <v>0</v>
          </cell>
          <cell r="II300">
            <v>0</v>
          </cell>
          <cell r="IJ300">
            <v>0</v>
          </cell>
          <cell r="IK300">
            <v>0</v>
          </cell>
          <cell r="IL300">
            <v>0</v>
          </cell>
          <cell r="IM300">
            <v>0</v>
          </cell>
          <cell r="IN300">
            <v>0</v>
          </cell>
          <cell r="IO300">
            <v>0</v>
          </cell>
        </row>
        <row r="301">
          <cell r="A301" t="str">
            <v>E4209</v>
          </cell>
          <cell r="B301" t="str">
            <v>Trafford</v>
          </cell>
          <cell r="C301" t="str">
            <v>NW</v>
          </cell>
          <cell r="D301" t="str">
            <v>MD</v>
          </cell>
          <cell r="E301">
            <v>0</v>
          </cell>
          <cell r="F301">
            <v>79815</v>
          </cell>
          <cell r="G301">
            <v>77718</v>
          </cell>
          <cell r="H301">
            <v>0</v>
          </cell>
          <cell r="I301">
            <v>0</v>
          </cell>
          <cell r="J301">
            <v>0</v>
          </cell>
          <cell r="K301">
            <v>191213</v>
          </cell>
          <cell r="L301">
            <v>0</v>
          </cell>
          <cell r="M301">
            <v>0</v>
          </cell>
          <cell r="N301">
            <v>0</v>
          </cell>
          <cell r="O301">
            <v>0</v>
          </cell>
          <cell r="P301">
            <v>0</v>
          </cell>
          <cell r="Q301">
            <v>0</v>
          </cell>
          <cell r="R301">
            <v>0</v>
          </cell>
          <cell r="S301">
            <v>0</v>
          </cell>
          <cell r="T301">
            <v>0</v>
          </cell>
          <cell r="U301">
            <v>-302</v>
          </cell>
          <cell r="V301">
            <v>0</v>
          </cell>
          <cell r="W301">
            <v>0</v>
          </cell>
          <cell r="X301">
            <v>0</v>
          </cell>
          <cell r="Y301">
            <v>0</v>
          </cell>
          <cell r="Z301">
            <v>0</v>
          </cell>
          <cell r="AA301">
            <v>5481</v>
          </cell>
          <cell r="AB301">
            <v>0</v>
          </cell>
          <cell r="AC301">
            <v>12348</v>
          </cell>
          <cell r="AD301">
            <v>0</v>
          </cell>
          <cell r="AE301">
            <v>0</v>
          </cell>
          <cell r="AF301">
            <v>0</v>
          </cell>
          <cell r="AG301">
            <v>0</v>
          </cell>
          <cell r="AH301">
            <v>0</v>
          </cell>
          <cell r="AI301">
            <v>0</v>
          </cell>
          <cell r="AJ301">
            <v>29783</v>
          </cell>
          <cell r="AK301">
            <v>0</v>
          </cell>
          <cell r="AL301">
            <v>15024</v>
          </cell>
          <cell r="AM301">
            <v>0</v>
          </cell>
          <cell r="AN301">
            <v>0</v>
          </cell>
          <cell r="AO301">
            <v>0</v>
          </cell>
          <cell r="AP301">
            <v>0</v>
          </cell>
          <cell r="AQ301">
            <v>17070</v>
          </cell>
          <cell r="AR301">
            <v>0</v>
          </cell>
          <cell r="AS301">
            <v>0</v>
          </cell>
          <cell r="AT301">
            <v>0</v>
          </cell>
          <cell r="AU301">
            <v>0</v>
          </cell>
          <cell r="AV301">
            <v>0</v>
          </cell>
          <cell r="AW301">
            <v>0</v>
          </cell>
          <cell r="AX301">
            <v>0</v>
          </cell>
          <cell r="AY301">
            <v>0</v>
          </cell>
          <cell r="AZ301">
            <v>0</v>
          </cell>
          <cell r="BA301">
            <v>0</v>
          </cell>
          <cell r="BB301">
            <v>0</v>
          </cell>
          <cell r="BC301">
            <v>54978</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10827</v>
          </cell>
          <cell r="BY301">
            <v>0</v>
          </cell>
          <cell r="BZ301">
            <v>0</v>
          </cell>
          <cell r="CA301">
            <v>523</v>
          </cell>
          <cell r="CB301">
            <v>0</v>
          </cell>
          <cell r="CC301">
            <v>0</v>
          </cell>
          <cell r="CD301">
            <v>0</v>
          </cell>
          <cell r="CE301">
            <v>0</v>
          </cell>
          <cell r="CF301">
            <v>4291</v>
          </cell>
          <cell r="CG301">
            <v>0</v>
          </cell>
          <cell r="CH301">
            <v>0</v>
          </cell>
          <cell r="CI301">
            <v>0</v>
          </cell>
          <cell r="CJ301">
            <v>0</v>
          </cell>
          <cell r="CK301">
            <v>0</v>
          </cell>
          <cell r="CL301">
            <v>0</v>
          </cell>
          <cell r="CM301">
            <v>6721</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8900</v>
          </cell>
          <cell r="DQ301">
            <v>0</v>
          </cell>
          <cell r="DR301">
            <v>0</v>
          </cell>
          <cell r="DS301">
            <v>0</v>
          </cell>
          <cell r="DT301">
            <v>0</v>
          </cell>
          <cell r="DU301">
            <v>0</v>
          </cell>
          <cell r="DV301">
            <v>0</v>
          </cell>
          <cell r="DW301">
            <v>0</v>
          </cell>
          <cell r="DX301">
            <v>0</v>
          </cell>
          <cell r="DY301">
            <v>812</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10371</v>
          </cell>
          <cell r="EN301">
            <v>1560</v>
          </cell>
          <cell r="EO301">
            <v>324937</v>
          </cell>
          <cell r="EP301">
            <v>0</v>
          </cell>
          <cell r="EQ301">
            <v>66017</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421206</v>
          </cell>
          <cell r="FH301">
            <v>0</v>
          </cell>
          <cell r="FI301">
            <v>218</v>
          </cell>
          <cell r="FJ301">
            <v>0</v>
          </cell>
          <cell r="FK301">
            <v>0</v>
          </cell>
          <cell r="FL301">
            <v>0</v>
          </cell>
          <cell r="FM301">
            <v>0</v>
          </cell>
          <cell r="FN301">
            <v>6343</v>
          </cell>
          <cell r="FO301">
            <v>0</v>
          </cell>
          <cell r="FP301">
            <v>0</v>
          </cell>
          <cell r="FQ301">
            <v>-3142</v>
          </cell>
          <cell r="FR301">
            <v>0</v>
          </cell>
          <cell r="FS301">
            <v>0</v>
          </cell>
          <cell r="FT301">
            <v>0</v>
          </cell>
          <cell r="FU301">
            <v>0</v>
          </cell>
          <cell r="FV301">
            <v>0</v>
          </cell>
          <cell r="FW301">
            <v>0</v>
          </cell>
          <cell r="FX301">
            <v>0</v>
          </cell>
          <cell r="FY301">
            <v>0</v>
          </cell>
          <cell r="FZ301">
            <v>360611</v>
          </cell>
          <cell r="GA301">
            <v>0</v>
          </cell>
          <cell r="GB301">
            <v>0</v>
          </cell>
          <cell r="GC301">
            <v>150559</v>
          </cell>
          <cell r="GD301">
            <v>0</v>
          </cell>
          <cell r="GE301">
            <v>0</v>
          </cell>
          <cell r="GF301">
            <v>0</v>
          </cell>
          <cell r="GG301">
            <v>-7137</v>
          </cell>
          <cell r="GH301">
            <v>-1000</v>
          </cell>
          <cell r="GI301">
            <v>0</v>
          </cell>
          <cell r="GJ301">
            <v>0</v>
          </cell>
          <cell r="GK301">
            <v>0</v>
          </cell>
          <cell r="GL301">
            <v>0</v>
          </cell>
          <cell r="GM301">
            <v>0</v>
          </cell>
          <cell r="GN301">
            <v>0</v>
          </cell>
          <cell r="GO301">
            <v>0</v>
          </cell>
          <cell r="GP301">
            <v>0</v>
          </cell>
          <cell r="GQ301">
            <v>0</v>
          </cell>
          <cell r="GR301">
            <v>0</v>
          </cell>
          <cell r="GS301">
            <v>0</v>
          </cell>
          <cell r="GT301">
            <v>0</v>
          </cell>
          <cell r="GU301">
            <v>0</v>
          </cell>
          <cell r="GV301">
            <v>0</v>
          </cell>
          <cell r="GW301">
            <v>0</v>
          </cell>
          <cell r="GX301">
            <v>0</v>
          </cell>
          <cell r="GY301">
            <v>0</v>
          </cell>
          <cell r="GZ301">
            <v>0</v>
          </cell>
          <cell r="HA301">
            <v>0</v>
          </cell>
          <cell r="HB301">
            <v>0</v>
          </cell>
          <cell r="HC301">
            <v>0</v>
          </cell>
          <cell r="HD301">
            <v>0</v>
          </cell>
          <cell r="HE301">
            <v>0</v>
          </cell>
          <cell r="HF301">
            <v>0</v>
          </cell>
          <cell r="HG301">
            <v>0</v>
          </cell>
          <cell r="HH301">
            <v>0</v>
          </cell>
          <cell r="HI301">
            <v>0</v>
          </cell>
          <cell r="HJ301">
            <v>0</v>
          </cell>
          <cell r="HK301">
            <v>0</v>
          </cell>
          <cell r="HL301">
            <v>0</v>
          </cell>
          <cell r="HM301">
            <v>0</v>
          </cell>
          <cell r="HN301">
            <v>0</v>
          </cell>
          <cell r="HO301">
            <v>0</v>
          </cell>
          <cell r="HP301">
            <v>0</v>
          </cell>
          <cell r="HQ301">
            <v>0</v>
          </cell>
          <cell r="HR301">
            <v>0</v>
          </cell>
          <cell r="HS301">
            <v>0</v>
          </cell>
          <cell r="HT301">
            <v>0</v>
          </cell>
          <cell r="HU301">
            <v>0</v>
          </cell>
          <cell r="HV301">
            <v>0</v>
          </cell>
          <cell r="HW301">
            <v>0</v>
          </cell>
          <cell r="HX301">
            <v>0</v>
          </cell>
          <cell r="HY301">
            <v>0</v>
          </cell>
          <cell r="HZ301">
            <v>0</v>
          </cell>
          <cell r="IA301">
            <v>0</v>
          </cell>
          <cell r="IB301">
            <v>0</v>
          </cell>
          <cell r="IC301">
            <v>0</v>
          </cell>
          <cell r="ID301">
            <v>0</v>
          </cell>
          <cell r="IE301">
            <v>0</v>
          </cell>
          <cell r="IF301">
            <v>0</v>
          </cell>
          <cell r="IG301">
            <v>0</v>
          </cell>
          <cell r="IH301">
            <v>0</v>
          </cell>
          <cell r="II301">
            <v>0</v>
          </cell>
          <cell r="IJ301">
            <v>0</v>
          </cell>
          <cell r="IK301">
            <v>0</v>
          </cell>
          <cell r="IL301">
            <v>0</v>
          </cell>
          <cell r="IM301">
            <v>0</v>
          </cell>
          <cell r="IN301">
            <v>0</v>
          </cell>
          <cell r="IO301">
            <v>0</v>
          </cell>
        </row>
        <row r="302">
          <cell r="A302" t="str">
            <v>E4210</v>
          </cell>
          <cell r="B302" t="str">
            <v>Wigan</v>
          </cell>
          <cell r="C302" t="str">
            <v>NW</v>
          </cell>
          <cell r="D302" t="str">
            <v>MD</v>
          </cell>
          <cell r="E302">
            <v>0</v>
          </cell>
          <cell r="F302">
            <v>107481</v>
          </cell>
          <cell r="G302">
            <v>68911</v>
          </cell>
          <cell r="H302">
            <v>0</v>
          </cell>
          <cell r="I302">
            <v>0</v>
          </cell>
          <cell r="J302">
            <v>0</v>
          </cell>
          <cell r="K302">
            <v>231735</v>
          </cell>
          <cell r="L302">
            <v>0</v>
          </cell>
          <cell r="M302">
            <v>0</v>
          </cell>
          <cell r="N302">
            <v>0</v>
          </cell>
          <cell r="O302">
            <v>0</v>
          </cell>
          <cell r="P302">
            <v>0</v>
          </cell>
          <cell r="Q302">
            <v>0</v>
          </cell>
          <cell r="R302">
            <v>0</v>
          </cell>
          <cell r="S302">
            <v>0</v>
          </cell>
          <cell r="T302">
            <v>0</v>
          </cell>
          <cell r="U302">
            <v>-955</v>
          </cell>
          <cell r="V302">
            <v>0</v>
          </cell>
          <cell r="W302">
            <v>0</v>
          </cell>
          <cell r="X302">
            <v>0</v>
          </cell>
          <cell r="Y302">
            <v>0</v>
          </cell>
          <cell r="Z302">
            <v>0</v>
          </cell>
          <cell r="AA302">
            <v>7925</v>
          </cell>
          <cell r="AB302">
            <v>0</v>
          </cell>
          <cell r="AC302">
            <v>19083</v>
          </cell>
          <cell r="AD302">
            <v>0</v>
          </cell>
          <cell r="AE302">
            <v>0</v>
          </cell>
          <cell r="AF302">
            <v>0</v>
          </cell>
          <cell r="AG302">
            <v>0</v>
          </cell>
          <cell r="AH302">
            <v>0</v>
          </cell>
          <cell r="AI302">
            <v>0</v>
          </cell>
          <cell r="AJ302">
            <v>39417</v>
          </cell>
          <cell r="AK302">
            <v>0</v>
          </cell>
          <cell r="AL302">
            <v>12665</v>
          </cell>
          <cell r="AM302">
            <v>0</v>
          </cell>
          <cell r="AN302">
            <v>0</v>
          </cell>
          <cell r="AO302">
            <v>0</v>
          </cell>
          <cell r="AP302">
            <v>0</v>
          </cell>
          <cell r="AQ302">
            <v>21578</v>
          </cell>
          <cell r="AR302">
            <v>0</v>
          </cell>
          <cell r="AS302">
            <v>0</v>
          </cell>
          <cell r="AT302">
            <v>0</v>
          </cell>
          <cell r="AU302">
            <v>0</v>
          </cell>
          <cell r="AV302">
            <v>0</v>
          </cell>
          <cell r="AW302">
            <v>0</v>
          </cell>
          <cell r="AX302">
            <v>0</v>
          </cell>
          <cell r="AY302">
            <v>0</v>
          </cell>
          <cell r="AZ302">
            <v>0</v>
          </cell>
          <cell r="BA302">
            <v>0</v>
          </cell>
          <cell r="BB302">
            <v>0</v>
          </cell>
          <cell r="BC302">
            <v>69274</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26426</v>
          </cell>
          <cell r="BY302">
            <v>0</v>
          </cell>
          <cell r="BZ302">
            <v>0</v>
          </cell>
          <cell r="CA302">
            <v>660</v>
          </cell>
          <cell r="CB302">
            <v>0</v>
          </cell>
          <cell r="CC302">
            <v>0</v>
          </cell>
          <cell r="CD302">
            <v>0</v>
          </cell>
          <cell r="CE302">
            <v>0</v>
          </cell>
          <cell r="CF302">
            <v>6556</v>
          </cell>
          <cell r="CG302">
            <v>0</v>
          </cell>
          <cell r="CH302">
            <v>0</v>
          </cell>
          <cell r="CI302">
            <v>0</v>
          </cell>
          <cell r="CJ302">
            <v>0</v>
          </cell>
          <cell r="CK302">
            <v>0</v>
          </cell>
          <cell r="CL302">
            <v>0</v>
          </cell>
          <cell r="CM302">
            <v>6649</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23737</v>
          </cell>
          <cell r="DQ302">
            <v>0</v>
          </cell>
          <cell r="DR302">
            <v>0</v>
          </cell>
          <cell r="DS302">
            <v>0</v>
          </cell>
          <cell r="DT302">
            <v>0</v>
          </cell>
          <cell r="DU302">
            <v>0</v>
          </cell>
          <cell r="DV302">
            <v>0</v>
          </cell>
          <cell r="DW302">
            <v>0</v>
          </cell>
          <cell r="DX302">
            <v>0</v>
          </cell>
          <cell r="DY302">
            <v>2894</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12842</v>
          </cell>
          <cell r="EN302">
            <v>16343</v>
          </cell>
          <cell r="EO302">
            <v>443798</v>
          </cell>
          <cell r="EP302">
            <v>0</v>
          </cell>
          <cell r="EQ302">
            <v>51087</v>
          </cell>
          <cell r="ER302">
            <v>1087</v>
          </cell>
          <cell r="ES302">
            <v>54851</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574061</v>
          </cell>
          <cell r="FH302">
            <v>0</v>
          </cell>
          <cell r="FI302">
            <v>0</v>
          </cell>
          <cell r="FJ302">
            <v>0</v>
          </cell>
          <cell r="FK302">
            <v>0</v>
          </cell>
          <cell r="FL302">
            <v>0</v>
          </cell>
          <cell r="FM302">
            <v>0</v>
          </cell>
          <cell r="FN302">
            <v>7910</v>
          </cell>
          <cell r="FO302">
            <v>0</v>
          </cell>
          <cell r="FP302">
            <v>0</v>
          </cell>
          <cell r="FQ302">
            <v>-4336</v>
          </cell>
          <cell r="FR302">
            <v>0</v>
          </cell>
          <cell r="FS302">
            <v>0</v>
          </cell>
          <cell r="FT302">
            <v>0</v>
          </cell>
          <cell r="FU302">
            <v>0</v>
          </cell>
          <cell r="FV302">
            <v>0</v>
          </cell>
          <cell r="FW302">
            <v>0</v>
          </cell>
          <cell r="FX302">
            <v>0</v>
          </cell>
          <cell r="FY302">
            <v>0</v>
          </cell>
          <cell r="FZ302">
            <v>472485</v>
          </cell>
          <cell r="GA302">
            <v>0</v>
          </cell>
          <cell r="GB302">
            <v>0</v>
          </cell>
          <cell r="GC302">
            <v>223809</v>
          </cell>
          <cell r="GD302">
            <v>0</v>
          </cell>
          <cell r="GE302">
            <v>0</v>
          </cell>
          <cell r="GF302">
            <v>0</v>
          </cell>
          <cell r="GG302">
            <v>-1503</v>
          </cell>
          <cell r="GH302">
            <v>1074</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0</v>
          </cell>
          <cell r="HO302">
            <v>0</v>
          </cell>
          <cell r="HP302">
            <v>0</v>
          </cell>
          <cell r="HQ302">
            <v>0</v>
          </cell>
          <cell r="HR302">
            <v>0</v>
          </cell>
          <cell r="HS302">
            <v>0</v>
          </cell>
          <cell r="HT302">
            <v>0</v>
          </cell>
          <cell r="HU302">
            <v>0</v>
          </cell>
          <cell r="HV302">
            <v>0</v>
          </cell>
          <cell r="HW302">
            <v>0</v>
          </cell>
          <cell r="HX302">
            <v>0</v>
          </cell>
          <cell r="HY302">
            <v>0</v>
          </cell>
          <cell r="HZ302">
            <v>0</v>
          </cell>
          <cell r="IA302">
            <v>93947</v>
          </cell>
          <cell r="IB302">
            <v>0</v>
          </cell>
          <cell r="IC302">
            <v>0</v>
          </cell>
          <cell r="ID302">
            <v>0</v>
          </cell>
          <cell r="IE302">
            <v>0</v>
          </cell>
          <cell r="IF302">
            <v>0</v>
          </cell>
          <cell r="IG302">
            <v>0</v>
          </cell>
          <cell r="IH302">
            <v>0</v>
          </cell>
          <cell r="II302">
            <v>0</v>
          </cell>
          <cell r="IJ302">
            <v>0</v>
          </cell>
          <cell r="IK302">
            <v>0</v>
          </cell>
          <cell r="IL302">
            <v>0</v>
          </cell>
          <cell r="IM302">
            <v>96788</v>
          </cell>
          <cell r="IN302">
            <v>-2841</v>
          </cell>
          <cell r="IO302">
            <v>0</v>
          </cell>
        </row>
        <row r="303">
          <cell r="A303" t="str">
            <v>E4301</v>
          </cell>
          <cell r="B303" t="str">
            <v>Knowsley</v>
          </cell>
          <cell r="C303" t="str">
            <v>NW</v>
          </cell>
          <cell r="D303" t="str">
            <v>MD</v>
          </cell>
          <cell r="E303">
            <v>0</v>
          </cell>
          <cell r="F303">
            <v>68821</v>
          </cell>
          <cell r="G303">
            <v>25558</v>
          </cell>
          <cell r="H303">
            <v>0</v>
          </cell>
          <cell r="I303">
            <v>0</v>
          </cell>
          <cell r="J303">
            <v>0</v>
          </cell>
          <cell r="K303">
            <v>119546</v>
          </cell>
          <cell r="L303">
            <v>0</v>
          </cell>
          <cell r="M303">
            <v>0</v>
          </cell>
          <cell r="N303">
            <v>0</v>
          </cell>
          <cell r="O303">
            <v>0</v>
          </cell>
          <cell r="P303">
            <v>0</v>
          </cell>
          <cell r="Q303">
            <v>0</v>
          </cell>
          <cell r="R303">
            <v>0</v>
          </cell>
          <cell r="S303">
            <v>0</v>
          </cell>
          <cell r="T303">
            <v>0</v>
          </cell>
          <cell r="U303">
            <v>-370</v>
          </cell>
          <cell r="V303">
            <v>0</v>
          </cell>
          <cell r="W303">
            <v>0</v>
          </cell>
          <cell r="X303">
            <v>0</v>
          </cell>
          <cell r="Y303">
            <v>0</v>
          </cell>
          <cell r="Z303">
            <v>0</v>
          </cell>
          <cell r="AA303">
            <v>6971</v>
          </cell>
          <cell r="AB303">
            <v>0</v>
          </cell>
          <cell r="AC303">
            <v>17463</v>
          </cell>
          <cell r="AD303">
            <v>0</v>
          </cell>
          <cell r="AE303">
            <v>0</v>
          </cell>
          <cell r="AF303">
            <v>0</v>
          </cell>
          <cell r="AG303">
            <v>0</v>
          </cell>
          <cell r="AH303">
            <v>0</v>
          </cell>
          <cell r="AI303">
            <v>0</v>
          </cell>
          <cell r="AJ303">
            <v>27077</v>
          </cell>
          <cell r="AK303">
            <v>0</v>
          </cell>
          <cell r="AL303">
            <v>12283</v>
          </cell>
          <cell r="AM303">
            <v>0</v>
          </cell>
          <cell r="AN303">
            <v>0</v>
          </cell>
          <cell r="AO303">
            <v>0</v>
          </cell>
          <cell r="AP303">
            <v>0</v>
          </cell>
          <cell r="AQ303">
            <v>22046</v>
          </cell>
          <cell r="AR303">
            <v>0</v>
          </cell>
          <cell r="AS303">
            <v>0</v>
          </cell>
          <cell r="AT303">
            <v>0</v>
          </cell>
          <cell r="AU303">
            <v>0</v>
          </cell>
          <cell r="AV303">
            <v>0</v>
          </cell>
          <cell r="AW303">
            <v>0</v>
          </cell>
          <cell r="AX303">
            <v>0</v>
          </cell>
          <cell r="AY303">
            <v>0</v>
          </cell>
          <cell r="AZ303">
            <v>0</v>
          </cell>
          <cell r="BA303">
            <v>0</v>
          </cell>
          <cell r="BB303">
            <v>0</v>
          </cell>
          <cell r="BC303">
            <v>53486</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18612</v>
          </cell>
          <cell r="BY303">
            <v>0</v>
          </cell>
          <cell r="BZ303">
            <v>0</v>
          </cell>
          <cell r="CA303">
            <v>209</v>
          </cell>
          <cell r="CB303">
            <v>0</v>
          </cell>
          <cell r="CC303">
            <v>0</v>
          </cell>
          <cell r="CD303">
            <v>0</v>
          </cell>
          <cell r="CE303">
            <v>0</v>
          </cell>
          <cell r="CF303">
            <v>4334</v>
          </cell>
          <cell r="CG303">
            <v>0</v>
          </cell>
          <cell r="CH303">
            <v>0</v>
          </cell>
          <cell r="CI303">
            <v>0</v>
          </cell>
          <cell r="CJ303">
            <v>0</v>
          </cell>
          <cell r="CK303">
            <v>0</v>
          </cell>
          <cell r="CL303">
            <v>0</v>
          </cell>
          <cell r="CM303">
            <v>8412</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4316</v>
          </cell>
          <cell r="DQ303">
            <v>0</v>
          </cell>
          <cell r="DR303">
            <v>0</v>
          </cell>
          <cell r="DS303">
            <v>0</v>
          </cell>
          <cell r="DT303">
            <v>0</v>
          </cell>
          <cell r="DU303">
            <v>0</v>
          </cell>
          <cell r="DV303">
            <v>0</v>
          </cell>
          <cell r="DW303">
            <v>0</v>
          </cell>
          <cell r="DX303">
            <v>0</v>
          </cell>
          <cell r="DY303">
            <v>13960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15249</v>
          </cell>
          <cell r="EN303">
            <v>-385</v>
          </cell>
          <cell r="EO303">
            <v>271578</v>
          </cell>
          <cell r="EP303">
            <v>0</v>
          </cell>
          <cell r="EQ303">
            <v>77959</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367532</v>
          </cell>
          <cell r="FH303">
            <v>0</v>
          </cell>
          <cell r="FI303">
            <v>486</v>
          </cell>
          <cell r="FJ303">
            <v>0</v>
          </cell>
          <cell r="FK303">
            <v>0</v>
          </cell>
          <cell r="FL303">
            <v>0</v>
          </cell>
          <cell r="FM303">
            <v>0</v>
          </cell>
          <cell r="FN303">
            <v>4566</v>
          </cell>
          <cell r="FO303">
            <v>0</v>
          </cell>
          <cell r="FP303">
            <v>0</v>
          </cell>
          <cell r="FQ303">
            <v>-929</v>
          </cell>
          <cell r="FR303">
            <v>0</v>
          </cell>
          <cell r="FS303">
            <v>0</v>
          </cell>
          <cell r="FT303">
            <v>0</v>
          </cell>
          <cell r="FU303">
            <v>0</v>
          </cell>
          <cell r="FV303">
            <v>0</v>
          </cell>
          <cell r="FW303">
            <v>0</v>
          </cell>
          <cell r="FX303">
            <v>0</v>
          </cell>
          <cell r="FY303">
            <v>0</v>
          </cell>
          <cell r="FZ303">
            <v>300318</v>
          </cell>
          <cell r="GA303">
            <v>0</v>
          </cell>
          <cell r="GB303">
            <v>0</v>
          </cell>
          <cell r="GC303">
            <v>164314</v>
          </cell>
          <cell r="GD303">
            <v>0</v>
          </cell>
          <cell r="GE303">
            <v>0</v>
          </cell>
          <cell r="GF303">
            <v>-600</v>
          </cell>
          <cell r="GG303">
            <v>-15223</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cell r="HA303">
            <v>0</v>
          </cell>
          <cell r="HB303">
            <v>0</v>
          </cell>
          <cell r="HC303">
            <v>0</v>
          </cell>
          <cell r="HD303">
            <v>0</v>
          </cell>
          <cell r="HE303">
            <v>0</v>
          </cell>
          <cell r="HF303">
            <v>0</v>
          </cell>
          <cell r="HG303">
            <v>0</v>
          </cell>
          <cell r="HH303">
            <v>0</v>
          </cell>
          <cell r="HI303">
            <v>0</v>
          </cell>
          <cell r="HJ303">
            <v>0</v>
          </cell>
          <cell r="HK303">
            <v>0</v>
          </cell>
          <cell r="HL303">
            <v>0</v>
          </cell>
          <cell r="HM303">
            <v>0</v>
          </cell>
          <cell r="HN303">
            <v>0</v>
          </cell>
          <cell r="HO303">
            <v>0</v>
          </cell>
          <cell r="HP303">
            <v>0</v>
          </cell>
          <cell r="HQ303">
            <v>0</v>
          </cell>
          <cell r="HR303">
            <v>0</v>
          </cell>
          <cell r="HS303">
            <v>0</v>
          </cell>
          <cell r="HT303">
            <v>0</v>
          </cell>
          <cell r="HU303">
            <v>0</v>
          </cell>
          <cell r="HV303">
            <v>0</v>
          </cell>
          <cell r="HW303">
            <v>0</v>
          </cell>
          <cell r="HX303">
            <v>0</v>
          </cell>
          <cell r="HY303">
            <v>0</v>
          </cell>
          <cell r="HZ303">
            <v>0</v>
          </cell>
          <cell r="IA303">
            <v>0</v>
          </cell>
          <cell r="IB303">
            <v>0</v>
          </cell>
          <cell r="IC303">
            <v>0</v>
          </cell>
          <cell r="ID303">
            <v>0</v>
          </cell>
          <cell r="IE303">
            <v>0</v>
          </cell>
          <cell r="IF303">
            <v>0</v>
          </cell>
          <cell r="IG303">
            <v>0</v>
          </cell>
          <cell r="IH303">
            <v>0</v>
          </cell>
          <cell r="II303">
            <v>0</v>
          </cell>
          <cell r="IJ303">
            <v>0</v>
          </cell>
          <cell r="IK303">
            <v>0</v>
          </cell>
          <cell r="IL303">
            <v>0</v>
          </cell>
          <cell r="IM303">
            <v>0</v>
          </cell>
          <cell r="IN303">
            <v>0</v>
          </cell>
          <cell r="IO303">
            <v>0</v>
          </cell>
        </row>
        <row r="304">
          <cell r="A304" t="str">
            <v>E4302</v>
          </cell>
          <cell r="B304" t="str">
            <v>Liverpool</v>
          </cell>
          <cell r="C304" t="str">
            <v>NW</v>
          </cell>
          <cell r="D304" t="str">
            <v>MD</v>
          </cell>
          <cell r="E304">
            <v>0</v>
          </cell>
          <cell r="F304">
            <v>191128</v>
          </cell>
          <cell r="G304">
            <v>100094</v>
          </cell>
          <cell r="H304">
            <v>0</v>
          </cell>
          <cell r="I304">
            <v>0</v>
          </cell>
          <cell r="J304">
            <v>0</v>
          </cell>
          <cell r="K304">
            <v>374070</v>
          </cell>
          <cell r="L304">
            <v>0</v>
          </cell>
          <cell r="M304">
            <v>0</v>
          </cell>
          <cell r="N304">
            <v>0</v>
          </cell>
          <cell r="O304">
            <v>0</v>
          </cell>
          <cell r="P304">
            <v>0</v>
          </cell>
          <cell r="Q304">
            <v>0</v>
          </cell>
          <cell r="R304">
            <v>0</v>
          </cell>
          <cell r="S304">
            <v>0</v>
          </cell>
          <cell r="T304">
            <v>0</v>
          </cell>
          <cell r="U304">
            <v>-3412</v>
          </cell>
          <cell r="V304">
            <v>0</v>
          </cell>
          <cell r="W304">
            <v>0</v>
          </cell>
          <cell r="X304">
            <v>0</v>
          </cell>
          <cell r="Y304">
            <v>0</v>
          </cell>
          <cell r="Z304">
            <v>0</v>
          </cell>
          <cell r="AA304">
            <v>10144</v>
          </cell>
          <cell r="AB304">
            <v>0</v>
          </cell>
          <cell r="AC304">
            <v>37884</v>
          </cell>
          <cell r="AD304">
            <v>0</v>
          </cell>
          <cell r="AE304">
            <v>0</v>
          </cell>
          <cell r="AF304">
            <v>0</v>
          </cell>
          <cell r="AG304">
            <v>0</v>
          </cell>
          <cell r="AH304">
            <v>0</v>
          </cell>
          <cell r="AI304">
            <v>0</v>
          </cell>
          <cell r="AJ304">
            <v>79771</v>
          </cell>
          <cell r="AK304">
            <v>0</v>
          </cell>
          <cell r="AL304">
            <v>24802</v>
          </cell>
          <cell r="AM304">
            <v>0</v>
          </cell>
          <cell r="AN304">
            <v>0</v>
          </cell>
          <cell r="AO304">
            <v>0</v>
          </cell>
          <cell r="AP304">
            <v>0</v>
          </cell>
          <cell r="AQ304">
            <v>37043</v>
          </cell>
          <cell r="AR304">
            <v>0</v>
          </cell>
          <cell r="AS304">
            <v>0</v>
          </cell>
          <cell r="AT304">
            <v>0</v>
          </cell>
          <cell r="AU304">
            <v>0</v>
          </cell>
          <cell r="AV304">
            <v>0</v>
          </cell>
          <cell r="AW304">
            <v>0</v>
          </cell>
          <cell r="AX304">
            <v>0</v>
          </cell>
          <cell r="AY304">
            <v>0</v>
          </cell>
          <cell r="AZ304">
            <v>0</v>
          </cell>
          <cell r="BA304">
            <v>0</v>
          </cell>
          <cell r="BB304">
            <v>0</v>
          </cell>
          <cell r="BC304">
            <v>146183</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46281</v>
          </cell>
          <cell r="BY304">
            <v>0</v>
          </cell>
          <cell r="BZ304">
            <v>0</v>
          </cell>
          <cell r="CA304">
            <v>1752</v>
          </cell>
          <cell r="CB304">
            <v>0</v>
          </cell>
          <cell r="CC304">
            <v>0</v>
          </cell>
          <cell r="CD304">
            <v>0</v>
          </cell>
          <cell r="CE304">
            <v>0</v>
          </cell>
          <cell r="CF304">
            <v>20990</v>
          </cell>
          <cell r="CG304">
            <v>0</v>
          </cell>
          <cell r="CH304">
            <v>0</v>
          </cell>
          <cell r="CI304">
            <v>0</v>
          </cell>
          <cell r="CJ304">
            <v>0</v>
          </cell>
          <cell r="CK304">
            <v>0</v>
          </cell>
          <cell r="CL304">
            <v>0</v>
          </cell>
          <cell r="CM304">
            <v>32290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23430</v>
          </cell>
          <cell r="DQ304">
            <v>0</v>
          </cell>
          <cell r="DR304">
            <v>0</v>
          </cell>
          <cell r="DS304">
            <v>0</v>
          </cell>
          <cell r="DT304">
            <v>0</v>
          </cell>
          <cell r="DU304">
            <v>0</v>
          </cell>
          <cell r="DV304">
            <v>0</v>
          </cell>
          <cell r="DW304">
            <v>0</v>
          </cell>
          <cell r="DX304">
            <v>0</v>
          </cell>
          <cell r="DY304">
            <v>14539</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54424</v>
          </cell>
          <cell r="EN304">
            <v>3063</v>
          </cell>
          <cell r="EO304">
            <v>805185</v>
          </cell>
          <cell r="EP304">
            <v>0</v>
          </cell>
          <cell r="EQ304">
            <v>282589</v>
          </cell>
          <cell r="ER304">
            <v>1380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1146591</v>
          </cell>
          <cell r="FH304">
            <v>0</v>
          </cell>
          <cell r="FI304">
            <v>0</v>
          </cell>
          <cell r="FJ304">
            <v>0</v>
          </cell>
          <cell r="FK304">
            <v>0</v>
          </cell>
          <cell r="FL304">
            <v>0</v>
          </cell>
          <cell r="FM304">
            <v>0</v>
          </cell>
          <cell r="FN304">
            <v>13630</v>
          </cell>
          <cell r="FO304">
            <v>0</v>
          </cell>
          <cell r="FP304">
            <v>0</v>
          </cell>
          <cell r="FQ304">
            <v>-140</v>
          </cell>
          <cell r="FR304">
            <v>0</v>
          </cell>
          <cell r="FS304">
            <v>0</v>
          </cell>
          <cell r="FT304">
            <v>0</v>
          </cell>
          <cell r="FU304">
            <v>0</v>
          </cell>
          <cell r="FV304">
            <v>0</v>
          </cell>
          <cell r="FW304">
            <v>0</v>
          </cell>
          <cell r="FX304">
            <v>0</v>
          </cell>
          <cell r="FY304">
            <v>0</v>
          </cell>
          <cell r="FZ304">
            <v>860169</v>
          </cell>
          <cell r="GA304">
            <v>0</v>
          </cell>
          <cell r="GB304">
            <v>0</v>
          </cell>
          <cell r="GC304">
            <v>448867</v>
          </cell>
          <cell r="GD304">
            <v>0</v>
          </cell>
          <cell r="GE304">
            <v>0</v>
          </cell>
          <cell r="GF304">
            <v>0</v>
          </cell>
          <cell r="GG304">
            <v>-18057</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v>
          </cell>
          <cell r="IM304">
            <v>0</v>
          </cell>
          <cell r="IN304">
            <v>0</v>
          </cell>
          <cell r="IO304">
            <v>0</v>
          </cell>
        </row>
        <row r="305">
          <cell r="A305" t="str">
            <v>E4303</v>
          </cell>
          <cell r="B305" t="str">
            <v>St Helens</v>
          </cell>
          <cell r="C305" t="str">
            <v>NW</v>
          </cell>
          <cell r="D305" t="str">
            <v>MD</v>
          </cell>
          <cell r="E305">
            <v>0</v>
          </cell>
          <cell r="F305">
            <v>69267</v>
          </cell>
          <cell r="G305">
            <v>47913</v>
          </cell>
          <cell r="H305">
            <v>0</v>
          </cell>
          <cell r="I305">
            <v>0</v>
          </cell>
          <cell r="J305">
            <v>0</v>
          </cell>
          <cell r="K305">
            <v>143947</v>
          </cell>
          <cell r="L305">
            <v>0</v>
          </cell>
          <cell r="M305">
            <v>0</v>
          </cell>
          <cell r="N305">
            <v>0</v>
          </cell>
          <cell r="O305">
            <v>0</v>
          </cell>
          <cell r="P305">
            <v>0</v>
          </cell>
          <cell r="Q305">
            <v>0</v>
          </cell>
          <cell r="R305">
            <v>0</v>
          </cell>
          <cell r="S305">
            <v>0</v>
          </cell>
          <cell r="T305">
            <v>0</v>
          </cell>
          <cell r="U305">
            <v>-13</v>
          </cell>
          <cell r="V305">
            <v>0</v>
          </cell>
          <cell r="W305">
            <v>0</v>
          </cell>
          <cell r="X305">
            <v>0</v>
          </cell>
          <cell r="Y305">
            <v>0</v>
          </cell>
          <cell r="Z305">
            <v>0</v>
          </cell>
          <cell r="AA305">
            <v>5956</v>
          </cell>
          <cell r="AB305">
            <v>0</v>
          </cell>
          <cell r="AC305">
            <v>15259</v>
          </cell>
          <cell r="AD305">
            <v>0</v>
          </cell>
          <cell r="AE305">
            <v>0</v>
          </cell>
          <cell r="AF305">
            <v>0</v>
          </cell>
          <cell r="AG305">
            <v>0</v>
          </cell>
          <cell r="AH305">
            <v>0</v>
          </cell>
          <cell r="AI305">
            <v>0</v>
          </cell>
          <cell r="AJ305">
            <v>27791</v>
          </cell>
          <cell r="AK305">
            <v>0</v>
          </cell>
          <cell r="AL305">
            <v>8283</v>
          </cell>
          <cell r="AM305">
            <v>0</v>
          </cell>
          <cell r="AN305">
            <v>0</v>
          </cell>
          <cell r="AO305">
            <v>0</v>
          </cell>
          <cell r="AP305">
            <v>0</v>
          </cell>
          <cell r="AQ305">
            <v>12081</v>
          </cell>
          <cell r="AR305">
            <v>0</v>
          </cell>
          <cell r="AS305">
            <v>0</v>
          </cell>
          <cell r="AT305">
            <v>0</v>
          </cell>
          <cell r="AU305">
            <v>0</v>
          </cell>
          <cell r="AV305">
            <v>0</v>
          </cell>
          <cell r="AW305">
            <v>0</v>
          </cell>
          <cell r="AX305">
            <v>0</v>
          </cell>
          <cell r="AY305">
            <v>0</v>
          </cell>
          <cell r="AZ305">
            <v>0</v>
          </cell>
          <cell r="BA305">
            <v>0</v>
          </cell>
          <cell r="BB305">
            <v>0</v>
          </cell>
          <cell r="BC305">
            <v>42691</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14993</v>
          </cell>
          <cell r="BY305">
            <v>0</v>
          </cell>
          <cell r="BZ305">
            <v>0</v>
          </cell>
          <cell r="CA305">
            <v>556</v>
          </cell>
          <cell r="CB305">
            <v>0</v>
          </cell>
          <cell r="CC305">
            <v>0</v>
          </cell>
          <cell r="CD305">
            <v>0</v>
          </cell>
          <cell r="CE305">
            <v>0</v>
          </cell>
          <cell r="CF305">
            <v>9200</v>
          </cell>
          <cell r="CG305">
            <v>0</v>
          </cell>
          <cell r="CH305">
            <v>0</v>
          </cell>
          <cell r="CI305">
            <v>0</v>
          </cell>
          <cell r="CJ305">
            <v>0</v>
          </cell>
          <cell r="CK305">
            <v>0</v>
          </cell>
          <cell r="CL305">
            <v>0</v>
          </cell>
          <cell r="CM305">
            <v>7600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6419</v>
          </cell>
          <cell r="DQ305">
            <v>0</v>
          </cell>
          <cell r="DR305">
            <v>0</v>
          </cell>
          <cell r="DS305">
            <v>0</v>
          </cell>
          <cell r="DT305">
            <v>0</v>
          </cell>
          <cell r="DU305">
            <v>0</v>
          </cell>
          <cell r="DV305">
            <v>0</v>
          </cell>
          <cell r="DW305">
            <v>0</v>
          </cell>
          <cell r="DX305">
            <v>0</v>
          </cell>
          <cell r="DY305">
            <v>511</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7113</v>
          </cell>
          <cell r="EN305">
            <v>0</v>
          </cell>
          <cell r="EO305">
            <v>266221</v>
          </cell>
          <cell r="EP305">
            <v>0</v>
          </cell>
          <cell r="EQ305">
            <v>73108</v>
          </cell>
          <cell r="ER305">
            <v>5</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361131</v>
          </cell>
          <cell r="FH305">
            <v>0</v>
          </cell>
          <cell r="FI305">
            <v>0</v>
          </cell>
          <cell r="FJ305">
            <v>240</v>
          </cell>
          <cell r="FK305">
            <v>0</v>
          </cell>
          <cell r="FL305">
            <v>0</v>
          </cell>
          <cell r="FM305">
            <v>0</v>
          </cell>
          <cell r="FN305">
            <v>4932</v>
          </cell>
          <cell r="FO305">
            <v>0</v>
          </cell>
          <cell r="FP305">
            <v>0</v>
          </cell>
          <cell r="FQ305">
            <v>0</v>
          </cell>
          <cell r="FR305">
            <v>0</v>
          </cell>
          <cell r="FS305">
            <v>0</v>
          </cell>
          <cell r="FT305">
            <v>0</v>
          </cell>
          <cell r="FU305">
            <v>0</v>
          </cell>
          <cell r="FV305">
            <v>0</v>
          </cell>
          <cell r="FW305">
            <v>0</v>
          </cell>
          <cell r="FX305">
            <v>0</v>
          </cell>
          <cell r="FY305">
            <v>0</v>
          </cell>
          <cell r="FZ305">
            <v>291997</v>
          </cell>
          <cell r="GA305">
            <v>0</v>
          </cell>
          <cell r="GB305">
            <v>0</v>
          </cell>
          <cell r="GC305">
            <v>138152</v>
          </cell>
          <cell r="GD305">
            <v>0</v>
          </cell>
          <cell r="GE305">
            <v>0</v>
          </cell>
          <cell r="GF305">
            <v>0</v>
          </cell>
          <cell r="GG305">
            <v>390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cell r="HA305">
            <v>0</v>
          </cell>
          <cell r="HB305">
            <v>0</v>
          </cell>
          <cell r="HC305">
            <v>0</v>
          </cell>
          <cell r="HD305">
            <v>0</v>
          </cell>
          <cell r="HE305">
            <v>0</v>
          </cell>
          <cell r="HF305">
            <v>0</v>
          </cell>
          <cell r="HG305">
            <v>0</v>
          </cell>
          <cell r="HH305">
            <v>0</v>
          </cell>
          <cell r="HI305">
            <v>0</v>
          </cell>
          <cell r="HJ305">
            <v>0</v>
          </cell>
          <cell r="HK305">
            <v>0</v>
          </cell>
          <cell r="HL305">
            <v>0</v>
          </cell>
          <cell r="HM305">
            <v>0</v>
          </cell>
          <cell r="HN305">
            <v>0</v>
          </cell>
          <cell r="HO305">
            <v>0</v>
          </cell>
          <cell r="HP305">
            <v>0</v>
          </cell>
          <cell r="HQ305">
            <v>0</v>
          </cell>
          <cell r="HR305">
            <v>0</v>
          </cell>
          <cell r="HS305">
            <v>0</v>
          </cell>
          <cell r="HT305">
            <v>0</v>
          </cell>
          <cell r="HU305">
            <v>0</v>
          </cell>
          <cell r="HV305">
            <v>0</v>
          </cell>
          <cell r="HW305">
            <v>0</v>
          </cell>
          <cell r="HX305">
            <v>0</v>
          </cell>
          <cell r="HY305">
            <v>0</v>
          </cell>
          <cell r="HZ305">
            <v>0</v>
          </cell>
          <cell r="IA305">
            <v>0</v>
          </cell>
          <cell r="IB305">
            <v>0</v>
          </cell>
          <cell r="IC305">
            <v>0</v>
          </cell>
          <cell r="ID305">
            <v>0</v>
          </cell>
          <cell r="IE305">
            <v>0</v>
          </cell>
          <cell r="IF305">
            <v>0</v>
          </cell>
          <cell r="IG305">
            <v>0</v>
          </cell>
          <cell r="IH305">
            <v>0</v>
          </cell>
          <cell r="II305">
            <v>0</v>
          </cell>
          <cell r="IJ305">
            <v>0</v>
          </cell>
          <cell r="IK305">
            <v>0</v>
          </cell>
          <cell r="IL305">
            <v>0</v>
          </cell>
          <cell r="IM305">
            <v>0</v>
          </cell>
          <cell r="IN305">
            <v>0</v>
          </cell>
          <cell r="IO305">
            <v>0</v>
          </cell>
        </row>
        <row r="306">
          <cell r="A306" t="str">
            <v>E4304</v>
          </cell>
          <cell r="B306" t="str">
            <v>Sefton</v>
          </cell>
          <cell r="C306" t="str">
            <v>NW</v>
          </cell>
          <cell r="D306" t="str">
            <v>MD</v>
          </cell>
          <cell r="E306">
            <v>0</v>
          </cell>
          <cell r="F306">
            <v>91944</v>
          </cell>
          <cell r="G306">
            <v>44935</v>
          </cell>
          <cell r="H306">
            <v>0</v>
          </cell>
          <cell r="I306">
            <v>0</v>
          </cell>
          <cell r="J306">
            <v>0</v>
          </cell>
          <cell r="K306">
            <v>182570</v>
          </cell>
          <cell r="L306">
            <v>0</v>
          </cell>
          <cell r="M306">
            <v>0</v>
          </cell>
          <cell r="N306">
            <v>0</v>
          </cell>
          <cell r="O306">
            <v>0</v>
          </cell>
          <cell r="P306">
            <v>0</v>
          </cell>
          <cell r="Q306">
            <v>0</v>
          </cell>
          <cell r="R306">
            <v>0</v>
          </cell>
          <cell r="S306">
            <v>0</v>
          </cell>
          <cell r="T306">
            <v>0</v>
          </cell>
          <cell r="U306">
            <v>-1498</v>
          </cell>
          <cell r="V306">
            <v>0</v>
          </cell>
          <cell r="W306">
            <v>0</v>
          </cell>
          <cell r="X306">
            <v>0</v>
          </cell>
          <cell r="Y306">
            <v>0</v>
          </cell>
          <cell r="Z306">
            <v>0</v>
          </cell>
          <cell r="AA306">
            <v>11605</v>
          </cell>
          <cell r="AB306">
            <v>0</v>
          </cell>
          <cell r="AC306">
            <v>18436</v>
          </cell>
          <cell r="AD306">
            <v>0</v>
          </cell>
          <cell r="AE306">
            <v>0</v>
          </cell>
          <cell r="AF306">
            <v>0</v>
          </cell>
          <cell r="AG306">
            <v>0</v>
          </cell>
          <cell r="AH306">
            <v>0</v>
          </cell>
          <cell r="AI306">
            <v>0</v>
          </cell>
          <cell r="AJ306">
            <v>35551</v>
          </cell>
          <cell r="AK306">
            <v>0</v>
          </cell>
          <cell r="AL306">
            <v>23358</v>
          </cell>
          <cell r="AM306">
            <v>0</v>
          </cell>
          <cell r="AN306">
            <v>0</v>
          </cell>
          <cell r="AO306">
            <v>0</v>
          </cell>
          <cell r="AP306">
            <v>0</v>
          </cell>
          <cell r="AQ306">
            <v>24832</v>
          </cell>
          <cell r="AR306">
            <v>0</v>
          </cell>
          <cell r="AS306">
            <v>0</v>
          </cell>
          <cell r="AT306">
            <v>0</v>
          </cell>
          <cell r="AU306">
            <v>0</v>
          </cell>
          <cell r="AV306">
            <v>0</v>
          </cell>
          <cell r="AW306">
            <v>0</v>
          </cell>
          <cell r="AX306">
            <v>0</v>
          </cell>
          <cell r="AY306">
            <v>0</v>
          </cell>
          <cell r="AZ306">
            <v>0</v>
          </cell>
          <cell r="BA306">
            <v>0</v>
          </cell>
          <cell r="BB306">
            <v>0</v>
          </cell>
          <cell r="BC306">
            <v>91367</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22168</v>
          </cell>
          <cell r="BY306">
            <v>0</v>
          </cell>
          <cell r="BZ306">
            <v>0</v>
          </cell>
          <cell r="CA306">
            <v>0</v>
          </cell>
          <cell r="CB306">
            <v>0</v>
          </cell>
          <cell r="CC306">
            <v>0</v>
          </cell>
          <cell r="CD306">
            <v>0</v>
          </cell>
          <cell r="CE306">
            <v>0</v>
          </cell>
          <cell r="CF306">
            <v>6448</v>
          </cell>
          <cell r="CG306">
            <v>0</v>
          </cell>
          <cell r="CH306">
            <v>0</v>
          </cell>
          <cell r="CI306">
            <v>0</v>
          </cell>
          <cell r="CJ306">
            <v>0</v>
          </cell>
          <cell r="CK306">
            <v>0</v>
          </cell>
          <cell r="CL306">
            <v>0</v>
          </cell>
          <cell r="CM306">
            <v>11446</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12848</v>
          </cell>
          <cell r="DQ306">
            <v>0</v>
          </cell>
          <cell r="DR306">
            <v>0</v>
          </cell>
          <cell r="DS306">
            <v>0</v>
          </cell>
          <cell r="DT306">
            <v>0</v>
          </cell>
          <cell r="DU306">
            <v>0</v>
          </cell>
          <cell r="DV306">
            <v>0</v>
          </cell>
          <cell r="DW306">
            <v>0</v>
          </cell>
          <cell r="DX306">
            <v>0</v>
          </cell>
          <cell r="DY306">
            <v>4901</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6269</v>
          </cell>
          <cell r="EN306">
            <v>352</v>
          </cell>
          <cell r="EO306">
            <v>385525</v>
          </cell>
          <cell r="EP306">
            <v>0</v>
          </cell>
          <cell r="EQ306">
            <v>103435</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522168</v>
          </cell>
          <cell r="FH306">
            <v>0</v>
          </cell>
          <cell r="FI306">
            <v>95</v>
          </cell>
          <cell r="FJ306">
            <v>0</v>
          </cell>
          <cell r="FK306">
            <v>0</v>
          </cell>
          <cell r="FL306">
            <v>0</v>
          </cell>
          <cell r="FM306">
            <v>0</v>
          </cell>
          <cell r="FN306">
            <v>4601</v>
          </cell>
          <cell r="FO306">
            <v>0</v>
          </cell>
          <cell r="FP306">
            <v>0</v>
          </cell>
          <cell r="FQ306">
            <v>-544</v>
          </cell>
          <cell r="FR306">
            <v>0</v>
          </cell>
          <cell r="FS306">
            <v>0</v>
          </cell>
          <cell r="FT306">
            <v>0</v>
          </cell>
          <cell r="FU306">
            <v>0</v>
          </cell>
          <cell r="FV306">
            <v>0</v>
          </cell>
          <cell r="FW306">
            <v>0</v>
          </cell>
          <cell r="FX306">
            <v>0</v>
          </cell>
          <cell r="FY306">
            <v>0</v>
          </cell>
          <cell r="FZ306">
            <v>419800</v>
          </cell>
          <cell r="GA306">
            <v>0</v>
          </cell>
          <cell r="GB306">
            <v>0</v>
          </cell>
          <cell r="GC306">
            <v>215781</v>
          </cell>
          <cell r="GD306">
            <v>0</v>
          </cell>
          <cell r="GE306">
            <v>0</v>
          </cell>
          <cell r="GF306">
            <v>0</v>
          </cell>
          <cell r="GG306">
            <v>3525</v>
          </cell>
          <cell r="GH306">
            <v>-1239</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v>
          </cell>
          <cell r="IE306">
            <v>0</v>
          </cell>
          <cell r="IF306">
            <v>0</v>
          </cell>
          <cell r="IG306">
            <v>0</v>
          </cell>
          <cell r="IH306">
            <v>0</v>
          </cell>
          <cell r="II306">
            <v>0</v>
          </cell>
          <cell r="IJ306">
            <v>0</v>
          </cell>
          <cell r="IK306">
            <v>0</v>
          </cell>
          <cell r="IL306">
            <v>0</v>
          </cell>
          <cell r="IM306">
            <v>0</v>
          </cell>
          <cell r="IN306">
            <v>0</v>
          </cell>
          <cell r="IO306">
            <v>0</v>
          </cell>
        </row>
        <row r="307">
          <cell r="A307" t="str">
            <v>E4305</v>
          </cell>
          <cell r="B307" t="str">
            <v>Wirral</v>
          </cell>
          <cell r="C307" t="str">
            <v>NW</v>
          </cell>
          <cell r="D307" t="str">
            <v>MD</v>
          </cell>
          <cell r="E307">
            <v>0</v>
          </cell>
          <cell r="F307">
            <v>103168</v>
          </cell>
          <cell r="G307">
            <v>96090</v>
          </cell>
          <cell r="H307">
            <v>0</v>
          </cell>
          <cell r="I307">
            <v>0</v>
          </cell>
          <cell r="J307">
            <v>0</v>
          </cell>
          <cell r="K307">
            <v>263388</v>
          </cell>
          <cell r="L307">
            <v>0</v>
          </cell>
          <cell r="M307">
            <v>0</v>
          </cell>
          <cell r="N307">
            <v>0</v>
          </cell>
          <cell r="O307">
            <v>0</v>
          </cell>
          <cell r="P307">
            <v>0</v>
          </cell>
          <cell r="Q307">
            <v>0</v>
          </cell>
          <cell r="R307">
            <v>0</v>
          </cell>
          <cell r="S307">
            <v>0</v>
          </cell>
          <cell r="T307">
            <v>0</v>
          </cell>
          <cell r="U307">
            <v>-987</v>
          </cell>
          <cell r="V307">
            <v>0</v>
          </cell>
          <cell r="W307">
            <v>0</v>
          </cell>
          <cell r="X307">
            <v>0</v>
          </cell>
          <cell r="Y307">
            <v>0</v>
          </cell>
          <cell r="Z307">
            <v>0</v>
          </cell>
          <cell r="AA307">
            <v>8676</v>
          </cell>
          <cell r="AB307">
            <v>0</v>
          </cell>
          <cell r="AC307">
            <v>12521</v>
          </cell>
          <cell r="AD307">
            <v>0</v>
          </cell>
          <cell r="AE307">
            <v>0</v>
          </cell>
          <cell r="AF307">
            <v>0</v>
          </cell>
          <cell r="AG307">
            <v>0</v>
          </cell>
          <cell r="AH307">
            <v>0</v>
          </cell>
          <cell r="AI307">
            <v>0</v>
          </cell>
          <cell r="AJ307">
            <v>57100</v>
          </cell>
          <cell r="AK307">
            <v>0</v>
          </cell>
          <cell r="AL307">
            <v>16378</v>
          </cell>
          <cell r="AM307">
            <v>0</v>
          </cell>
          <cell r="AN307">
            <v>0</v>
          </cell>
          <cell r="AO307">
            <v>0</v>
          </cell>
          <cell r="AP307">
            <v>0</v>
          </cell>
          <cell r="AQ307">
            <v>17550</v>
          </cell>
          <cell r="AR307">
            <v>0</v>
          </cell>
          <cell r="AS307">
            <v>0</v>
          </cell>
          <cell r="AT307">
            <v>0</v>
          </cell>
          <cell r="AU307">
            <v>0</v>
          </cell>
          <cell r="AV307">
            <v>0</v>
          </cell>
          <cell r="AW307">
            <v>0</v>
          </cell>
          <cell r="AX307">
            <v>0</v>
          </cell>
          <cell r="AY307">
            <v>0</v>
          </cell>
          <cell r="AZ307">
            <v>0</v>
          </cell>
          <cell r="BA307">
            <v>0</v>
          </cell>
          <cell r="BB307">
            <v>0</v>
          </cell>
          <cell r="BC307">
            <v>70511</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30812</v>
          </cell>
          <cell r="BY307">
            <v>0</v>
          </cell>
          <cell r="BZ307">
            <v>0</v>
          </cell>
          <cell r="CA307">
            <v>1037</v>
          </cell>
          <cell r="CB307">
            <v>0</v>
          </cell>
          <cell r="CC307">
            <v>0</v>
          </cell>
          <cell r="CD307">
            <v>0</v>
          </cell>
          <cell r="CE307">
            <v>0</v>
          </cell>
          <cell r="CF307">
            <v>11759</v>
          </cell>
          <cell r="CG307">
            <v>0</v>
          </cell>
          <cell r="CH307">
            <v>0</v>
          </cell>
          <cell r="CI307">
            <v>0</v>
          </cell>
          <cell r="CJ307">
            <v>0</v>
          </cell>
          <cell r="CK307">
            <v>0</v>
          </cell>
          <cell r="CL307">
            <v>0</v>
          </cell>
          <cell r="CM307">
            <v>17270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15731</v>
          </cell>
          <cell r="DQ307">
            <v>0</v>
          </cell>
          <cell r="DR307">
            <v>0</v>
          </cell>
          <cell r="DS307">
            <v>0</v>
          </cell>
          <cell r="DT307">
            <v>0</v>
          </cell>
          <cell r="DU307">
            <v>0</v>
          </cell>
          <cell r="DV307">
            <v>0</v>
          </cell>
          <cell r="DW307">
            <v>0</v>
          </cell>
          <cell r="DX307">
            <v>0</v>
          </cell>
          <cell r="DY307">
            <v>3037</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17417</v>
          </cell>
          <cell r="EN307">
            <v>-1056</v>
          </cell>
          <cell r="EO307">
            <v>494645</v>
          </cell>
          <cell r="EP307">
            <v>0</v>
          </cell>
          <cell r="EQ307">
            <v>137050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673490</v>
          </cell>
          <cell r="FH307">
            <v>0</v>
          </cell>
          <cell r="FI307">
            <v>0</v>
          </cell>
          <cell r="FJ307">
            <v>0</v>
          </cell>
          <cell r="FK307">
            <v>0</v>
          </cell>
          <cell r="FL307">
            <v>0</v>
          </cell>
          <cell r="FM307">
            <v>0</v>
          </cell>
          <cell r="FN307">
            <v>13801</v>
          </cell>
          <cell r="FO307">
            <v>0</v>
          </cell>
          <cell r="FP307">
            <v>0</v>
          </cell>
          <cell r="FQ307">
            <v>-860</v>
          </cell>
          <cell r="FR307">
            <v>0</v>
          </cell>
          <cell r="FS307">
            <v>0</v>
          </cell>
          <cell r="FT307">
            <v>0</v>
          </cell>
          <cell r="FU307">
            <v>0</v>
          </cell>
          <cell r="FV307">
            <v>0</v>
          </cell>
          <cell r="FW307">
            <v>0</v>
          </cell>
          <cell r="FX307">
            <v>0</v>
          </cell>
          <cell r="FY307">
            <v>0</v>
          </cell>
          <cell r="FZ307">
            <v>561049</v>
          </cell>
          <cell r="GA307">
            <v>0</v>
          </cell>
          <cell r="GB307">
            <v>0</v>
          </cell>
          <cell r="GC307">
            <v>256426</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v>0</v>
          </cell>
          <cell r="HO307">
            <v>0</v>
          </cell>
          <cell r="HP307">
            <v>0</v>
          </cell>
          <cell r="HQ307">
            <v>0</v>
          </cell>
          <cell r="HR307">
            <v>0</v>
          </cell>
          <cell r="HS307">
            <v>0</v>
          </cell>
          <cell r="HT307">
            <v>0</v>
          </cell>
          <cell r="HU307">
            <v>0</v>
          </cell>
          <cell r="HV307">
            <v>0</v>
          </cell>
          <cell r="HW307">
            <v>0</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row>
        <row r="308">
          <cell r="A308" t="str">
            <v>E4401</v>
          </cell>
          <cell r="B308" t="str">
            <v>Barnsley</v>
          </cell>
          <cell r="C308" t="str">
            <v>YH</v>
          </cell>
          <cell r="D308" t="str">
            <v>MD</v>
          </cell>
          <cell r="E308">
            <v>0</v>
          </cell>
          <cell r="F308">
            <v>81012</v>
          </cell>
          <cell r="G308">
            <v>73103</v>
          </cell>
          <cell r="H308">
            <v>0</v>
          </cell>
          <cell r="I308">
            <v>0</v>
          </cell>
          <cell r="J308">
            <v>0</v>
          </cell>
          <cell r="K308">
            <v>185255</v>
          </cell>
          <cell r="L308">
            <v>0</v>
          </cell>
          <cell r="M308">
            <v>0</v>
          </cell>
          <cell r="N308">
            <v>0</v>
          </cell>
          <cell r="O308">
            <v>0</v>
          </cell>
          <cell r="P308">
            <v>0</v>
          </cell>
          <cell r="Q308">
            <v>0</v>
          </cell>
          <cell r="R308">
            <v>0</v>
          </cell>
          <cell r="S308">
            <v>0</v>
          </cell>
          <cell r="T308">
            <v>0</v>
          </cell>
          <cell r="U308">
            <v>-730</v>
          </cell>
          <cell r="V308">
            <v>0</v>
          </cell>
          <cell r="W308">
            <v>0</v>
          </cell>
          <cell r="X308">
            <v>0</v>
          </cell>
          <cell r="Y308">
            <v>0</v>
          </cell>
          <cell r="Z308">
            <v>0</v>
          </cell>
          <cell r="AA308">
            <v>4936</v>
          </cell>
          <cell r="AB308">
            <v>0</v>
          </cell>
          <cell r="AC308">
            <v>14120</v>
          </cell>
          <cell r="AD308">
            <v>0</v>
          </cell>
          <cell r="AE308">
            <v>0</v>
          </cell>
          <cell r="AF308">
            <v>0</v>
          </cell>
          <cell r="AG308">
            <v>0</v>
          </cell>
          <cell r="AH308">
            <v>0</v>
          </cell>
          <cell r="AI308">
            <v>0</v>
          </cell>
          <cell r="AJ308">
            <v>34413</v>
          </cell>
          <cell r="AK308">
            <v>0</v>
          </cell>
          <cell r="AL308">
            <v>8156</v>
          </cell>
          <cell r="AM308">
            <v>0</v>
          </cell>
          <cell r="AN308">
            <v>0</v>
          </cell>
          <cell r="AO308">
            <v>0</v>
          </cell>
          <cell r="AP308">
            <v>0</v>
          </cell>
          <cell r="AQ308">
            <v>14011</v>
          </cell>
          <cell r="AR308">
            <v>0</v>
          </cell>
          <cell r="AS308">
            <v>0</v>
          </cell>
          <cell r="AT308">
            <v>0</v>
          </cell>
          <cell r="AU308">
            <v>0</v>
          </cell>
          <cell r="AV308">
            <v>0</v>
          </cell>
          <cell r="AW308">
            <v>0</v>
          </cell>
          <cell r="AX308">
            <v>0</v>
          </cell>
          <cell r="AY308">
            <v>0</v>
          </cell>
          <cell r="AZ308">
            <v>0</v>
          </cell>
          <cell r="BA308">
            <v>0</v>
          </cell>
          <cell r="BB308">
            <v>0</v>
          </cell>
          <cell r="BC308">
            <v>43806</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18756</v>
          </cell>
          <cell r="BY308">
            <v>0</v>
          </cell>
          <cell r="BZ308">
            <v>0</v>
          </cell>
          <cell r="CA308">
            <v>0</v>
          </cell>
          <cell r="CB308">
            <v>0</v>
          </cell>
          <cell r="CC308">
            <v>0</v>
          </cell>
          <cell r="CD308">
            <v>0</v>
          </cell>
          <cell r="CE308">
            <v>0</v>
          </cell>
          <cell r="CF308">
            <v>-863</v>
          </cell>
          <cell r="CG308">
            <v>0</v>
          </cell>
          <cell r="CH308">
            <v>0</v>
          </cell>
          <cell r="CI308">
            <v>0</v>
          </cell>
          <cell r="CJ308">
            <v>0</v>
          </cell>
          <cell r="CK308">
            <v>0</v>
          </cell>
          <cell r="CL308">
            <v>0</v>
          </cell>
          <cell r="CM308">
            <v>7638</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14511</v>
          </cell>
          <cell r="DQ308">
            <v>0</v>
          </cell>
          <cell r="DR308">
            <v>0</v>
          </cell>
          <cell r="DS308">
            <v>0</v>
          </cell>
          <cell r="DT308">
            <v>0</v>
          </cell>
          <cell r="DU308">
            <v>0</v>
          </cell>
          <cell r="DV308">
            <v>0</v>
          </cell>
          <cell r="DW308">
            <v>0</v>
          </cell>
          <cell r="DX308">
            <v>0</v>
          </cell>
          <cell r="DY308">
            <v>6163</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11761</v>
          </cell>
          <cell r="EN308">
            <v>0</v>
          </cell>
          <cell r="EO308">
            <v>326376</v>
          </cell>
          <cell r="EP308">
            <v>0</v>
          </cell>
          <cell r="EQ308">
            <v>36087</v>
          </cell>
          <cell r="ER308">
            <v>41985</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0</v>
          </cell>
          <cell r="FG308">
            <v>500534</v>
          </cell>
          <cell r="FH308">
            <v>0</v>
          </cell>
          <cell r="FI308">
            <v>0</v>
          </cell>
          <cell r="FJ308">
            <v>0</v>
          </cell>
          <cell r="FK308">
            <v>0</v>
          </cell>
          <cell r="FL308">
            <v>0</v>
          </cell>
          <cell r="FM308">
            <v>0</v>
          </cell>
          <cell r="FN308">
            <v>10875</v>
          </cell>
          <cell r="FO308">
            <v>0</v>
          </cell>
          <cell r="FP308">
            <v>0</v>
          </cell>
          <cell r="FQ308">
            <v>-663</v>
          </cell>
          <cell r="FR308">
            <v>0</v>
          </cell>
          <cell r="FS308">
            <v>0</v>
          </cell>
          <cell r="FT308">
            <v>0</v>
          </cell>
          <cell r="FU308">
            <v>0</v>
          </cell>
          <cell r="FV308">
            <v>0</v>
          </cell>
          <cell r="FW308">
            <v>0</v>
          </cell>
          <cell r="FX308">
            <v>0</v>
          </cell>
          <cell r="FY308">
            <v>0</v>
          </cell>
          <cell r="FZ308">
            <v>437634</v>
          </cell>
          <cell r="GA308">
            <v>0</v>
          </cell>
          <cell r="GB308">
            <v>0</v>
          </cell>
          <cell r="GC308">
            <v>252416</v>
          </cell>
          <cell r="GD308">
            <v>0</v>
          </cell>
          <cell r="GE308">
            <v>-394</v>
          </cell>
          <cell r="GF308">
            <v>-1964</v>
          </cell>
          <cell r="GG308">
            <v>-74361</v>
          </cell>
          <cell r="GH308">
            <v>0</v>
          </cell>
          <cell r="GI308">
            <v>0</v>
          </cell>
          <cell r="GJ308">
            <v>0</v>
          </cell>
          <cell r="GK308">
            <v>0</v>
          </cell>
          <cell r="GL308">
            <v>0</v>
          </cell>
          <cell r="GM308">
            <v>0</v>
          </cell>
          <cell r="GN308">
            <v>0</v>
          </cell>
          <cell r="GO308">
            <v>0</v>
          </cell>
          <cell r="GP308">
            <v>0</v>
          </cell>
          <cell r="GQ308">
            <v>0</v>
          </cell>
          <cell r="GR308">
            <v>0</v>
          </cell>
          <cell r="GS308">
            <v>0</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G308">
            <v>0</v>
          </cell>
          <cell r="HH308">
            <v>0</v>
          </cell>
          <cell r="HI308">
            <v>0</v>
          </cell>
          <cell r="HJ308">
            <v>0</v>
          </cell>
          <cell r="HK308">
            <v>0</v>
          </cell>
          <cell r="HL308">
            <v>0</v>
          </cell>
          <cell r="HM308">
            <v>0</v>
          </cell>
          <cell r="HN308">
            <v>0</v>
          </cell>
          <cell r="HO308">
            <v>0</v>
          </cell>
          <cell r="HP308">
            <v>0</v>
          </cell>
          <cell r="HQ308">
            <v>0</v>
          </cell>
          <cell r="HR308">
            <v>0</v>
          </cell>
          <cell r="HS308">
            <v>0</v>
          </cell>
          <cell r="HT308">
            <v>0</v>
          </cell>
          <cell r="HU308">
            <v>0</v>
          </cell>
          <cell r="HV308">
            <v>0</v>
          </cell>
          <cell r="HW308">
            <v>0</v>
          </cell>
          <cell r="HX308">
            <v>0</v>
          </cell>
          <cell r="HY308">
            <v>0</v>
          </cell>
          <cell r="HZ308">
            <v>0</v>
          </cell>
          <cell r="IA308">
            <v>74626</v>
          </cell>
          <cell r="IB308">
            <v>0</v>
          </cell>
          <cell r="IC308">
            <v>0</v>
          </cell>
          <cell r="ID308">
            <v>0</v>
          </cell>
          <cell r="IE308">
            <v>0</v>
          </cell>
          <cell r="IF308">
            <v>0</v>
          </cell>
          <cell r="IG308">
            <v>0</v>
          </cell>
          <cell r="IH308">
            <v>0</v>
          </cell>
          <cell r="II308">
            <v>0</v>
          </cell>
          <cell r="IJ308">
            <v>0</v>
          </cell>
          <cell r="IK308">
            <v>0</v>
          </cell>
          <cell r="IL308">
            <v>0</v>
          </cell>
          <cell r="IM308">
            <v>85155</v>
          </cell>
          <cell r="IN308">
            <v>-10529</v>
          </cell>
          <cell r="IO308">
            <v>0</v>
          </cell>
        </row>
        <row r="309">
          <cell r="A309" t="str">
            <v>E4402</v>
          </cell>
          <cell r="B309" t="str">
            <v>Doncaster</v>
          </cell>
          <cell r="C309" t="str">
            <v>YH</v>
          </cell>
          <cell r="D309" t="str">
            <v>MD</v>
          </cell>
          <cell r="E309">
            <v>0</v>
          </cell>
          <cell r="F309">
            <v>93143</v>
          </cell>
          <cell r="G309">
            <v>8852</v>
          </cell>
          <cell r="H309">
            <v>0</v>
          </cell>
          <cell r="I309">
            <v>0</v>
          </cell>
          <cell r="J309">
            <v>0</v>
          </cell>
          <cell r="K309">
            <v>144050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12411</v>
          </cell>
          <cell r="AB309">
            <v>0</v>
          </cell>
          <cell r="AC309">
            <v>24674</v>
          </cell>
          <cell r="AD309">
            <v>0</v>
          </cell>
          <cell r="AE309">
            <v>0</v>
          </cell>
          <cell r="AF309">
            <v>0</v>
          </cell>
          <cell r="AG309">
            <v>0</v>
          </cell>
          <cell r="AH309">
            <v>0</v>
          </cell>
          <cell r="AI309">
            <v>0</v>
          </cell>
          <cell r="AJ309">
            <v>53015</v>
          </cell>
          <cell r="AK309">
            <v>0</v>
          </cell>
          <cell r="AL309">
            <v>14705</v>
          </cell>
          <cell r="AM309">
            <v>0</v>
          </cell>
          <cell r="AN309">
            <v>0</v>
          </cell>
          <cell r="AO309">
            <v>0</v>
          </cell>
          <cell r="AP309">
            <v>0</v>
          </cell>
          <cell r="AQ309">
            <v>25568</v>
          </cell>
          <cell r="AR309">
            <v>0</v>
          </cell>
          <cell r="AS309">
            <v>0</v>
          </cell>
          <cell r="AT309">
            <v>0</v>
          </cell>
          <cell r="AU309">
            <v>0</v>
          </cell>
          <cell r="AV309">
            <v>0</v>
          </cell>
          <cell r="AW309">
            <v>0</v>
          </cell>
          <cell r="AX309">
            <v>0</v>
          </cell>
          <cell r="AY309">
            <v>0</v>
          </cell>
          <cell r="AZ309">
            <v>0</v>
          </cell>
          <cell r="BA309">
            <v>0</v>
          </cell>
          <cell r="BB309">
            <v>0</v>
          </cell>
          <cell r="BC309">
            <v>74564</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18920</v>
          </cell>
          <cell r="BY309">
            <v>0</v>
          </cell>
          <cell r="BZ309">
            <v>0</v>
          </cell>
          <cell r="CA309">
            <v>578</v>
          </cell>
          <cell r="CB309">
            <v>0</v>
          </cell>
          <cell r="CC309">
            <v>0</v>
          </cell>
          <cell r="CD309">
            <v>0</v>
          </cell>
          <cell r="CE309">
            <v>0</v>
          </cell>
          <cell r="CF309">
            <v>8636</v>
          </cell>
          <cell r="CG309">
            <v>0</v>
          </cell>
          <cell r="CH309">
            <v>0</v>
          </cell>
          <cell r="CI309">
            <v>0</v>
          </cell>
          <cell r="CJ309">
            <v>0</v>
          </cell>
          <cell r="CK309">
            <v>0</v>
          </cell>
          <cell r="CL309">
            <v>0</v>
          </cell>
          <cell r="CM309">
            <v>11438</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27936</v>
          </cell>
          <cell r="DQ309">
            <v>0</v>
          </cell>
          <cell r="DR309">
            <v>0</v>
          </cell>
          <cell r="DS309">
            <v>0</v>
          </cell>
          <cell r="DT309">
            <v>0</v>
          </cell>
          <cell r="DU309">
            <v>0</v>
          </cell>
          <cell r="DV309">
            <v>0</v>
          </cell>
          <cell r="DW309">
            <v>0</v>
          </cell>
          <cell r="DX309">
            <v>0</v>
          </cell>
          <cell r="DY309">
            <v>3452</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21316</v>
          </cell>
          <cell r="EN309">
            <v>-1740</v>
          </cell>
          <cell r="EO309">
            <v>373998</v>
          </cell>
          <cell r="EP309">
            <v>0</v>
          </cell>
          <cell r="EQ309">
            <v>48659</v>
          </cell>
          <cell r="ER309">
            <v>0</v>
          </cell>
          <cell r="ES309">
            <v>43416</v>
          </cell>
          <cell r="ET309">
            <v>0</v>
          </cell>
          <cell r="EU309">
            <v>0</v>
          </cell>
          <cell r="EV309">
            <v>0</v>
          </cell>
          <cell r="EW309">
            <v>0</v>
          </cell>
          <cell r="EX309">
            <v>0</v>
          </cell>
          <cell r="EY309">
            <v>0</v>
          </cell>
          <cell r="EZ309">
            <v>0</v>
          </cell>
          <cell r="FA309">
            <v>0</v>
          </cell>
          <cell r="FB309">
            <v>0</v>
          </cell>
          <cell r="FC309">
            <v>0</v>
          </cell>
          <cell r="FD309">
            <v>0</v>
          </cell>
          <cell r="FE309">
            <v>0</v>
          </cell>
          <cell r="FF309">
            <v>0</v>
          </cell>
          <cell r="FG309">
            <v>480326</v>
          </cell>
          <cell r="FH309">
            <v>0</v>
          </cell>
          <cell r="FI309">
            <v>0</v>
          </cell>
          <cell r="FJ309">
            <v>0</v>
          </cell>
          <cell r="FK309">
            <v>0</v>
          </cell>
          <cell r="FL309">
            <v>0</v>
          </cell>
          <cell r="FM309">
            <v>0</v>
          </cell>
          <cell r="FN309">
            <v>19121</v>
          </cell>
          <cell r="FO309">
            <v>0</v>
          </cell>
          <cell r="FP309">
            <v>0</v>
          </cell>
          <cell r="FQ309">
            <v>-270</v>
          </cell>
          <cell r="FR309">
            <v>0</v>
          </cell>
          <cell r="FS309">
            <v>0</v>
          </cell>
          <cell r="FT309">
            <v>0</v>
          </cell>
          <cell r="FU309">
            <v>0</v>
          </cell>
          <cell r="FV309">
            <v>0</v>
          </cell>
          <cell r="FW309">
            <v>0</v>
          </cell>
          <cell r="FX309">
            <v>0</v>
          </cell>
          <cell r="FY309">
            <v>0</v>
          </cell>
          <cell r="FZ309">
            <v>399197</v>
          </cell>
          <cell r="GA309">
            <v>0</v>
          </cell>
          <cell r="GB309">
            <v>0</v>
          </cell>
          <cell r="GC309">
            <v>226797</v>
          </cell>
          <cell r="GD309">
            <v>0</v>
          </cell>
          <cell r="GE309">
            <v>0</v>
          </cell>
          <cell r="GF309">
            <v>0</v>
          </cell>
          <cell r="GG309">
            <v>0</v>
          </cell>
          <cell r="GH309">
            <v>0</v>
          </cell>
          <cell r="GI309">
            <v>0</v>
          </cell>
          <cell r="GJ309">
            <v>0</v>
          </cell>
          <cell r="GK309">
            <v>0</v>
          </cell>
          <cell r="GL309">
            <v>0</v>
          </cell>
          <cell r="GM309">
            <v>0</v>
          </cell>
          <cell r="GN309">
            <v>0</v>
          </cell>
          <cell r="GO309">
            <v>0</v>
          </cell>
          <cell r="GP309">
            <v>0</v>
          </cell>
          <cell r="GQ309">
            <v>0</v>
          </cell>
          <cell r="GR309">
            <v>0</v>
          </cell>
          <cell r="GS309">
            <v>0</v>
          </cell>
          <cell r="GT309">
            <v>0</v>
          </cell>
          <cell r="GU309">
            <v>0</v>
          </cell>
          <cell r="GV309">
            <v>0</v>
          </cell>
          <cell r="GW309">
            <v>0</v>
          </cell>
          <cell r="GX309">
            <v>0</v>
          </cell>
          <cell r="GY309">
            <v>0</v>
          </cell>
          <cell r="GZ309">
            <v>0</v>
          </cell>
          <cell r="HA309">
            <v>0</v>
          </cell>
          <cell r="HB309">
            <v>0</v>
          </cell>
          <cell r="HC309">
            <v>0</v>
          </cell>
          <cell r="HD309">
            <v>0</v>
          </cell>
          <cell r="HE309">
            <v>0</v>
          </cell>
          <cell r="HF309">
            <v>0</v>
          </cell>
          <cell r="HG309">
            <v>0</v>
          </cell>
          <cell r="HH309">
            <v>0</v>
          </cell>
          <cell r="HI309">
            <v>0</v>
          </cell>
          <cell r="HJ309">
            <v>0</v>
          </cell>
          <cell r="HK309">
            <v>0</v>
          </cell>
          <cell r="HL309">
            <v>0</v>
          </cell>
          <cell r="HM309">
            <v>0</v>
          </cell>
          <cell r="HN309">
            <v>0</v>
          </cell>
          <cell r="HO309">
            <v>0</v>
          </cell>
          <cell r="HP309">
            <v>0</v>
          </cell>
          <cell r="HQ309">
            <v>0</v>
          </cell>
          <cell r="HR309">
            <v>0</v>
          </cell>
          <cell r="HS309">
            <v>0</v>
          </cell>
          <cell r="HT309">
            <v>0</v>
          </cell>
          <cell r="HU309">
            <v>0</v>
          </cell>
          <cell r="HV309">
            <v>0</v>
          </cell>
          <cell r="HW309">
            <v>0</v>
          </cell>
          <cell r="HX309">
            <v>0</v>
          </cell>
          <cell r="HY309">
            <v>0</v>
          </cell>
          <cell r="HZ309">
            <v>0</v>
          </cell>
          <cell r="IA309">
            <v>75319</v>
          </cell>
          <cell r="IB309">
            <v>0</v>
          </cell>
          <cell r="IC309">
            <v>0</v>
          </cell>
          <cell r="ID309">
            <v>0</v>
          </cell>
          <cell r="IE309">
            <v>0</v>
          </cell>
          <cell r="IF309">
            <v>0</v>
          </cell>
          <cell r="IG309">
            <v>0</v>
          </cell>
          <cell r="IH309">
            <v>0</v>
          </cell>
          <cell r="II309">
            <v>0</v>
          </cell>
          <cell r="IJ309">
            <v>0</v>
          </cell>
          <cell r="IK309">
            <v>0</v>
          </cell>
          <cell r="IL309">
            <v>0</v>
          </cell>
          <cell r="IM309">
            <v>78377</v>
          </cell>
          <cell r="IN309">
            <v>-3058</v>
          </cell>
          <cell r="IO309">
            <v>0</v>
          </cell>
        </row>
        <row r="310">
          <cell r="A310" t="str">
            <v>E4403</v>
          </cell>
          <cell r="B310" t="str">
            <v>Rotherham</v>
          </cell>
          <cell r="C310" t="str">
            <v>YH</v>
          </cell>
          <cell r="D310" t="str">
            <v>MD</v>
          </cell>
          <cell r="E310">
            <v>0</v>
          </cell>
          <cell r="F310">
            <v>75359</v>
          </cell>
          <cell r="G310">
            <v>37276</v>
          </cell>
          <cell r="H310">
            <v>0</v>
          </cell>
          <cell r="I310">
            <v>0</v>
          </cell>
          <cell r="J310">
            <v>0</v>
          </cell>
          <cell r="K310">
            <v>158122</v>
          </cell>
          <cell r="L310">
            <v>0</v>
          </cell>
          <cell r="M310">
            <v>0</v>
          </cell>
          <cell r="N310">
            <v>0</v>
          </cell>
          <cell r="O310">
            <v>0</v>
          </cell>
          <cell r="P310">
            <v>0</v>
          </cell>
          <cell r="Q310">
            <v>0</v>
          </cell>
          <cell r="R310">
            <v>0</v>
          </cell>
          <cell r="S310">
            <v>0</v>
          </cell>
          <cell r="T310">
            <v>0</v>
          </cell>
          <cell r="U310">
            <v>-431</v>
          </cell>
          <cell r="V310">
            <v>0</v>
          </cell>
          <cell r="W310">
            <v>0</v>
          </cell>
          <cell r="X310">
            <v>0</v>
          </cell>
          <cell r="Y310">
            <v>0</v>
          </cell>
          <cell r="Z310">
            <v>0</v>
          </cell>
          <cell r="AA310">
            <v>9236</v>
          </cell>
          <cell r="AB310">
            <v>0</v>
          </cell>
          <cell r="AC310">
            <v>21096</v>
          </cell>
          <cell r="AD310">
            <v>0</v>
          </cell>
          <cell r="AE310">
            <v>0</v>
          </cell>
          <cell r="AF310">
            <v>0</v>
          </cell>
          <cell r="AG310">
            <v>0</v>
          </cell>
          <cell r="AH310">
            <v>0</v>
          </cell>
          <cell r="AI310">
            <v>0</v>
          </cell>
          <cell r="AJ310">
            <v>47904</v>
          </cell>
          <cell r="AK310">
            <v>0</v>
          </cell>
          <cell r="AL310">
            <v>18024</v>
          </cell>
          <cell r="AM310">
            <v>0</v>
          </cell>
          <cell r="AN310">
            <v>0</v>
          </cell>
          <cell r="AO310">
            <v>0</v>
          </cell>
          <cell r="AP310">
            <v>0</v>
          </cell>
          <cell r="AQ310">
            <v>22843</v>
          </cell>
          <cell r="AR310">
            <v>0</v>
          </cell>
          <cell r="AS310">
            <v>0</v>
          </cell>
          <cell r="AT310">
            <v>0</v>
          </cell>
          <cell r="AU310">
            <v>0</v>
          </cell>
          <cell r="AV310">
            <v>0</v>
          </cell>
          <cell r="AW310">
            <v>0</v>
          </cell>
          <cell r="AX310">
            <v>0</v>
          </cell>
          <cell r="AY310">
            <v>0</v>
          </cell>
          <cell r="AZ310">
            <v>0</v>
          </cell>
          <cell r="BA310">
            <v>0</v>
          </cell>
          <cell r="BB310">
            <v>0</v>
          </cell>
          <cell r="BC310">
            <v>73388</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16327</v>
          </cell>
          <cell r="BY310">
            <v>0</v>
          </cell>
          <cell r="BZ310">
            <v>0</v>
          </cell>
          <cell r="CA310">
            <v>597</v>
          </cell>
          <cell r="CB310">
            <v>0</v>
          </cell>
          <cell r="CC310">
            <v>0</v>
          </cell>
          <cell r="CD310">
            <v>0</v>
          </cell>
          <cell r="CE310">
            <v>0</v>
          </cell>
          <cell r="CF310">
            <v>2655</v>
          </cell>
          <cell r="CG310">
            <v>0</v>
          </cell>
          <cell r="CH310">
            <v>0</v>
          </cell>
          <cell r="CI310">
            <v>0</v>
          </cell>
          <cell r="CJ310">
            <v>0</v>
          </cell>
          <cell r="CK310">
            <v>0</v>
          </cell>
          <cell r="CL310">
            <v>0</v>
          </cell>
          <cell r="CM310">
            <v>14881</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17286</v>
          </cell>
          <cell r="DQ310">
            <v>0</v>
          </cell>
          <cell r="DR310">
            <v>0</v>
          </cell>
          <cell r="DS310">
            <v>0</v>
          </cell>
          <cell r="DT310">
            <v>0</v>
          </cell>
          <cell r="DU310">
            <v>0</v>
          </cell>
          <cell r="DV310">
            <v>0</v>
          </cell>
          <cell r="DW310">
            <v>0</v>
          </cell>
          <cell r="DX310">
            <v>0</v>
          </cell>
          <cell r="DY310">
            <v>2925</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15069</v>
          </cell>
          <cell r="EN310">
            <v>0</v>
          </cell>
          <cell r="EO310">
            <v>357792</v>
          </cell>
          <cell r="EP310">
            <v>0</v>
          </cell>
          <cell r="EQ310">
            <v>41087</v>
          </cell>
          <cell r="ER310">
            <v>52</v>
          </cell>
          <cell r="ES310">
            <v>50601</v>
          </cell>
          <cell r="ET310">
            <v>0</v>
          </cell>
          <cell r="EU310">
            <v>0</v>
          </cell>
          <cell r="EV310">
            <v>0</v>
          </cell>
          <cell r="EW310">
            <v>0</v>
          </cell>
          <cell r="EX310">
            <v>0</v>
          </cell>
          <cell r="EY310">
            <v>0</v>
          </cell>
          <cell r="EZ310">
            <v>0</v>
          </cell>
          <cell r="FA310">
            <v>0</v>
          </cell>
          <cell r="FB310">
            <v>0</v>
          </cell>
          <cell r="FC310">
            <v>0</v>
          </cell>
          <cell r="FD310">
            <v>0</v>
          </cell>
          <cell r="FE310">
            <v>0</v>
          </cell>
          <cell r="FF310">
            <v>0</v>
          </cell>
          <cell r="FG310">
            <v>466029</v>
          </cell>
          <cell r="FH310">
            <v>0</v>
          </cell>
          <cell r="FI310">
            <v>0</v>
          </cell>
          <cell r="FJ310">
            <v>0</v>
          </cell>
          <cell r="FK310">
            <v>0</v>
          </cell>
          <cell r="FL310">
            <v>0</v>
          </cell>
          <cell r="FM310">
            <v>0</v>
          </cell>
          <cell r="FN310">
            <v>5273</v>
          </cell>
          <cell r="FO310">
            <v>0</v>
          </cell>
          <cell r="FP310">
            <v>0</v>
          </cell>
          <cell r="FQ310">
            <v>-657</v>
          </cell>
          <cell r="FR310">
            <v>0</v>
          </cell>
          <cell r="FS310">
            <v>0</v>
          </cell>
          <cell r="FT310">
            <v>0</v>
          </cell>
          <cell r="FU310">
            <v>0</v>
          </cell>
          <cell r="FV310">
            <v>0</v>
          </cell>
          <cell r="FW310">
            <v>0</v>
          </cell>
          <cell r="FX310">
            <v>0</v>
          </cell>
          <cell r="FY310">
            <v>0</v>
          </cell>
          <cell r="FZ310">
            <v>386466</v>
          </cell>
          <cell r="GA310">
            <v>0</v>
          </cell>
          <cell r="GB310">
            <v>0</v>
          </cell>
          <cell r="GC310">
            <v>200762</v>
          </cell>
          <cell r="GD310">
            <v>0</v>
          </cell>
          <cell r="GE310">
            <v>0</v>
          </cell>
          <cell r="GF310">
            <v>0</v>
          </cell>
          <cell r="GG310">
            <v>0</v>
          </cell>
          <cell r="GH310">
            <v>0</v>
          </cell>
          <cell r="GI310">
            <v>0</v>
          </cell>
          <cell r="GJ310">
            <v>0</v>
          </cell>
          <cell r="GK310">
            <v>0</v>
          </cell>
          <cell r="GL310">
            <v>0</v>
          </cell>
          <cell r="GM310">
            <v>0</v>
          </cell>
          <cell r="GN310">
            <v>0</v>
          </cell>
          <cell r="GO310">
            <v>0</v>
          </cell>
          <cell r="GP310">
            <v>0</v>
          </cell>
          <cell r="GQ310">
            <v>0</v>
          </cell>
          <cell r="GR310">
            <v>0</v>
          </cell>
          <cell r="GS310">
            <v>0</v>
          </cell>
          <cell r="GT310">
            <v>0</v>
          </cell>
          <cell r="GU310">
            <v>0</v>
          </cell>
          <cell r="GV310">
            <v>0</v>
          </cell>
          <cell r="GW310">
            <v>0</v>
          </cell>
          <cell r="GX310">
            <v>0</v>
          </cell>
          <cell r="GY310">
            <v>0</v>
          </cell>
          <cell r="GZ310">
            <v>0</v>
          </cell>
          <cell r="HA310">
            <v>0</v>
          </cell>
          <cell r="HB310">
            <v>0</v>
          </cell>
          <cell r="HC310">
            <v>0</v>
          </cell>
          <cell r="HD310">
            <v>0</v>
          </cell>
          <cell r="HE310">
            <v>0</v>
          </cell>
          <cell r="HF310">
            <v>0</v>
          </cell>
          <cell r="HG310">
            <v>0</v>
          </cell>
          <cell r="HH310">
            <v>0</v>
          </cell>
          <cell r="HI310">
            <v>0</v>
          </cell>
          <cell r="HJ310">
            <v>0</v>
          </cell>
          <cell r="HK310">
            <v>0</v>
          </cell>
          <cell r="HL310">
            <v>0</v>
          </cell>
          <cell r="HM310">
            <v>0</v>
          </cell>
          <cell r="HN310">
            <v>0</v>
          </cell>
          <cell r="HO310">
            <v>0</v>
          </cell>
          <cell r="HP310">
            <v>0</v>
          </cell>
          <cell r="HQ310">
            <v>0</v>
          </cell>
          <cell r="HR310">
            <v>0</v>
          </cell>
          <cell r="HS310">
            <v>0</v>
          </cell>
          <cell r="HT310">
            <v>0</v>
          </cell>
          <cell r="HU310">
            <v>0</v>
          </cell>
          <cell r="HV310">
            <v>0</v>
          </cell>
          <cell r="HW310">
            <v>0</v>
          </cell>
          <cell r="HX310">
            <v>0</v>
          </cell>
          <cell r="HY310">
            <v>0</v>
          </cell>
          <cell r="HZ310">
            <v>0</v>
          </cell>
          <cell r="IA310">
            <v>84880</v>
          </cell>
          <cell r="IB310">
            <v>0</v>
          </cell>
          <cell r="IC310">
            <v>0</v>
          </cell>
          <cell r="ID310">
            <v>0</v>
          </cell>
          <cell r="IE310">
            <v>0</v>
          </cell>
          <cell r="IF310">
            <v>0</v>
          </cell>
          <cell r="IG310">
            <v>0</v>
          </cell>
          <cell r="IH310">
            <v>0</v>
          </cell>
          <cell r="II310">
            <v>0</v>
          </cell>
          <cell r="IJ310">
            <v>0</v>
          </cell>
          <cell r="IK310">
            <v>0</v>
          </cell>
          <cell r="IL310">
            <v>0</v>
          </cell>
          <cell r="IM310">
            <v>84880</v>
          </cell>
          <cell r="IN310">
            <v>0</v>
          </cell>
          <cell r="IO310">
            <v>0</v>
          </cell>
        </row>
        <row r="311">
          <cell r="A311" t="str">
            <v>E4404</v>
          </cell>
          <cell r="B311" t="str">
            <v>Sheffield</v>
          </cell>
          <cell r="C311" t="str">
            <v>YH</v>
          </cell>
          <cell r="D311" t="str">
            <v>MD</v>
          </cell>
          <cell r="E311">
            <v>0</v>
          </cell>
          <cell r="F311">
            <v>161973</v>
          </cell>
          <cell r="G311">
            <v>60871</v>
          </cell>
          <cell r="H311">
            <v>0</v>
          </cell>
          <cell r="I311">
            <v>0</v>
          </cell>
          <cell r="J311">
            <v>0</v>
          </cell>
          <cell r="K311">
            <v>309115</v>
          </cell>
          <cell r="L311">
            <v>0</v>
          </cell>
          <cell r="M311">
            <v>0</v>
          </cell>
          <cell r="N311">
            <v>0</v>
          </cell>
          <cell r="O311">
            <v>0</v>
          </cell>
          <cell r="P311">
            <v>0</v>
          </cell>
          <cell r="Q311">
            <v>0</v>
          </cell>
          <cell r="R311">
            <v>0</v>
          </cell>
          <cell r="S311">
            <v>0</v>
          </cell>
          <cell r="T311">
            <v>0</v>
          </cell>
          <cell r="U311">
            <v>-3104</v>
          </cell>
          <cell r="V311">
            <v>0</v>
          </cell>
          <cell r="W311">
            <v>0</v>
          </cell>
          <cell r="X311">
            <v>0</v>
          </cell>
          <cell r="Y311">
            <v>0</v>
          </cell>
          <cell r="Z311">
            <v>0</v>
          </cell>
          <cell r="AA311">
            <v>45777</v>
          </cell>
          <cell r="AB311">
            <v>0</v>
          </cell>
          <cell r="AC311">
            <v>23486</v>
          </cell>
          <cell r="AD311">
            <v>0</v>
          </cell>
          <cell r="AE311">
            <v>0</v>
          </cell>
          <cell r="AF311">
            <v>0</v>
          </cell>
          <cell r="AG311">
            <v>0</v>
          </cell>
          <cell r="AH311">
            <v>0</v>
          </cell>
          <cell r="AI311">
            <v>0</v>
          </cell>
          <cell r="AJ311">
            <v>66518</v>
          </cell>
          <cell r="AK311">
            <v>0</v>
          </cell>
          <cell r="AL311">
            <v>34808</v>
          </cell>
          <cell r="AM311">
            <v>0</v>
          </cell>
          <cell r="AN311">
            <v>0</v>
          </cell>
          <cell r="AO311">
            <v>0</v>
          </cell>
          <cell r="AP311">
            <v>0</v>
          </cell>
          <cell r="AQ311">
            <v>48923</v>
          </cell>
          <cell r="AR311">
            <v>0</v>
          </cell>
          <cell r="AS311">
            <v>0</v>
          </cell>
          <cell r="AT311">
            <v>0</v>
          </cell>
          <cell r="AU311">
            <v>0</v>
          </cell>
          <cell r="AV311">
            <v>0</v>
          </cell>
          <cell r="AW311">
            <v>0</v>
          </cell>
          <cell r="AX311">
            <v>0</v>
          </cell>
          <cell r="AY311">
            <v>0</v>
          </cell>
          <cell r="AZ311">
            <v>0</v>
          </cell>
          <cell r="BA311">
            <v>0</v>
          </cell>
          <cell r="BB311">
            <v>0</v>
          </cell>
          <cell r="BC311">
            <v>135551</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34472</v>
          </cell>
          <cell r="BY311">
            <v>0</v>
          </cell>
          <cell r="BZ311">
            <v>0</v>
          </cell>
          <cell r="CA311">
            <v>600</v>
          </cell>
          <cell r="CB311">
            <v>0</v>
          </cell>
          <cell r="CC311">
            <v>0</v>
          </cell>
          <cell r="CD311">
            <v>0</v>
          </cell>
          <cell r="CE311">
            <v>0</v>
          </cell>
          <cell r="CF311">
            <v>28272</v>
          </cell>
          <cell r="CG311">
            <v>0</v>
          </cell>
          <cell r="CH311">
            <v>0</v>
          </cell>
          <cell r="CI311">
            <v>0</v>
          </cell>
          <cell r="CJ311">
            <v>0</v>
          </cell>
          <cell r="CK311">
            <v>0</v>
          </cell>
          <cell r="CL311">
            <v>0</v>
          </cell>
          <cell r="CM311">
            <v>49298</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35485</v>
          </cell>
          <cell r="DQ311">
            <v>0</v>
          </cell>
          <cell r="DR311">
            <v>0</v>
          </cell>
          <cell r="DS311">
            <v>0</v>
          </cell>
          <cell r="DT311">
            <v>0</v>
          </cell>
          <cell r="DU311">
            <v>0</v>
          </cell>
          <cell r="DV311">
            <v>0</v>
          </cell>
          <cell r="DW311">
            <v>0</v>
          </cell>
          <cell r="DX311">
            <v>0</v>
          </cell>
          <cell r="DY311">
            <v>7282</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36734</v>
          </cell>
          <cell r="EN311">
            <v>264</v>
          </cell>
          <cell r="EO311">
            <v>748768</v>
          </cell>
          <cell r="EP311">
            <v>0</v>
          </cell>
          <cell r="EQ311">
            <v>95303</v>
          </cell>
          <cell r="ER311">
            <v>156</v>
          </cell>
          <cell r="ES311">
            <v>97400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971781</v>
          </cell>
          <cell r="FH311">
            <v>0</v>
          </cell>
          <cell r="FI311">
            <v>754</v>
          </cell>
          <cell r="FJ311">
            <v>0</v>
          </cell>
          <cell r="FK311">
            <v>0</v>
          </cell>
          <cell r="FL311">
            <v>0</v>
          </cell>
          <cell r="FM311">
            <v>0</v>
          </cell>
          <cell r="FN311">
            <v>32611</v>
          </cell>
          <cell r="FO311">
            <v>0</v>
          </cell>
          <cell r="FP311">
            <v>0</v>
          </cell>
          <cell r="FQ311">
            <v>0</v>
          </cell>
          <cell r="FR311">
            <v>0</v>
          </cell>
          <cell r="FS311">
            <v>0</v>
          </cell>
          <cell r="FT311">
            <v>0</v>
          </cell>
          <cell r="FU311">
            <v>0</v>
          </cell>
          <cell r="FV311">
            <v>0</v>
          </cell>
          <cell r="FW311">
            <v>0</v>
          </cell>
          <cell r="FX311">
            <v>0</v>
          </cell>
          <cell r="FY311">
            <v>0</v>
          </cell>
          <cell r="FZ311">
            <v>804846</v>
          </cell>
          <cell r="GA311">
            <v>0</v>
          </cell>
          <cell r="GB311">
            <v>0</v>
          </cell>
          <cell r="GC311">
            <v>401521</v>
          </cell>
          <cell r="GD311">
            <v>0</v>
          </cell>
          <cell r="GE311">
            <v>0</v>
          </cell>
          <cell r="GF311">
            <v>0</v>
          </cell>
          <cell r="GG311">
            <v>26744</v>
          </cell>
          <cell r="GH311">
            <v>1288</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cell r="HA311">
            <v>0</v>
          </cell>
          <cell r="HB311">
            <v>0</v>
          </cell>
          <cell r="HC311">
            <v>0</v>
          </cell>
          <cell r="HD311">
            <v>0</v>
          </cell>
          <cell r="HE311">
            <v>0</v>
          </cell>
          <cell r="HF311">
            <v>0</v>
          </cell>
          <cell r="HG311">
            <v>0</v>
          </cell>
          <cell r="HH311">
            <v>0</v>
          </cell>
          <cell r="HI311">
            <v>0</v>
          </cell>
          <cell r="HJ311">
            <v>0</v>
          </cell>
          <cell r="HK311">
            <v>0</v>
          </cell>
          <cell r="HL311">
            <v>0</v>
          </cell>
          <cell r="HM311">
            <v>0</v>
          </cell>
          <cell r="HN311">
            <v>0</v>
          </cell>
          <cell r="HO311">
            <v>0</v>
          </cell>
          <cell r="HP311">
            <v>0</v>
          </cell>
          <cell r="HQ311">
            <v>0</v>
          </cell>
          <cell r="HR311">
            <v>0</v>
          </cell>
          <cell r="HS311">
            <v>0</v>
          </cell>
          <cell r="HT311">
            <v>0</v>
          </cell>
          <cell r="HU311">
            <v>0</v>
          </cell>
          <cell r="HV311">
            <v>0</v>
          </cell>
          <cell r="HW311">
            <v>0</v>
          </cell>
          <cell r="HX311">
            <v>0</v>
          </cell>
          <cell r="HY311">
            <v>0</v>
          </cell>
          <cell r="HZ311">
            <v>0</v>
          </cell>
          <cell r="IA311">
            <v>160303</v>
          </cell>
          <cell r="IB311">
            <v>0</v>
          </cell>
          <cell r="IC311">
            <v>0</v>
          </cell>
          <cell r="ID311">
            <v>0</v>
          </cell>
          <cell r="IE311">
            <v>0</v>
          </cell>
          <cell r="IF311">
            <v>0</v>
          </cell>
          <cell r="IG311">
            <v>0</v>
          </cell>
          <cell r="IH311">
            <v>0</v>
          </cell>
          <cell r="II311">
            <v>0</v>
          </cell>
          <cell r="IJ311">
            <v>0</v>
          </cell>
          <cell r="IK311">
            <v>0</v>
          </cell>
          <cell r="IL311">
            <v>0</v>
          </cell>
          <cell r="IM311">
            <v>160303</v>
          </cell>
          <cell r="IN311">
            <v>0</v>
          </cell>
          <cell r="IO311">
            <v>0</v>
          </cell>
        </row>
        <row r="312">
          <cell r="A312" t="str">
            <v>E4501</v>
          </cell>
          <cell r="B312" t="str">
            <v>Gateshead</v>
          </cell>
          <cell r="C312" t="str">
            <v>NE</v>
          </cell>
          <cell r="D312" t="str">
            <v>MD</v>
          </cell>
          <cell r="E312">
            <v>0</v>
          </cell>
          <cell r="F312">
            <v>79136</v>
          </cell>
          <cell r="G312">
            <v>13658</v>
          </cell>
          <cell r="H312">
            <v>0</v>
          </cell>
          <cell r="I312">
            <v>0</v>
          </cell>
          <cell r="J312">
            <v>0</v>
          </cell>
          <cell r="K312">
            <v>123352</v>
          </cell>
          <cell r="L312">
            <v>0</v>
          </cell>
          <cell r="M312">
            <v>0</v>
          </cell>
          <cell r="N312">
            <v>0</v>
          </cell>
          <cell r="O312">
            <v>0</v>
          </cell>
          <cell r="P312">
            <v>0</v>
          </cell>
          <cell r="Q312">
            <v>0</v>
          </cell>
          <cell r="R312">
            <v>0</v>
          </cell>
          <cell r="S312">
            <v>0</v>
          </cell>
          <cell r="T312">
            <v>0</v>
          </cell>
          <cell r="U312">
            <v>-548</v>
          </cell>
          <cell r="V312">
            <v>0</v>
          </cell>
          <cell r="W312">
            <v>0</v>
          </cell>
          <cell r="X312">
            <v>0</v>
          </cell>
          <cell r="Y312">
            <v>0</v>
          </cell>
          <cell r="Z312">
            <v>0</v>
          </cell>
          <cell r="AA312">
            <v>6173</v>
          </cell>
          <cell r="AB312">
            <v>0</v>
          </cell>
          <cell r="AC312">
            <v>14254</v>
          </cell>
          <cell r="AD312">
            <v>0</v>
          </cell>
          <cell r="AE312">
            <v>0</v>
          </cell>
          <cell r="AF312">
            <v>0</v>
          </cell>
          <cell r="AG312">
            <v>0</v>
          </cell>
          <cell r="AH312">
            <v>0</v>
          </cell>
          <cell r="AI312">
            <v>0</v>
          </cell>
          <cell r="AJ312">
            <v>31212</v>
          </cell>
          <cell r="AK312">
            <v>0</v>
          </cell>
          <cell r="AL312">
            <v>15978</v>
          </cell>
          <cell r="AM312">
            <v>0</v>
          </cell>
          <cell r="AN312">
            <v>0</v>
          </cell>
          <cell r="AO312">
            <v>0</v>
          </cell>
          <cell r="AP312">
            <v>0</v>
          </cell>
          <cell r="AQ312">
            <v>20008</v>
          </cell>
          <cell r="AR312">
            <v>0</v>
          </cell>
          <cell r="AS312">
            <v>0</v>
          </cell>
          <cell r="AT312">
            <v>0</v>
          </cell>
          <cell r="AU312">
            <v>0</v>
          </cell>
          <cell r="AV312">
            <v>0</v>
          </cell>
          <cell r="AW312">
            <v>0</v>
          </cell>
          <cell r="AX312">
            <v>0</v>
          </cell>
          <cell r="AY312">
            <v>0</v>
          </cell>
          <cell r="AZ312">
            <v>0</v>
          </cell>
          <cell r="BA312">
            <v>0</v>
          </cell>
          <cell r="BB312">
            <v>0</v>
          </cell>
          <cell r="BC312">
            <v>80744</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14851</v>
          </cell>
          <cell r="BY312">
            <v>0</v>
          </cell>
          <cell r="BZ312">
            <v>0</v>
          </cell>
          <cell r="CA312">
            <v>0</v>
          </cell>
          <cell r="CB312">
            <v>0</v>
          </cell>
          <cell r="CC312">
            <v>0</v>
          </cell>
          <cell r="CD312">
            <v>0</v>
          </cell>
          <cell r="CE312">
            <v>0</v>
          </cell>
          <cell r="CF312">
            <v>3455</v>
          </cell>
          <cell r="CG312">
            <v>0</v>
          </cell>
          <cell r="CH312">
            <v>0</v>
          </cell>
          <cell r="CI312">
            <v>0</v>
          </cell>
          <cell r="CJ312">
            <v>0</v>
          </cell>
          <cell r="CK312">
            <v>0</v>
          </cell>
          <cell r="CL312">
            <v>0</v>
          </cell>
          <cell r="CM312">
            <v>10796</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9330</v>
          </cell>
          <cell r="DQ312">
            <v>0</v>
          </cell>
          <cell r="DR312">
            <v>0</v>
          </cell>
          <cell r="DS312">
            <v>0</v>
          </cell>
          <cell r="DT312">
            <v>0</v>
          </cell>
          <cell r="DU312">
            <v>0</v>
          </cell>
          <cell r="DV312">
            <v>0</v>
          </cell>
          <cell r="DW312">
            <v>0</v>
          </cell>
          <cell r="DX312">
            <v>0</v>
          </cell>
          <cell r="DY312">
            <v>315</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7348</v>
          </cell>
          <cell r="EN312">
            <v>5779</v>
          </cell>
          <cell r="EO312">
            <v>293355</v>
          </cell>
          <cell r="EP312">
            <v>0</v>
          </cell>
          <cell r="EQ312">
            <v>36394</v>
          </cell>
          <cell r="ER312">
            <v>0</v>
          </cell>
          <cell r="ES312">
            <v>44587</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385564</v>
          </cell>
          <cell r="FH312">
            <v>0</v>
          </cell>
          <cell r="FI312">
            <v>0</v>
          </cell>
          <cell r="FJ312">
            <v>0</v>
          </cell>
          <cell r="FK312">
            <v>0</v>
          </cell>
          <cell r="FL312">
            <v>0</v>
          </cell>
          <cell r="FM312">
            <v>0</v>
          </cell>
          <cell r="FN312">
            <v>36494</v>
          </cell>
          <cell r="FO312">
            <v>0</v>
          </cell>
          <cell r="FP312">
            <v>0</v>
          </cell>
          <cell r="FQ312">
            <v>-1371</v>
          </cell>
          <cell r="FR312">
            <v>0</v>
          </cell>
          <cell r="FS312">
            <v>0</v>
          </cell>
          <cell r="FT312">
            <v>0</v>
          </cell>
          <cell r="FU312">
            <v>0</v>
          </cell>
          <cell r="FV312">
            <v>0</v>
          </cell>
          <cell r="FW312">
            <v>0</v>
          </cell>
          <cell r="FX312">
            <v>0</v>
          </cell>
          <cell r="FY312">
            <v>0</v>
          </cell>
          <cell r="FZ312">
            <v>329815</v>
          </cell>
          <cell r="GA312">
            <v>0</v>
          </cell>
          <cell r="GB312">
            <v>0</v>
          </cell>
          <cell r="GC312">
            <v>176870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cell r="HA312">
            <v>0</v>
          </cell>
          <cell r="HB312">
            <v>0</v>
          </cell>
          <cell r="HC312">
            <v>0</v>
          </cell>
          <cell r="HD312">
            <v>0</v>
          </cell>
          <cell r="HE312">
            <v>0</v>
          </cell>
          <cell r="HF312">
            <v>0</v>
          </cell>
          <cell r="HG312">
            <v>0</v>
          </cell>
          <cell r="HH312">
            <v>0</v>
          </cell>
          <cell r="HI312">
            <v>0</v>
          </cell>
          <cell r="HJ312">
            <v>0</v>
          </cell>
          <cell r="HK312">
            <v>0</v>
          </cell>
          <cell r="HL312">
            <v>0</v>
          </cell>
          <cell r="HM312">
            <v>0</v>
          </cell>
          <cell r="HN312">
            <v>0</v>
          </cell>
          <cell r="HO312">
            <v>0</v>
          </cell>
          <cell r="HP312">
            <v>0</v>
          </cell>
          <cell r="HQ312">
            <v>0</v>
          </cell>
          <cell r="HR312">
            <v>0</v>
          </cell>
          <cell r="HS312">
            <v>0</v>
          </cell>
          <cell r="HT312">
            <v>0</v>
          </cell>
          <cell r="HU312">
            <v>0</v>
          </cell>
          <cell r="HV312">
            <v>0</v>
          </cell>
          <cell r="HW312">
            <v>0</v>
          </cell>
          <cell r="HX312">
            <v>0</v>
          </cell>
          <cell r="HY312">
            <v>0</v>
          </cell>
          <cell r="HZ312">
            <v>0</v>
          </cell>
          <cell r="IA312">
            <v>82618</v>
          </cell>
          <cell r="IB312">
            <v>0</v>
          </cell>
          <cell r="IC312">
            <v>0</v>
          </cell>
          <cell r="ID312">
            <v>0</v>
          </cell>
          <cell r="IE312">
            <v>0</v>
          </cell>
          <cell r="IF312">
            <v>0</v>
          </cell>
          <cell r="IG312">
            <v>0</v>
          </cell>
          <cell r="IH312">
            <v>0</v>
          </cell>
          <cell r="II312">
            <v>0</v>
          </cell>
          <cell r="IJ312">
            <v>0</v>
          </cell>
          <cell r="IK312">
            <v>0</v>
          </cell>
          <cell r="IL312">
            <v>0</v>
          </cell>
          <cell r="IM312">
            <v>86796</v>
          </cell>
          <cell r="IN312">
            <v>-4178</v>
          </cell>
          <cell r="IO312">
            <v>0</v>
          </cell>
        </row>
        <row r="313">
          <cell r="A313" t="str">
            <v>E4502</v>
          </cell>
          <cell r="B313" t="str">
            <v>Newcastle upon Tyne</v>
          </cell>
          <cell r="C313" t="str">
            <v>NE</v>
          </cell>
          <cell r="D313" t="str">
            <v>MD</v>
          </cell>
          <cell r="E313">
            <v>0</v>
          </cell>
          <cell r="F313">
            <v>86188</v>
          </cell>
          <cell r="G313">
            <v>37731</v>
          </cell>
          <cell r="H313">
            <v>0</v>
          </cell>
          <cell r="I313">
            <v>0</v>
          </cell>
          <cell r="J313">
            <v>0</v>
          </cell>
          <cell r="K313">
            <v>201687</v>
          </cell>
          <cell r="L313">
            <v>0</v>
          </cell>
          <cell r="M313">
            <v>0</v>
          </cell>
          <cell r="N313">
            <v>0</v>
          </cell>
          <cell r="O313">
            <v>0</v>
          </cell>
          <cell r="P313">
            <v>0</v>
          </cell>
          <cell r="Q313">
            <v>0</v>
          </cell>
          <cell r="R313">
            <v>0</v>
          </cell>
          <cell r="S313">
            <v>0</v>
          </cell>
          <cell r="T313">
            <v>0</v>
          </cell>
          <cell r="U313">
            <v>-7704</v>
          </cell>
          <cell r="V313">
            <v>0</v>
          </cell>
          <cell r="W313">
            <v>0</v>
          </cell>
          <cell r="X313">
            <v>0</v>
          </cell>
          <cell r="Y313">
            <v>0</v>
          </cell>
          <cell r="Z313">
            <v>0</v>
          </cell>
          <cell r="AA313">
            <v>4905</v>
          </cell>
          <cell r="AB313">
            <v>0</v>
          </cell>
          <cell r="AC313">
            <v>26200</v>
          </cell>
          <cell r="AD313">
            <v>0</v>
          </cell>
          <cell r="AE313">
            <v>0</v>
          </cell>
          <cell r="AF313">
            <v>0</v>
          </cell>
          <cell r="AG313">
            <v>0</v>
          </cell>
          <cell r="AH313">
            <v>0</v>
          </cell>
          <cell r="AI313">
            <v>0</v>
          </cell>
          <cell r="AJ313">
            <v>54105</v>
          </cell>
          <cell r="AK313">
            <v>0</v>
          </cell>
          <cell r="AL313">
            <v>17011</v>
          </cell>
          <cell r="AM313">
            <v>0</v>
          </cell>
          <cell r="AN313">
            <v>0</v>
          </cell>
          <cell r="AO313">
            <v>0</v>
          </cell>
          <cell r="AP313">
            <v>0</v>
          </cell>
          <cell r="AQ313">
            <v>19761</v>
          </cell>
          <cell r="AR313">
            <v>0</v>
          </cell>
          <cell r="AS313">
            <v>0</v>
          </cell>
          <cell r="AT313">
            <v>0</v>
          </cell>
          <cell r="AU313">
            <v>0</v>
          </cell>
          <cell r="AV313">
            <v>0</v>
          </cell>
          <cell r="AW313">
            <v>0</v>
          </cell>
          <cell r="AX313">
            <v>0</v>
          </cell>
          <cell r="AY313">
            <v>0</v>
          </cell>
          <cell r="AZ313">
            <v>0</v>
          </cell>
          <cell r="BA313">
            <v>0</v>
          </cell>
          <cell r="BB313">
            <v>0</v>
          </cell>
          <cell r="BC313">
            <v>96797</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24208</v>
          </cell>
          <cell r="BY313">
            <v>0</v>
          </cell>
          <cell r="BZ313">
            <v>0</v>
          </cell>
          <cell r="CA313">
            <v>0</v>
          </cell>
          <cell r="CB313">
            <v>0</v>
          </cell>
          <cell r="CC313">
            <v>0</v>
          </cell>
          <cell r="CD313">
            <v>0</v>
          </cell>
          <cell r="CE313">
            <v>0</v>
          </cell>
          <cell r="CF313">
            <v>16763</v>
          </cell>
          <cell r="CG313">
            <v>0</v>
          </cell>
          <cell r="CH313">
            <v>0</v>
          </cell>
          <cell r="CI313">
            <v>0</v>
          </cell>
          <cell r="CJ313">
            <v>0</v>
          </cell>
          <cell r="CK313">
            <v>0</v>
          </cell>
          <cell r="CL313">
            <v>0</v>
          </cell>
          <cell r="CM313">
            <v>14251</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24883</v>
          </cell>
          <cell r="DQ313">
            <v>0</v>
          </cell>
          <cell r="DR313">
            <v>0</v>
          </cell>
          <cell r="DS313">
            <v>0</v>
          </cell>
          <cell r="DT313">
            <v>0</v>
          </cell>
          <cell r="DU313">
            <v>0</v>
          </cell>
          <cell r="DV313">
            <v>0</v>
          </cell>
          <cell r="DW313">
            <v>0</v>
          </cell>
          <cell r="DX313">
            <v>0</v>
          </cell>
          <cell r="DY313">
            <v>6130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21528</v>
          </cell>
          <cell r="EN313">
            <v>1987</v>
          </cell>
          <cell r="EO313">
            <v>467244</v>
          </cell>
          <cell r="EP313">
            <v>0</v>
          </cell>
          <cell r="EQ313">
            <v>64129</v>
          </cell>
          <cell r="ER313">
            <v>0</v>
          </cell>
          <cell r="ES313">
            <v>69185</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593128</v>
          </cell>
          <cell r="FH313">
            <v>0</v>
          </cell>
          <cell r="FI313">
            <v>0</v>
          </cell>
          <cell r="FJ313">
            <v>0</v>
          </cell>
          <cell r="FK313">
            <v>0</v>
          </cell>
          <cell r="FL313">
            <v>0</v>
          </cell>
          <cell r="FM313">
            <v>0</v>
          </cell>
          <cell r="FN313">
            <v>30797</v>
          </cell>
          <cell r="FO313">
            <v>0</v>
          </cell>
          <cell r="FP313">
            <v>0</v>
          </cell>
          <cell r="FQ313">
            <v>-2033</v>
          </cell>
          <cell r="FR313">
            <v>0</v>
          </cell>
          <cell r="FS313">
            <v>0</v>
          </cell>
          <cell r="FT313">
            <v>0</v>
          </cell>
          <cell r="FU313">
            <v>0</v>
          </cell>
          <cell r="FV313">
            <v>0</v>
          </cell>
          <cell r="FW313">
            <v>0</v>
          </cell>
          <cell r="FX313">
            <v>0</v>
          </cell>
          <cell r="FY313">
            <v>0</v>
          </cell>
          <cell r="FZ313">
            <v>472792</v>
          </cell>
          <cell r="GA313">
            <v>0</v>
          </cell>
          <cell r="GB313">
            <v>0</v>
          </cell>
          <cell r="GC313">
            <v>251399</v>
          </cell>
          <cell r="GD313">
            <v>0</v>
          </cell>
          <cell r="GE313">
            <v>0</v>
          </cell>
          <cell r="GF313">
            <v>0</v>
          </cell>
          <cell r="GG313">
            <v>-5552</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cell r="HA313">
            <v>0</v>
          </cell>
          <cell r="HB313">
            <v>0</v>
          </cell>
          <cell r="HC313">
            <v>0</v>
          </cell>
          <cell r="HD313">
            <v>0</v>
          </cell>
          <cell r="HE313">
            <v>0</v>
          </cell>
          <cell r="HF313">
            <v>0</v>
          </cell>
          <cell r="HG313">
            <v>0</v>
          </cell>
          <cell r="HH313">
            <v>0</v>
          </cell>
          <cell r="HI313">
            <v>0</v>
          </cell>
          <cell r="HJ313">
            <v>0</v>
          </cell>
          <cell r="HK313">
            <v>0</v>
          </cell>
          <cell r="HL313">
            <v>0</v>
          </cell>
          <cell r="HM313">
            <v>0</v>
          </cell>
          <cell r="HN313">
            <v>0</v>
          </cell>
          <cell r="HO313">
            <v>0</v>
          </cell>
          <cell r="HP313">
            <v>0</v>
          </cell>
          <cell r="HQ313">
            <v>0</v>
          </cell>
          <cell r="HR313">
            <v>0</v>
          </cell>
          <cell r="HS313">
            <v>0</v>
          </cell>
          <cell r="HT313">
            <v>0</v>
          </cell>
          <cell r="HU313">
            <v>0</v>
          </cell>
          <cell r="HV313">
            <v>0</v>
          </cell>
          <cell r="HW313">
            <v>0</v>
          </cell>
          <cell r="HX313">
            <v>0</v>
          </cell>
          <cell r="HY313">
            <v>0</v>
          </cell>
          <cell r="HZ313">
            <v>0</v>
          </cell>
          <cell r="IA313">
            <v>125185</v>
          </cell>
          <cell r="IB313">
            <v>0</v>
          </cell>
          <cell r="IC313">
            <v>0</v>
          </cell>
          <cell r="ID313">
            <v>0</v>
          </cell>
          <cell r="IE313">
            <v>0</v>
          </cell>
          <cell r="IF313">
            <v>0</v>
          </cell>
          <cell r="IG313">
            <v>0</v>
          </cell>
          <cell r="IH313">
            <v>0</v>
          </cell>
          <cell r="II313">
            <v>0</v>
          </cell>
          <cell r="IJ313">
            <v>0</v>
          </cell>
          <cell r="IK313">
            <v>0</v>
          </cell>
          <cell r="IL313">
            <v>0</v>
          </cell>
          <cell r="IM313">
            <v>129691</v>
          </cell>
          <cell r="IN313">
            <v>-4506</v>
          </cell>
          <cell r="IO313">
            <v>0</v>
          </cell>
        </row>
        <row r="314">
          <cell r="A314" t="str">
            <v>E4503</v>
          </cell>
          <cell r="B314" t="str">
            <v>North Tyneside</v>
          </cell>
          <cell r="C314" t="str">
            <v>NE</v>
          </cell>
          <cell r="D314" t="str">
            <v>MD</v>
          </cell>
          <cell r="E314">
            <v>0</v>
          </cell>
          <cell r="F314">
            <v>58498</v>
          </cell>
          <cell r="G314">
            <v>62560</v>
          </cell>
          <cell r="H314">
            <v>0</v>
          </cell>
          <cell r="I314">
            <v>0</v>
          </cell>
          <cell r="J314">
            <v>0</v>
          </cell>
          <cell r="K314">
            <v>158719</v>
          </cell>
          <cell r="L314">
            <v>0</v>
          </cell>
          <cell r="M314">
            <v>0</v>
          </cell>
          <cell r="N314">
            <v>0</v>
          </cell>
          <cell r="O314">
            <v>0</v>
          </cell>
          <cell r="P314">
            <v>0</v>
          </cell>
          <cell r="Q314">
            <v>0</v>
          </cell>
          <cell r="R314">
            <v>0</v>
          </cell>
          <cell r="S314">
            <v>0</v>
          </cell>
          <cell r="T314">
            <v>0</v>
          </cell>
          <cell r="U314">
            <v>-797</v>
          </cell>
          <cell r="V314">
            <v>0</v>
          </cell>
          <cell r="W314">
            <v>0</v>
          </cell>
          <cell r="X314">
            <v>0</v>
          </cell>
          <cell r="Y314">
            <v>0</v>
          </cell>
          <cell r="Z314">
            <v>0</v>
          </cell>
          <cell r="AA314">
            <v>6054</v>
          </cell>
          <cell r="AB314">
            <v>0</v>
          </cell>
          <cell r="AC314">
            <v>9759</v>
          </cell>
          <cell r="AD314">
            <v>0</v>
          </cell>
          <cell r="AE314">
            <v>0</v>
          </cell>
          <cell r="AF314">
            <v>0</v>
          </cell>
          <cell r="AG314">
            <v>0</v>
          </cell>
          <cell r="AH314">
            <v>0</v>
          </cell>
          <cell r="AI314">
            <v>0</v>
          </cell>
          <cell r="AJ314">
            <v>20952</v>
          </cell>
          <cell r="AK314">
            <v>0</v>
          </cell>
          <cell r="AL314">
            <v>8743</v>
          </cell>
          <cell r="AM314">
            <v>0</v>
          </cell>
          <cell r="AN314">
            <v>0</v>
          </cell>
          <cell r="AO314">
            <v>0</v>
          </cell>
          <cell r="AP314">
            <v>0</v>
          </cell>
          <cell r="AQ314">
            <v>16941</v>
          </cell>
          <cell r="AR314">
            <v>0</v>
          </cell>
          <cell r="AS314">
            <v>0</v>
          </cell>
          <cell r="AT314">
            <v>0</v>
          </cell>
          <cell r="AU314">
            <v>0</v>
          </cell>
          <cell r="AV314">
            <v>0</v>
          </cell>
          <cell r="AW314">
            <v>0</v>
          </cell>
          <cell r="AX314">
            <v>0</v>
          </cell>
          <cell r="AY314">
            <v>0</v>
          </cell>
          <cell r="AZ314">
            <v>0</v>
          </cell>
          <cell r="BA314">
            <v>0</v>
          </cell>
          <cell r="BB314">
            <v>0</v>
          </cell>
          <cell r="BC314">
            <v>50359</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12693</v>
          </cell>
          <cell r="BY314">
            <v>0</v>
          </cell>
          <cell r="BZ314">
            <v>0</v>
          </cell>
          <cell r="CA314">
            <v>0</v>
          </cell>
          <cell r="CB314">
            <v>0</v>
          </cell>
          <cell r="CC314">
            <v>0</v>
          </cell>
          <cell r="CD314">
            <v>0</v>
          </cell>
          <cell r="CE314">
            <v>0</v>
          </cell>
          <cell r="CF314">
            <v>4828</v>
          </cell>
          <cell r="CG314">
            <v>0</v>
          </cell>
          <cell r="CH314">
            <v>0</v>
          </cell>
          <cell r="CI314">
            <v>0</v>
          </cell>
          <cell r="CJ314">
            <v>0</v>
          </cell>
          <cell r="CK314">
            <v>0</v>
          </cell>
          <cell r="CL314">
            <v>0</v>
          </cell>
          <cell r="CM314">
            <v>15062</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15078</v>
          </cell>
          <cell r="DQ314">
            <v>0</v>
          </cell>
          <cell r="DR314">
            <v>0</v>
          </cell>
          <cell r="DS314">
            <v>0</v>
          </cell>
          <cell r="DT314">
            <v>0</v>
          </cell>
          <cell r="DU314">
            <v>0</v>
          </cell>
          <cell r="DV314">
            <v>0</v>
          </cell>
          <cell r="DW314">
            <v>0</v>
          </cell>
          <cell r="DX314">
            <v>0</v>
          </cell>
          <cell r="DY314">
            <v>1591</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18255</v>
          </cell>
          <cell r="EN314">
            <v>0</v>
          </cell>
          <cell r="EO314">
            <v>303590</v>
          </cell>
          <cell r="EP314">
            <v>0</v>
          </cell>
          <cell r="EQ314">
            <v>41240</v>
          </cell>
          <cell r="ER314">
            <v>1092</v>
          </cell>
          <cell r="ES314">
            <v>35314</v>
          </cell>
          <cell r="ET314">
            <v>0</v>
          </cell>
          <cell r="EU314">
            <v>0</v>
          </cell>
          <cell r="EV314">
            <v>0</v>
          </cell>
          <cell r="EW314">
            <v>0</v>
          </cell>
          <cell r="EX314">
            <v>0</v>
          </cell>
          <cell r="EY314">
            <v>0</v>
          </cell>
          <cell r="EZ314">
            <v>0</v>
          </cell>
          <cell r="FA314">
            <v>0</v>
          </cell>
          <cell r="FB314">
            <v>0</v>
          </cell>
          <cell r="FC314">
            <v>0</v>
          </cell>
          <cell r="FD314">
            <v>0</v>
          </cell>
          <cell r="FE314">
            <v>0</v>
          </cell>
          <cell r="FF314">
            <v>0</v>
          </cell>
          <cell r="FG314">
            <v>393567</v>
          </cell>
          <cell r="FH314">
            <v>0</v>
          </cell>
          <cell r="FI314">
            <v>0</v>
          </cell>
          <cell r="FJ314">
            <v>0</v>
          </cell>
          <cell r="FK314">
            <v>0</v>
          </cell>
          <cell r="FL314">
            <v>0</v>
          </cell>
          <cell r="FM314">
            <v>0</v>
          </cell>
          <cell r="FN314">
            <v>8939</v>
          </cell>
          <cell r="FO314">
            <v>0</v>
          </cell>
          <cell r="FP314">
            <v>0</v>
          </cell>
          <cell r="FQ314">
            <v>-145</v>
          </cell>
          <cell r="FR314">
            <v>0</v>
          </cell>
          <cell r="FS314">
            <v>0</v>
          </cell>
          <cell r="FT314">
            <v>0</v>
          </cell>
          <cell r="FU314">
            <v>0</v>
          </cell>
          <cell r="FV314">
            <v>0</v>
          </cell>
          <cell r="FW314">
            <v>0</v>
          </cell>
          <cell r="FX314">
            <v>0</v>
          </cell>
          <cell r="FY314">
            <v>0</v>
          </cell>
          <cell r="FZ314">
            <v>323109</v>
          </cell>
          <cell r="GA314">
            <v>0</v>
          </cell>
          <cell r="GB314">
            <v>0</v>
          </cell>
          <cell r="GC314">
            <v>159964</v>
          </cell>
          <cell r="GD314">
            <v>0</v>
          </cell>
          <cell r="GE314">
            <v>0</v>
          </cell>
          <cell r="GF314">
            <v>0</v>
          </cell>
          <cell r="GG314">
            <v>-1419</v>
          </cell>
          <cell r="GH314">
            <v>0</v>
          </cell>
          <cell r="GI314">
            <v>0</v>
          </cell>
          <cell r="GJ314">
            <v>0</v>
          </cell>
          <cell r="GK314">
            <v>0</v>
          </cell>
          <cell r="GL314">
            <v>0</v>
          </cell>
          <cell r="GM314">
            <v>0</v>
          </cell>
          <cell r="GN314">
            <v>0</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v>
          </cell>
          <cell r="HE314">
            <v>0</v>
          </cell>
          <cell r="HF314">
            <v>0</v>
          </cell>
          <cell r="HG314">
            <v>0</v>
          </cell>
          <cell r="HH314">
            <v>0</v>
          </cell>
          <cell r="HI314">
            <v>0</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v>
          </cell>
          <cell r="HY314">
            <v>0</v>
          </cell>
          <cell r="HZ314">
            <v>0</v>
          </cell>
          <cell r="IA314">
            <v>68988</v>
          </cell>
          <cell r="IB314">
            <v>0</v>
          </cell>
          <cell r="IC314">
            <v>0</v>
          </cell>
          <cell r="ID314">
            <v>0</v>
          </cell>
          <cell r="IE314">
            <v>0</v>
          </cell>
          <cell r="IF314">
            <v>0</v>
          </cell>
          <cell r="IG314">
            <v>0</v>
          </cell>
          <cell r="IH314">
            <v>0</v>
          </cell>
          <cell r="II314">
            <v>0</v>
          </cell>
          <cell r="IJ314">
            <v>0</v>
          </cell>
          <cell r="IK314">
            <v>0</v>
          </cell>
          <cell r="IL314">
            <v>0</v>
          </cell>
          <cell r="IM314">
            <v>69628</v>
          </cell>
          <cell r="IN314">
            <v>-640</v>
          </cell>
          <cell r="IO314">
            <v>0</v>
          </cell>
        </row>
        <row r="315">
          <cell r="A315" t="str">
            <v>E4504</v>
          </cell>
          <cell r="B315" t="str">
            <v>South Tyneside</v>
          </cell>
          <cell r="C315" t="str">
            <v>NE</v>
          </cell>
          <cell r="D315" t="str">
            <v>MD</v>
          </cell>
          <cell r="E315">
            <v>0</v>
          </cell>
          <cell r="F315">
            <v>44644</v>
          </cell>
          <cell r="G315">
            <v>44051</v>
          </cell>
          <cell r="H315">
            <v>0</v>
          </cell>
          <cell r="I315">
            <v>0</v>
          </cell>
          <cell r="J315">
            <v>0</v>
          </cell>
          <cell r="K315">
            <v>119498</v>
          </cell>
          <cell r="L315">
            <v>0</v>
          </cell>
          <cell r="M315">
            <v>0</v>
          </cell>
          <cell r="N315">
            <v>0</v>
          </cell>
          <cell r="O315">
            <v>0</v>
          </cell>
          <cell r="P315">
            <v>0</v>
          </cell>
          <cell r="Q315">
            <v>0</v>
          </cell>
          <cell r="R315">
            <v>0</v>
          </cell>
          <cell r="S315">
            <v>0</v>
          </cell>
          <cell r="T315">
            <v>0</v>
          </cell>
          <cell r="U315">
            <v>-822</v>
          </cell>
          <cell r="V315">
            <v>0</v>
          </cell>
          <cell r="W315">
            <v>0</v>
          </cell>
          <cell r="X315">
            <v>0</v>
          </cell>
          <cell r="Y315">
            <v>0</v>
          </cell>
          <cell r="Z315">
            <v>0</v>
          </cell>
          <cell r="AA315">
            <v>7888</v>
          </cell>
          <cell r="AB315">
            <v>0</v>
          </cell>
          <cell r="AC315">
            <v>15339</v>
          </cell>
          <cell r="AD315">
            <v>0</v>
          </cell>
          <cell r="AE315">
            <v>0</v>
          </cell>
          <cell r="AF315">
            <v>0</v>
          </cell>
          <cell r="AG315">
            <v>0</v>
          </cell>
          <cell r="AH315">
            <v>0</v>
          </cell>
          <cell r="AI315">
            <v>0</v>
          </cell>
          <cell r="AJ315">
            <v>26465</v>
          </cell>
          <cell r="AK315">
            <v>0</v>
          </cell>
          <cell r="AL315">
            <v>7257</v>
          </cell>
          <cell r="AM315">
            <v>0</v>
          </cell>
          <cell r="AN315">
            <v>0</v>
          </cell>
          <cell r="AO315">
            <v>0</v>
          </cell>
          <cell r="AP315">
            <v>0</v>
          </cell>
          <cell r="AQ315">
            <v>7807</v>
          </cell>
          <cell r="AR315">
            <v>0</v>
          </cell>
          <cell r="AS315">
            <v>0</v>
          </cell>
          <cell r="AT315">
            <v>0</v>
          </cell>
          <cell r="AU315">
            <v>0</v>
          </cell>
          <cell r="AV315">
            <v>0</v>
          </cell>
          <cell r="AW315">
            <v>0</v>
          </cell>
          <cell r="AX315">
            <v>0</v>
          </cell>
          <cell r="AY315">
            <v>0</v>
          </cell>
          <cell r="AZ315">
            <v>0</v>
          </cell>
          <cell r="BA315">
            <v>0</v>
          </cell>
          <cell r="BB315">
            <v>0</v>
          </cell>
          <cell r="BC315">
            <v>38893</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14578</v>
          </cell>
          <cell r="BY315">
            <v>0</v>
          </cell>
          <cell r="BZ315">
            <v>0</v>
          </cell>
          <cell r="CA315">
            <v>137</v>
          </cell>
          <cell r="CB315">
            <v>0</v>
          </cell>
          <cell r="CC315">
            <v>0</v>
          </cell>
          <cell r="CD315">
            <v>0</v>
          </cell>
          <cell r="CE315">
            <v>0</v>
          </cell>
          <cell r="CF315">
            <v>701</v>
          </cell>
          <cell r="CG315">
            <v>0</v>
          </cell>
          <cell r="CH315">
            <v>0</v>
          </cell>
          <cell r="CI315">
            <v>0</v>
          </cell>
          <cell r="CJ315">
            <v>0</v>
          </cell>
          <cell r="CK315">
            <v>0</v>
          </cell>
          <cell r="CL315">
            <v>0</v>
          </cell>
          <cell r="CM315">
            <v>8632</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11551</v>
          </cell>
          <cell r="DQ315">
            <v>0</v>
          </cell>
          <cell r="DR315">
            <v>0</v>
          </cell>
          <cell r="DS315">
            <v>0</v>
          </cell>
          <cell r="DT315">
            <v>0</v>
          </cell>
          <cell r="DU315">
            <v>0</v>
          </cell>
          <cell r="DV315">
            <v>0</v>
          </cell>
          <cell r="DW315">
            <v>0</v>
          </cell>
          <cell r="DX315">
            <v>0</v>
          </cell>
          <cell r="DY315">
            <v>1916</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13930</v>
          </cell>
          <cell r="EN315">
            <v>3749</v>
          </cell>
          <cell r="EO315">
            <v>247801</v>
          </cell>
          <cell r="EP315">
            <v>0</v>
          </cell>
          <cell r="EQ315">
            <v>31294</v>
          </cell>
          <cell r="ER315">
            <v>0</v>
          </cell>
          <cell r="ES315">
            <v>42403</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329088</v>
          </cell>
          <cell r="FH315">
            <v>0</v>
          </cell>
          <cell r="FI315">
            <v>0</v>
          </cell>
          <cell r="FJ315">
            <v>0</v>
          </cell>
          <cell r="FK315">
            <v>0</v>
          </cell>
          <cell r="FL315">
            <v>0</v>
          </cell>
          <cell r="FM315">
            <v>0</v>
          </cell>
          <cell r="FN315">
            <v>24296</v>
          </cell>
          <cell r="FO315">
            <v>0</v>
          </cell>
          <cell r="FP315">
            <v>0</v>
          </cell>
          <cell r="FQ315">
            <v>-1898</v>
          </cell>
          <cell r="FR315">
            <v>0</v>
          </cell>
          <cell r="FS315">
            <v>0</v>
          </cell>
          <cell r="FT315">
            <v>0</v>
          </cell>
          <cell r="FU315">
            <v>0</v>
          </cell>
          <cell r="FV315">
            <v>0</v>
          </cell>
          <cell r="FW315">
            <v>0</v>
          </cell>
          <cell r="FX315">
            <v>0</v>
          </cell>
          <cell r="FY315">
            <v>0</v>
          </cell>
          <cell r="FZ315">
            <v>271585</v>
          </cell>
          <cell r="GA315">
            <v>0</v>
          </cell>
          <cell r="GB315">
            <v>0</v>
          </cell>
          <cell r="GC315">
            <v>135424</v>
          </cell>
          <cell r="GD315">
            <v>0</v>
          </cell>
          <cell r="GE315">
            <v>0</v>
          </cell>
          <cell r="GF315">
            <v>0</v>
          </cell>
          <cell r="GG315">
            <v>0</v>
          </cell>
          <cell r="GH315">
            <v>-500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v>
          </cell>
          <cell r="HE315">
            <v>0</v>
          </cell>
          <cell r="HF315">
            <v>0</v>
          </cell>
          <cell r="HG315">
            <v>0</v>
          </cell>
          <cell r="HH315">
            <v>0</v>
          </cell>
          <cell r="HI315">
            <v>0</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v>
          </cell>
          <cell r="HY315">
            <v>0</v>
          </cell>
          <cell r="HZ315">
            <v>0</v>
          </cell>
          <cell r="IA315">
            <v>71118</v>
          </cell>
          <cell r="IB315">
            <v>0</v>
          </cell>
          <cell r="IC315">
            <v>0</v>
          </cell>
          <cell r="ID315">
            <v>0</v>
          </cell>
          <cell r="IE315">
            <v>0</v>
          </cell>
          <cell r="IF315">
            <v>0</v>
          </cell>
          <cell r="IG315">
            <v>0</v>
          </cell>
          <cell r="IH315">
            <v>0</v>
          </cell>
          <cell r="II315">
            <v>0</v>
          </cell>
          <cell r="IJ315">
            <v>0</v>
          </cell>
          <cell r="IK315">
            <v>0</v>
          </cell>
          <cell r="IL315">
            <v>0</v>
          </cell>
          <cell r="IM315">
            <v>69036</v>
          </cell>
          <cell r="IN315">
            <v>2082</v>
          </cell>
          <cell r="IO315">
            <v>0</v>
          </cell>
        </row>
        <row r="316">
          <cell r="A316" t="str">
            <v>E4505</v>
          </cell>
          <cell r="B316" t="str">
            <v>Sunderland</v>
          </cell>
          <cell r="C316" t="str">
            <v>NE</v>
          </cell>
          <cell r="D316" t="str">
            <v>MD</v>
          </cell>
          <cell r="E316">
            <v>0</v>
          </cell>
          <cell r="F316">
            <v>77020</v>
          </cell>
          <cell r="G316">
            <v>25045</v>
          </cell>
          <cell r="H316">
            <v>0</v>
          </cell>
          <cell r="I316">
            <v>0</v>
          </cell>
          <cell r="J316">
            <v>0</v>
          </cell>
          <cell r="K316">
            <v>151375</v>
          </cell>
          <cell r="L316">
            <v>0</v>
          </cell>
          <cell r="M316">
            <v>0</v>
          </cell>
          <cell r="N316">
            <v>0</v>
          </cell>
          <cell r="O316">
            <v>0</v>
          </cell>
          <cell r="P316">
            <v>0</v>
          </cell>
          <cell r="Q316">
            <v>0</v>
          </cell>
          <cell r="R316">
            <v>0</v>
          </cell>
          <cell r="S316">
            <v>0</v>
          </cell>
          <cell r="T316">
            <v>0</v>
          </cell>
          <cell r="U316">
            <v>128</v>
          </cell>
          <cell r="V316">
            <v>0</v>
          </cell>
          <cell r="W316">
            <v>0</v>
          </cell>
          <cell r="X316">
            <v>0</v>
          </cell>
          <cell r="Y316">
            <v>0</v>
          </cell>
          <cell r="Z316">
            <v>0</v>
          </cell>
          <cell r="AA316">
            <v>15225</v>
          </cell>
          <cell r="AB316">
            <v>0</v>
          </cell>
          <cell r="AC316">
            <v>18387</v>
          </cell>
          <cell r="AD316">
            <v>0</v>
          </cell>
          <cell r="AE316">
            <v>0</v>
          </cell>
          <cell r="AF316">
            <v>0</v>
          </cell>
          <cell r="AG316">
            <v>0</v>
          </cell>
          <cell r="AH316">
            <v>0</v>
          </cell>
          <cell r="AI316">
            <v>0</v>
          </cell>
          <cell r="AJ316">
            <v>41123</v>
          </cell>
          <cell r="AK316">
            <v>0</v>
          </cell>
          <cell r="AL316">
            <v>23912</v>
          </cell>
          <cell r="AM316">
            <v>0</v>
          </cell>
          <cell r="AN316">
            <v>0</v>
          </cell>
          <cell r="AO316">
            <v>0</v>
          </cell>
          <cell r="AP316">
            <v>0</v>
          </cell>
          <cell r="AQ316">
            <v>21449</v>
          </cell>
          <cell r="AR316">
            <v>0</v>
          </cell>
          <cell r="AS316">
            <v>0</v>
          </cell>
          <cell r="AT316">
            <v>0</v>
          </cell>
          <cell r="AU316">
            <v>0</v>
          </cell>
          <cell r="AV316">
            <v>0</v>
          </cell>
          <cell r="AW316">
            <v>0</v>
          </cell>
          <cell r="AX316">
            <v>0</v>
          </cell>
          <cell r="AY316">
            <v>0</v>
          </cell>
          <cell r="AZ316">
            <v>0</v>
          </cell>
          <cell r="BA316">
            <v>0</v>
          </cell>
          <cell r="BB316">
            <v>0</v>
          </cell>
          <cell r="BC316">
            <v>63108</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23786</v>
          </cell>
          <cell r="BY316">
            <v>0</v>
          </cell>
          <cell r="BZ316">
            <v>0</v>
          </cell>
          <cell r="CA316">
            <v>0</v>
          </cell>
          <cell r="CB316">
            <v>0</v>
          </cell>
          <cell r="CC316">
            <v>0</v>
          </cell>
          <cell r="CD316">
            <v>0</v>
          </cell>
          <cell r="CE316">
            <v>0</v>
          </cell>
          <cell r="CF316">
            <v>5143</v>
          </cell>
          <cell r="CG316">
            <v>0</v>
          </cell>
          <cell r="CH316">
            <v>0</v>
          </cell>
          <cell r="CI316">
            <v>0</v>
          </cell>
          <cell r="CJ316">
            <v>0</v>
          </cell>
          <cell r="CK316">
            <v>0</v>
          </cell>
          <cell r="CL316">
            <v>0</v>
          </cell>
          <cell r="CM316">
            <v>11924</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24877</v>
          </cell>
          <cell r="DQ316">
            <v>0</v>
          </cell>
          <cell r="DR316">
            <v>0</v>
          </cell>
          <cell r="DS316">
            <v>0</v>
          </cell>
          <cell r="DT316">
            <v>0</v>
          </cell>
          <cell r="DU316">
            <v>0</v>
          </cell>
          <cell r="DV316">
            <v>0</v>
          </cell>
          <cell r="DW316">
            <v>0</v>
          </cell>
          <cell r="DX316">
            <v>0</v>
          </cell>
          <cell r="DY316">
            <v>5055</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30780</v>
          </cell>
          <cell r="EN316">
            <v>6833</v>
          </cell>
          <cell r="EO316">
            <v>379229</v>
          </cell>
          <cell r="EP316">
            <v>0</v>
          </cell>
          <cell r="EQ316">
            <v>124809</v>
          </cell>
          <cell r="ER316">
            <v>35</v>
          </cell>
          <cell r="ES316">
            <v>0</v>
          </cell>
          <cell r="ET316">
            <v>0</v>
          </cell>
          <cell r="EU316">
            <v>0</v>
          </cell>
          <cell r="EV316">
            <v>0</v>
          </cell>
          <cell r="EW316">
            <v>0</v>
          </cell>
          <cell r="EX316">
            <v>0</v>
          </cell>
          <cell r="EY316">
            <v>0</v>
          </cell>
          <cell r="EZ316">
            <v>0</v>
          </cell>
          <cell r="FA316">
            <v>0</v>
          </cell>
          <cell r="FB316">
            <v>0</v>
          </cell>
          <cell r="FC316">
            <v>0</v>
          </cell>
          <cell r="FD316">
            <v>0</v>
          </cell>
          <cell r="FE316">
            <v>0</v>
          </cell>
          <cell r="FF316">
            <v>0</v>
          </cell>
          <cell r="FG316">
            <v>519817</v>
          </cell>
          <cell r="FH316">
            <v>0</v>
          </cell>
          <cell r="FI316">
            <v>10778</v>
          </cell>
          <cell r="FJ316">
            <v>0</v>
          </cell>
          <cell r="FK316">
            <v>0</v>
          </cell>
          <cell r="FL316">
            <v>0</v>
          </cell>
          <cell r="FM316">
            <v>0</v>
          </cell>
          <cell r="FN316">
            <v>9860</v>
          </cell>
          <cell r="FO316">
            <v>0</v>
          </cell>
          <cell r="FP316">
            <v>0</v>
          </cell>
          <cell r="FQ316">
            <v>-1300</v>
          </cell>
          <cell r="FR316">
            <v>0</v>
          </cell>
          <cell r="FS316">
            <v>0</v>
          </cell>
          <cell r="FT316">
            <v>0</v>
          </cell>
          <cell r="FU316">
            <v>0</v>
          </cell>
          <cell r="FV316">
            <v>0</v>
          </cell>
          <cell r="FW316">
            <v>0</v>
          </cell>
          <cell r="FX316">
            <v>0</v>
          </cell>
          <cell r="FY316">
            <v>0</v>
          </cell>
          <cell r="FZ316">
            <v>428556</v>
          </cell>
          <cell r="GA316">
            <v>0</v>
          </cell>
          <cell r="GB316">
            <v>0</v>
          </cell>
          <cell r="GC316">
            <v>254069</v>
          </cell>
          <cell r="GD316">
            <v>0</v>
          </cell>
          <cell r="GE316">
            <v>-1750</v>
          </cell>
          <cell r="GF316">
            <v>0</v>
          </cell>
          <cell r="GG316">
            <v>-20595</v>
          </cell>
          <cell r="GH316">
            <v>0</v>
          </cell>
          <cell r="GI316">
            <v>0</v>
          </cell>
          <cell r="GJ316">
            <v>0</v>
          </cell>
          <cell r="GK316">
            <v>0</v>
          </cell>
          <cell r="GL316">
            <v>0</v>
          </cell>
          <cell r="GM316">
            <v>0</v>
          </cell>
          <cell r="GN316">
            <v>0</v>
          </cell>
          <cell r="GO316">
            <v>0</v>
          </cell>
          <cell r="GP316">
            <v>0</v>
          </cell>
          <cell r="GQ316">
            <v>0</v>
          </cell>
          <cell r="GR316">
            <v>0</v>
          </cell>
          <cell r="GS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G316">
            <v>0</v>
          </cell>
          <cell r="HH316">
            <v>0</v>
          </cell>
          <cell r="HI316">
            <v>0</v>
          </cell>
          <cell r="HJ316">
            <v>0</v>
          </cell>
          <cell r="HK316">
            <v>0</v>
          </cell>
          <cell r="HL316">
            <v>0</v>
          </cell>
          <cell r="HM316">
            <v>0</v>
          </cell>
          <cell r="HN316">
            <v>0</v>
          </cell>
          <cell r="HO316">
            <v>0</v>
          </cell>
          <cell r="HP316">
            <v>0</v>
          </cell>
          <cell r="HQ316">
            <v>0</v>
          </cell>
          <cell r="HR316">
            <v>0</v>
          </cell>
          <cell r="HS316">
            <v>0</v>
          </cell>
          <cell r="HT316">
            <v>0</v>
          </cell>
          <cell r="HU316">
            <v>0</v>
          </cell>
          <cell r="HV316">
            <v>0</v>
          </cell>
          <cell r="HW316">
            <v>0</v>
          </cell>
          <cell r="HX316">
            <v>0</v>
          </cell>
          <cell r="HY316">
            <v>0</v>
          </cell>
          <cell r="HZ316">
            <v>0</v>
          </cell>
          <cell r="IA316">
            <v>0</v>
          </cell>
          <cell r="IB316">
            <v>0</v>
          </cell>
          <cell r="IC316">
            <v>0</v>
          </cell>
          <cell r="ID316">
            <v>0</v>
          </cell>
          <cell r="IE316">
            <v>0</v>
          </cell>
          <cell r="IF316">
            <v>0</v>
          </cell>
          <cell r="IG316">
            <v>0</v>
          </cell>
          <cell r="IH316">
            <v>0</v>
          </cell>
          <cell r="II316">
            <v>0</v>
          </cell>
          <cell r="IJ316">
            <v>0</v>
          </cell>
          <cell r="IK316">
            <v>0</v>
          </cell>
          <cell r="IL316">
            <v>0</v>
          </cell>
          <cell r="IM316">
            <v>0</v>
          </cell>
          <cell r="IN316">
            <v>0</v>
          </cell>
          <cell r="IO316">
            <v>0</v>
          </cell>
        </row>
        <row r="317">
          <cell r="A317" t="str">
            <v>E4601</v>
          </cell>
          <cell r="B317" t="str">
            <v>Birmingham</v>
          </cell>
          <cell r="C317" t="str">
            <v>WM</v>
          </cell>
          <cell r="D317" t="str">
            <v>MD</v>
          </cell>
          <cell r="E317">
            <v>0</v>
          </cell>
          <cell r="F317">
            <v>435820</v>
          </cell>
          <cell r="G317">
            <v>192515</v>
          </cell>
          <cell r="H317">
            <v>0</v>
          </cell>
          <cell r="I317">
            <v>0</v>
          </cell>
          <cell r="J317">
            <v>0</v>
          </cell>
          <cell r="K317">
            <v>880403</v>
          </cell>
          <cell r="L317">
            <v>0</v>
          </cell>
          <cell r="M317">
            <v>0</v>
          </cell>
          <cell r="N317">
            <v>0</v>
          </cell>
          <cell r="O317">
            <v>0</v>
          </cell>
          <cell r="P317">
            <v>0</v>
          </cell>
          <cell r="Q317">
            <v>0</v>
          </cell>
          <cell r="R317">
            <v>0</v>
          </cell>
          <cell r="S317">
            <v>0</v>
          </cell>
          <cell r="T317">
            <v>0</v>
          </cell>
          <cell r="U317">
            <v>-10444</v>
          </cell>
          <cell r="V317">
            <v>0</v>
          </cell>
          <cell r="W317">
            <v>0</v>
          </cell>
          <cell r="X317">
            <v>0</v>
          </cell>
          <cell r="Y317">
            <v>0</v>
          </cell>
          <cell r="Z317">
            <v>0</v>
          </cell>
          <cell r="AA317">
            <v>94581</v>
          </cell>
          <cell r="AB317">
            <v>0</v>
          </cell>
          <cell r="AC317">
            <v>99494</v>
          </cell>
          <cell r="AD317">
            <v>0</v>
          </cell>
          <cell r="AE317">
            <v>0</v>
          </cell>
          <cell r="AF317">
            <v>0</v>
          </cell>
          <cell r="AG317">
            <v>0</v>
          </cell>
          <cell r="AH317">
            <v>0</v>
          </cell>
          <cell r="AI317">
            <v>0</v>
          </cell>
          <cell r="AJ317">
            <v>196904</v>
          </cell>
          <cell r="AK317">
            <v>0</v>
          </cell>
          <cell r="AL317">
            <v>70687</v>
          </cell>
          <cell r="AM317">
            <v>0</v>
          </cell>
          <cell r="AN317">
            <v>0</v>
          </cell>
          <cell r="AO317">
            <v>0</v>
          </cell>
          <cell r="AP317">
            <v>0</v>
          </cell>
          <cell r="AQ317">
            <v>73287</v>
          </cell>
          <cell r="AR317">
            <v>0</v>
          </cell>
          <cell r="AS317">
            <v>0</v>
          </cell>
          <cell r="AT317">
            <v>0</v>
          </cell>
          <cell r="AU317">
            <v>0</v>
          </cell>
          <cell r="AV317">
            <v>0</v>
          </cell>
          <cell r="AW317">
            <v>0</v>
          </cell>
          <cell r="AX317">
            <v>0</v>
          </cell>
          <cell r="AY317">
            <v>0</v>
          </cell>
          <cell r="AZ317">
            <v>0</v>
          </cell>
          <cell r="BA317">
            <v>0</v>
          </cell>
          <cell r="BB317">
            <v>0</v>
          </cell>
          <cell r="BC317">
            <v>263298</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90804</v>
          </cell>
          <cell r="BY317">
            <v>0</v>
          </cell>
          <cell r="BZ317">
            <v>0</v>
          </cell>
          <cell r="CA317">
            <v>3052</v>
          </cell>
          <cell r="CB317">
            <v>0</v>
          </cell>
          <cell r="CC317">
            <v>0</v>
          </cell>
          <cell r="CD317">
            <v>0</v>
          </cell>
          <cell r="CE317">
            <v>0</v>
          </cell>
          <cell r="CF317">
            <v>48329</v>
          </cell>
          <cell r="CG317">
            <v>0</v>
          </cell>
          <cell r="CH317">
            <v>0</v>
          </cell>
          <cell r="CI317">
            <v>0</v>
          </cell>
          <cell r="CJ317">
            <v>0</v>
          </cell>
          <cell r="CK317">
            <v>0</v>
          </cell>
          <cell r="CL317">
            <v>0</v>
          </cell>
          <cell r="CM317">
            <v>61129</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68860</v>
          </cell>
          <cell r="DQ317">
            <v>0</v>
          </cell>
          <cell r="DR317">
            <v>0</v>
          </cell>
          <cell r="DS317">
            <v>0</v>
          </cell>
          <cell r="DT317">
            <v>0</v>
          </cell>
          <cell r="DU317">
            <v>0</v>
          </cell>
          <cell r="DV317">
            <v>0</v>
          </cell>
          <cell r="DW317">
            <v>0</v>
          </cell>
          <cell r="DX317">
            <v>0</v>
          </cell>
          <cell r="DY317">
            <v>12542</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26614</v>
          </cell>
          <cell r="EN317">
            <v>39529</v>
          </cell>
          <cell r="EO317">
            <v>1782993</v>
          </cell>
          <cell r="EP317">
            <v>0</v>
          </cell>
          <cell r="EQ317">
            <v>347531</v>
          </cell>
          <cell r="ER317">
            <v>9073</v>
          </cell>
          <cell r="ES317">
            <v>190693</v>
          </cell>
          <cell r="ET317">
            <v>0</v>
          </cell>
          <cell r="EU317">
            <v>0</v>
          </cell>
          <cell r="EV317">
            <v>0</v>
          </cell>
          <cell r="EW317">
            <v>0</v>
          </cell>
          <cell r="EX317">
            <v>0</v>
          </cell>
          <cell r="EY317">
            <v>0</v>
          </cell>
          <cell r="EZ317">
            <v>0</v>
          </cell>
          <cell r="FA317">
            <v>0</v>
          </cell>
          <cell r="FB317">
            <v>0</v>
          </cell>
          <cell r="FC317">
            <v>0</v>
          </cell>
          <cell r="FD317">
            <v>0</v>
          </cell>
          <cell r="FE317">
            <v>0</v>
          </cell>
          <cell r="FF317">
            <v>0</v>
          </cell>
          <cell r="FG317">
            <v>2364329</v>
          </cell>
          <cell r="FH317">
            <v>0</v>
          </cell>
          <cell r="FI317">
            <v>4809</v>
          </cell>
          <cell r="FJ317">
            <v>0</v>
          </cell>
          <cell r="FK317">
            <v>0</v>
          </cell>
          <cell r="FL317">
            <v>0</v>
          </cell>
          <cell r="FM317">
            <v>0</v>
          </cell>
          <cell r="FN317">
            <v>106971</v>
          </cell>
          <cell r="FO317">
            <v>0</v>
          </cell>
          <cell r="FP317">
            <v>0</v>
          </cell>
          <cell r="FQ317">
            <v>-5392</v>
          </cell>
          <cell r="FR317">
            <v>0</v>
          </cell>
          <cell r="FS317">
            <v>0</v>
          </cell>
          <cell r="FT317">
            <v>0</v>
          </cell>
          <cell r="FU317">
            <v>0</v>
          </cell>
          <cell r="FV317">
            <v>0</v>
          </cell>
          <cell r="FW317">
            <v>0</v>
          </cell>
          <cell r="FX317">
            <v>0</v>
          </cell>
          <cell r="FY317">
            <v>0</v>
          </cell>
          <cell r="FZ317">
            <v>1967164</v>
          </cell>
          <cell r="GA317">
            <v>0</v>
          </cell>
          <cell r="GB317">
            <v>0</v>
          </cell>
          <cell r="GC317">
            <v>959115</v>
          </cell>
          <cell r="GD317">
            <v>0</v>
          </cell>
          <cell r="GE317">
            <v>1500</v>
          </cell>
          <cell r="GF317">
            <v>1244</v>
          </cell>
          <cell r="GG317">
            <v>-45844</v>
          </cell>
          <cell r="GH317">
            <v>-27000</v>
          </cell>
          <cell r="GI317">
            <v>0</v>
          </cell>
          <cell r="GJ317">
            <v>0</v>
          </cell>
          <cell r="GK317">
            <v>0</v>
          </cell>
          <cell r="GL317">
            <v>0</v>
          </cell>
          <cell r="GM317">
            <v>0</v>
          </cell>
          <cell r="GN317">
            <v>0</v>
          </cell>
          <cell r="GO317">
            <v>0</v>
          </cell>
          <cell r="GP317">
            <v>0</v>
          </cell>
          <cell r="GQ317">
            <v>0</v>
          </cell>
          <cell r="GR317">
            <v>0</v>
          </cell>
          <cell r="GS317">
            <v>0</v>
          </cell>
          <cell r="GT317">
            <v>0</v>
          </cell>
          <cell r="GU317">
            <v>0</v>
          </cell>
          <cell r="GV317">
            <v>0</v>
          </cell>
          <cell r="GW317">
            <v>0</v>
          </cell>
          <cell r="GX317">
            <v>0</v>
          </cell>
          <cell r="GY317">
            <v>0</v>
          </cell>
          <cell r="GZ317">
            <v>0</v>
          </cell>
          <cell r="HA317">
            <v>0</v>
          </cell>
          <cell r="HB317">
            <v>0</v>
          </cell>
          <cell r="HC317">
            <v>0</v>
          </cell>
          <cell r="HD317">
            <v>0</v>
          </cell>
          <cell r="HE317">
            <v>0</v>
          </cell>
          <cell r="HF317">
            <v>0</v>
          </cell>
          <cell r="HG317">
            <v>0</v>
          </cell>
          <cell r="HH317">
            <v>0</v>
          </cell>
          <cell r="HI317">
            <v>0</v>
          </cell>
          <cell r="HJ317">
            <v>0</v>
          </cell>
          <cell r="HK317">
            <v>0</v>
          </cell>
          <cell r="HL317">
            <v>0</v>
          </cell>
          <cell r="HM317">
            <v>0</v>
          </cell>
          <cell r="HN317">
            <v>0</v>
          </cell>
          <cell r="HO317">
            <v>0</v>
          </cell>
          <cell r="HP317">
            <v>0</v>
          </cell>
          <cell r="HQ317">
            <v>0</v>
          </cell>
          <cell r="HR317">
            <v>0</v>
          </cell>
          <cell r="HS317">
            <v>0</v>
          </cell>
          <cell r="HT317">
            <v>0</v>
          </cell>
          <cell r="HU317">
            <v>0</v>
          </cell>
          <cell r="HV317">
            <v>0</v>
          </cell>
          <cell r="HW317">
            <v>0</v>
          </cell>
          <cell r="HX317">
            <v>0</v>
          </cell>
          <cell r="HY317">
            <v>0</v>
          </cell>
          <cell r="HZ317">
            <v>0</v>
          </cell>
          <cell r="IA317">
            <v>289957</v>
          </cell>
          <cell r="IB317">
            <v>0</v>
          </cell>
          <cell r="IC317">
            <v>0</v>
          </cell>
          <cell r="ID317">
            <v>0</v>
          </cell>
          <cell r="IE317">
            <v>0</v>
          </cell>
          <cell r="IF317">
            <v>0</v>
          </cell>
          <cell r="IG317">
            <v>0</v>
          </cell>
          <cell r="IH317">
            <v>0</v>
          </cell>
          <cell r="II317">
            <v>0</v>
          </cell>
          <cell r="IJ317">
            <v>0</v>
          </cell>
          <cell r="IK317">
            <v>0</v>
          </cell>
          <cell r="IL317">
            <v>0</v>
          </cell>
          <cell r="IM317">
            <v>289957</v>
          </cell>
          <cell r="IN317">
            <v>0</v>
          </cell>
          <cell r="IO317">
            <v>0</v>
          </cell>
        </row>
        <row r="318">
          <cell r="A318" t="str">
            <v>E4602</v>
          </cell>
          <cell r="B318" t="str">
            <v>Coventry</v>
          </cell>
          <cell r="C318" t="str">
            <v>WM</v>
          </cell>
          <cell r="D318" t="str">
            <v>MD</v>
          </cell>
          <cell r="E318">
            <v>0</v>
          </cell>
          <cell r="F318">
            <v>125195</v>
          </cell>
          <cell r="G318">
            <v>49109</v>
          </cell>
          <cell r="H318">
            <v>0</v>
          </cell>
          <cell r="I318">
            <v>0</v>
          </cell>
          <cell r="J318">
            <v>0</v>
          </cell>
          <cell r="K318">
            <v>244776</v>
          </cell>
          <cell r="L318">
            <v>0</v>
          </cell>
          <cell r="M318">
            <v>0</v>
          </cell>
          <cell r="N318">
            <v>0</v>
          </cell>
          <cell r="O318">
            <v>0</v>
          </cell>
          <cell r="P318">
            <v>0</v>
          </cell>
          <cell r="Q318">
            <v>0</v>
          </cell>
          <cell r="R318">
            <v>0</v>
          </cell>
          <cell r="S318">
            <v>0</v>
          </cell>
          <cell r="T318">
            <v>0</v>
          </cell>
          <cell r="U318">
            <v>-3220</v>
          </cell>
          <cell r="V318">
            <v>0</v>
          </cell>
          <cell r="W318">
            <v>0</v>
          </cell>
          <cell r="X318">
            <v>0</v>
          </cell>
          <cell r="Y318">
            <v>0</v>
          </cell>
          <cell r="Z318">
            <v>0</v>
          </cell>
          <cell r="AA318">
            <v>9270</v>
          </cell>
          <cell r="AB318">
            <v>0</v>
          </cell>
          <cell r="AC318">
            <v>32760</v>
          </cell>
          <cell r="AD318">
            <v>0</v>
          </cell>
          <cell r="AE318">
            <v>0</v>
          </cell>
          <cell r="AF318">
            <v>0</v>
          </cell>
          <cell r="AG318">
            <v>0</v>
          </cell>
          <cell r="AH318">
            <v>0</v>
          </cell>
          <cell r="AI318">
            <v>0</v>
          </cell>
          <cell r="AJ318">
            <v>72886</v>
          </cell>
          <cell r="AK318">
            <v>0</v>
          </cell>
          <cell r="AL318">
            <v>15542</v>
          </cell>
          <cell r="AM318">
            <v>0</v>
          </cell>
          <cell r="AN318">
            <v>0</v>
          </cell>
          <cell r="AO318">
            <v>0</v>
          </cell>
          <cell r="AP318">
            <v>0</v>
          </cell>
          <cell r="AQ318">
            <v>21082</v>
          </cell>
          <cell r="AR318">
            <v>0</v>
          </cell>
          <cell r="AS318">
            <v>0</v>
          </cell>
          <cell r="AT318">
            <v>0</v>
          </cell>
          <cell r="AU318">
            <v>0</v>
          </cell>
          <cell r="AV318">
            <v>0</v>
          </cell>
          <cell r="AW318">
            <v>0</v>
          </cell>
          <cell r="AX318">
            <v>0</v>
          </cell>
          <cell r="AY318">
            <v>0</v>
          </cell>
          <cell r="AZ318">
            <v>0</v>
          </cell>
          <cell r="BA318">
            <v>0</v>
          </cell>
          <cell r="BB318">
            <v>0</v>
          </cell>
          <cell r="BC318">
            <v>69907</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23202</v>
          </cell>
          <cell r="BY318">
            <v>0</v>
          </cell>
          <cell r="BZ318">
            <v>0</v>
          </cell>
          <cell r="CA318">
            <v>126</v>
          </cell>
          <cell r="CB318">
            <v>0</v>
          </cell>
          <cell r="CC318">
            <v>0</v>
          </cell>
          <cell r="CD318">
            <v>0</v>
          </cell>
          <cell r="CE318">
            <v>0</v>
          </cell>
          <cell r="CF318">
            <v>10457</v>
          </cell>
          <cell r="CG318">
            <v>0</v>
          </cell>
          <cell r="CH318">
            <v>0</v>
          </cell>
          <cell r="CI318">
            <v>0</v>
          </cell>
          <cell r="CJ318">
            <v>0</v>
          </cell>
          <cell r="CK318">
            <v>0</v>
          </cell>
          <cell r="CL318">
            <v>0</v>
          </cell>
          <cell r="CM318">
            <v>13282</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20516</v>
          </cell>
          <cell r="DQ318">
            <v>0</v>
          </cell>
          <cell r="DR318">
            <v>0</v>
          </cell>
          <cell r="DS318">
            <v>0</v>
          </cell>
          <cell r="DT318">
            <v>0</v>
          </cell>
          <cell r="DU318">
            <v>0</v>
          </cell>
          <cell r="DV318">
            <v>0</v>
          </cell>
          <cell r="DW318">
            <v>0</v>
          </cell>
          <cell r="DX318">
            <v>0</v>
          </cell>
          <cell r="DY318">
            <v>3917</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16980</v>
          </cell>
          <cell r="EN318">
            <v>2388</v>
          </cell>
          <cell r="EO318">
            <v>487581</v>
          </cell>
          <cell r="EP318">
            <v>0</v>
          </cell>
          <cell r="EQ318">
            <v>113774</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605104</v>
          </cell>
          <cell r="FH318">
            <v>0</v>
          </cell>
          <cell r="FI318">
            <v>263</v>
          </cell>
          <cell r="FJ318">
            <v>0</v>
          </cell>
          <cell r="FK318">
            <v>0</v>
          </cell>
          <cell r="FL318">
            <v>0</v>
          </cell>
          <cell r="FM318">
            <v>0</v>
          </cell>
          <cell r="FN318">
            <v>15725</v>
          </cell>
          <cell r="FO318">
            <v>0</v>
          </cell>
          <cell r="FP318">
            <v>0</v>
          </cell>
          <cell r="FQ318">
            <v>-6287</v>
          </cell>
          <cell r="FR318">
            <v>0</v>
          </cell>
          <cell r="FS318">
            <v>0</v>
          </cell>
          <cell r="FT318">
            <v>0</v>
          </cell>
          <cell r="FU318">
            <v>0</v>
          </cell>
          <cell r="FV318">
            <v>0</v>
          </cell>
          <cell r="FW318">
            <v>0</v>
          </cell>
          <cell r="FX318">
            <v>0</v>
          </cell>
          <cell r="FY318">
            <v>0</v>
          </cell>
          <cell r="FZ318">
            <v>496171</v>
          </cell>
          <cell r="GA318">
            <v>0</v>
          </cell>
          <cell r="GB318">
            <v>0</v>
          </cell>
          <cell r="GC318">
            <v>237100</v>
          </cell>
          <cell r="GD318">
            <v>0</v>
          </cell>
          <cell r="GE318">
            <v>0</v>
          </cell>
          <cell r="GF318">
            <v>0</v>
          </cell>
          <cell r="GG318">
            <v>5038</v>
          </cell>
          <cell r="GH318">
            <v>0</v>
          </cell>
          <cell r="GI318">
            <v>0</v>
          </cell>
          <cell r="GJ318">
            <v>0</v>
          </cell>
          <cell r="GK318">
            <v>0</v>
          </cell>
          <cell r="GL318">
            <v>0</v>
          </cell>
          <cell r="GM318">
            <v>0</v>
          </cell>
          <cell r="GN318">
            <v>0</v>
          </cell>
          <cell r="GO318">
            <v>0</v>
          </cell>
          <cell r="GP318">
            <v>0</v>
          </cell>
          <cell r="GQ318">
            <v>0</v>
          </cell>
          <cell r="GR318">
            <v>0</v>
          </cell>
          <cell r="GS318">
            <v>0</v>
          </cell>
          <cell r="GT318">
            <v>0</v>
          </cell>
          <cell r="GU318">
            <v>0</v>
          </cell>
          <cell r="GV318">
            <v>0</v>
          </cell>
          <cell r="GW318">
            <v>0</v>
          </cell>
          <cell r="GX318">
            <v>0</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v>
          </cell>
          <cell r="HM318">
            <v>0</v>
          </cell>
          <cell r="HN318">
            <v>0</v>
          </cell>
          <cell r="HO318">
            <v>0</v>
          </cell>
          <cell r="HP318">
            <v>0</v>
          </cell>
          <cell r="HQ318">
            <v>0</v>
          </cell>
          <cell r="HR318">
            <v>0</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v>
          </cell>
          <cell r="IG318">
            <v>0</v>
          </cell>
          <cell r="IH318">
            <v>0</v>
          </cell>
          <cell r="II318">
            <v>0</v>
          </cell>
          <cell r="IJ318">
            <v>0</v>
          </cell>
          <cell r="IK318">
            <v>0</v>
          </cell>
          <cell r="IL318">
            <v>0</v>
          </cell>
          <cell r="IM318">
            <v>0</v>
          </cell>
          <cell r="IN318">
            <v>0</v>
          </cell>
          <cell r="IO318">
            <v>0</v>
          </cell>
        </row>
        <row r="319">
          <cell r="A319" t="str">
            <v>E4603</v>
          </cell>
          <cell r="B319" t="str">
            <v>Dudley</v>
          </cell>
          <cell r="C319" t="str">
            <v>WM</v>
          </cell>
          <cell r="D319" t="str">
            <v>MD</v>
          </cell>
          <cell r="E319">
            <v>0</v>
          </cell>
          <cell r="F319">
            <v>113434</v>
          </cell>
          <cell r="G319">
            <v>50157</v>
          </cell>
          <cell r="H319">
            <v>0</v>
          </cell>
          <cell r="I319">
            <v>0</v>
          </cell>
          <cell r="J319">
            <v>0</v>
          </cell>
          <cell r="K319">
            <v>219071</v>
          </cell>
          <cell r="L319">
            <v>0</v>
          </cell>
          <cell r="M319">
            <v>0</v>
          </cell>
          <cell r="N319">
            <v>0</v>
          </cell>
          <cell r="O319">
            <v>0</v>
          </cell>
          <cell r="P319">
            <v>0</v>
          </cell>
          <cell r="Q319">
            <v>0</v>
          </cell>
          <cell r="R319">
            <v>0</v>
          </cell>
          <cell r="S319">
            <v>0</v>
          </cell>
          <cell r="T319">
            <v>0</v>
          </cell>
          <cell r="U319">
            <v>-754</v>
          </cell>
          <cell r="V319">
            <v>0</v>
          </cell>
          <cell r="W319">
            <v>0</v>
          </cell>
          <cell r="X319">
            <v>0</v>
          </cell>
          <cell r="Y319">
            <v>0</v>
          </cell>
          <cell r="Z319">
            <v>0</v>
          </cell>
          <cell r="AA319">
            <v>9406</v>
          </cell>
          <cell r="AB319">
            <v>0</v>
          </cell>
          <cell r="AC319">
            <v>31669</v>
          </cell>
          <cell r="AD319">
            <v>0</v>
          </cell>
          <cell r="AE319">
            <v>0</v>
          </cell>
          <cell r="AF319">
            <v>0</v>
          </cell>
          <cell r="AG319">
            <v>0</v>
          </cell>
          <cell r="AH319">
            <v>0</v>
          </cell>
          <cell r="AI319">
            <v>0</v>
          </cell>
          <cell r="AJ319">
            <v>52405</v>
          </cell>
          <cell r="AK319">
            <v>0</v>
          </cell>
          <cell r="AL319">
            <v>16583</v>
          </cell>
          <cell r="AM319">
            <v>0</v>
          </cell>
          <cell r="AN319">
            <v>0</v>
          </cell>
          <cell r="AO319">
            <v>0</v>
          </cell>
          <cell r="AP319">
            <v>0</v>
          </cell>
          <cell r="AQ319">
            <v>28743</v>
          </cell>
          <cell r="AR319">
            <v>0</v>
          </cell>
          <cell r="AS319">
            <v>0</v>
          </cell>
          <cell r="AT319">
            <v>0</v>
          </cell>
          <cell r="AU319">
            <v>0</v>
          </cell>
          <cell r="AV319">
            <v>0</v>
          </cell>
          <cell r="AW319">
            <v>0</v>
          </cell>
          <cell r="AX319">
            <v>0</v>
          </cell>
          <cell r="AY319">
            <v>0</v>
          </cell>
          <cell r="AZ319">
            <v>0</v>
          </cell>
          <cell r="BA319">
            <v>0</v>
          </cell>
          <cell r="BB319">
            <v>0</v>
          </cell>
          <cell r="BC319">
            <v>88017</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22472</v>
          </cell>
          <cell r="BY319">
            <v>0</v>
          </cell>
          <cell r="BZ319">
            <v>0</v>
          </cell>
          <cell r="CA319">
            <v>0</v>
          </cell>
          <cell r="CB319">
            <v>0</v>
          </cell>
          <cell r="CC319">
            <v>0</v>
          </cell>
          <cell r="CD319">
            <v>0</v>
          </cell>
          <cell r="CE319">
            <v>0</v>
          </cell>
          <cell r="CF319">
            <v>3569</v>
          </cell>
          <cell r="CG319">
            <v>0</v>
          </cell>
          <cell r="CH319">
            <v>0</v>
          </cell>
          <cell r="CI319">
            <v>0</v>
          </cell>
          <cell r="CJ319">
            <v>0</v>
          </cell>
          <cell r="CK319">
            <v>0</v>
          </cell>
          <cell r="CL319">
            <v>0</v>
          </cell>
          <cell r="CM319">
            <v>14265</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20006</v>
          </cell>
          <cell r="DQ319">
            <v>0</v>
          </cell>
          <cell r="DR319">
            <v>0</v>
          </cell>
          <cell r="DS319">
            <v>0</v>
          </cell>
          <cell r="DT319">
            <v>0</v>
          </cell>
          <cell r="DU319">
            <v>0</v>
          </cell>
          <cell r="DV319">
            <v>0</v>
          </cell>
          <cell r="DW319">
            <v>0</v>
          </cell>
          <cell r="DX319">
            <v>0</v>
          </cell>
          <cell r="DY319">
            <v>4094</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7983</v>
          </cell>
          <cell r="EN319">
            <v>0</v>
          </cell>
          <cell r="EO319">
            <v>441288</v>
          </cell>
          <cell r="EP319">
            <v>0</v>
          </cell>
          <cell r="EQ319">
            <v>44635</v>
          </cell>
          <cell r="ER319">
            <v>0</v>
          </cell>
          <cell r="ES319">
            <v>55288</v>
          </cell>
          <cell r="ET319">
            <v>0</v>
          </cell>
          <cell r="EU319">
            <v>0</v>
          </cell>
          <cell r="EV319">
            <v>0</v>
          </cell>
          <cell r="EW319">
            <v>0</v>
          </cell>
          <cell r="EX319">
            <v>0</v>
          </cell>
          <cell r="EY319">
            <v>0</v>
          </cell>
          <cell r="EZ319">
            <v>0</v>
          </cell>
          <cell r="FA319">
            <v>0</v>
          </cell>
          <cell r="FB319">
            <v>0</v>
          </cell>
          <cell r="FC319">
            <v>0</v>
          </cell>
          <cell r="FD319">
            <v>0</v>
          </cell>
          <cell r="FE319">
            <v>0</v>
          </cell>
          <cell r="FF319">
            <v>0</v>
          </cell>
          <cell r="FG319">
            <v>554487</v>
          </cell>
          <cell r="FH319">
            <v>0</v>
          </cell>
          <cell r="FI319">
            <v>2070</v>
          </cell>
          <cell r="FJ319">
            <v>0</v>
          </cell>
          <cell r="FK319">
            <v>0</v>
          </cell>
          <cell r="FL319">
            <v>0</v>
          </cell>
          <cell r="FM319">
            <v>0</v>
          </cell>
          <cell r="FN319">
            <v>23175</v>
          </cell>
          <cell r="FO319">
            <v>0</v>
          </cell>
          <cell r="FP319">
            <v>0</v>
          </cell>
          <cell r="FQ319">
            <v>-904</v>
          </cell>
          <cell r="FR319">
            <v>0</v>
          </cell>
          <cell r="FS319">
            <v>0</v>
          </cell>
          <cell r="FT319">
            <v>0</v>
          </cell>
          <cell r="FU319">
            <v>0</v>
          </cell>
          <cell r="FV319">
            <v>0</v>
          </cell>
          <cell r="FW319">
            <v>0</v>
          </cell>
          <cell r="FX319">
            <v>0</v>
          </cell>
          <cell r="FY319">
            <v>0</v>
          </cell>
          <cell r="FZ319">
            <v>468130</v>
          </cell>
          <cell r="GA319">
            <v>0</v>
          </cell>
          <cell r="GB319">
            <v>0</v>
          </cell>
          <cell r="GC319">
            <v>234549</v>
          </cell>
          <cell r="GD319">
            <v>0</v>
          </cell>
          <cell r="GE319">
            <v>-5620</v>
          </cell>
          <cell r="GF319">
            <v>-712</v>
          </cell>
          <cell r="GG319">
            <v>-4238</v>
          </cell>
          <cell r="GH319">
            <v>-6522</v>
          </cell>
          <cell r="GI319">
            <v>0</v>
          </cell>
          <cell r="GJ319">
            <v>0</v>
          </cell>
          <cell r="GK319">
            <v>0</v>
          </cell>
          <cell r="GL319">
            <v>0</v>
          </cell>
          <cell r="GM319">
            <v>0</v>
          </cell>
          <cell r="GN319">
            <v>0</v>
          </cell>
          <cell r="GO319">
            <v>0</v>
          </cell>
          <cell r="GP319">
            <v>0</v>
          </cell>
          <cell r="GQ319">
            <v>0</v>
          </cell>
          <cell r="GR319">
            <v>0</v>
          </cell>
          <cell r="GS319">
            <v>0</v>
          </cell>
          <cell r="GT319">
            <v>0</v>
          </cell>
          <cell r="GU319">
            <v>0</v>
          </cell>
          <cell r="GV319">
            <v>0</v>
          </cell>
          <cell r="GW319">
            <v>0</v>
          </cell>
          <cell r="GX319">
            <v>0</v>
          </cell>
          <cell r="GY319">
            <v>0</v>
          </cell>
          <cell r="GZ319">
            <v>0</v>
          </cell>
          <cell r="HA319">
            <v>0</v>
          </cell>
          <cell r="HB319">
            <v>0</v>
          </cell>
          <cell r="HC319">
            <v>0</v>
          </cell>
          <cell r="HD319">
            <v>0</v>
          </cell>
          <cell r="HE319">
            <v>0</v>
          </cell>
          <cell r="HF319">
            <v>0</v>
          </cell>
          <cell r="HG319">
            <v>0</v>
          </cell>
          <cell r="HH319">
            <v>0</v>
          </cell>
          <cell r="HI319">
            <v>0</v>
          </cell>
          <cell r="HJ319">
            <v>0</v>
          </cell>
          <cell r="HK319">
            <v>0</v>
          </cell>
          <cell r="HL319">
            <v>0</v>
          </cell>
          <cell r="HM319">
            <v>0</v>
          </cell>
          <cell r="HN319">
            <v>0</v>
          </cell>
          <cell r="HO319">
            <v>0</v>
          </cell>
          <cell r="HP319">
            <v>0</v>
          </cell>
          <cell r="HQ319">
            <v>0</v>
          </cell>
          <cell r="HR319">
            <v>0</v>
          </cell>
          <cell r="HS319">
            <v>0</v>
          </cell>
          <cell r="HT319">
            <v>0</v>
          </cell>
          <cell r="HU319">
            <v>0</v>
          </cell>
          <cell r="HV319">
            <v>0</v>
          </cell>
          <cell r="HW319">
            <v>0</v>
          </cell>
          <cell r="HX319">
            <v>0</v>
          </cell>
          <cell r="HY319">
            <v>0</v>
          </cell>
          <cell r="HZ319">
            <v>0</v>
          </cell>
          <cell r="IA319">
            <v>91558</v>
          </cell>
          <cell r="IB319">
            <v>0</v>
          </cell>
          <cell r="IC319">
            <v>0</v>
          </cell>
          <cell r="ID319">
            <v>0</v>
          </cell>
          <cell r="IE319">
            <v>0</v>
          </cell>
          <cell r="IF319">
            <v>0</v>
          </cell>
          <cell r="IG319">
            <v>0</v>
          </cell>
          <cell r="IH319">
            <v>0</v>
          </cell>
          <cell r="II319">
            <v>0</v>
          </cell>
          <cell r="IJ319">
            <v>0</v>
          </cell>
          <cell r="IK319">
            <v>0</v>
          </cell>
          <cell r="IL319">
            <v>0</v>
          </cell>
          <cell r="IM319">
            <v>91492</v>
          </cell>
          <cell r="IN319">
            <v>66</v>
          </cell>
          <cell r="IO319">
            <v>0</v>
          </cell>
        </row>
        <row r="320">
          <cell r="A320" t="str">
            <v>E4604</v>
          </cell>
          <cell r="B320" t="str">
            <v>Sandwell</v>
          </cell>
          <cell r="C320" t="str">
            <v>WM</v>
          </cell>
          <cell r="D320" t="str">
            <v>MD</v>
          </cell>
          <cell r="E320">
            <v>0</v>
          </cell>
          <cell r="F320">
            <v>136329</v>
          </cell>
          <cell r="G320">
            <v>45780</v>
          </cell>
          <cell r="H320">
            <v>0</v>
          </cell>
          <cell r="I320">
            <v>0</v>
          </cell>
          <cell r="J320">
            <v>0</v>
          </cell>
          <cell r="K320">
            <v>235025</v>
          </cell>
          <cell r="L320">
            <v>0</v>
          </cell>
          <cell r="M320">
            <v>0</v>
          </cell>
          <cell r="N320">
            <v>0</v>
          </cell>
          <cell r="O320">
            <v>0</v>
          </cell>
          <cell r="P320">
            <v>0</v>
          </cell>
          <cell r="Q320">
            <v>0</v>
          </cell>
          <cell r="R320">
            <v>0</v>
          </cell>
          <cell r="S320">
            <v>0</v>
          </cell>
          <cell r="T320">
            <v>0</v>
          </cell>
          <cell r="U320">
            <v>-136</v>
          </cell>
          <cell r="V320">
            <v>0</v>
          </cell>
          <cell r="W320">
            <v>0</v>
          </cell>
          <cell r="X320">
            <v>0</v>
          </cell>
          <cell r="Y320">
            <v>0</v>
          </cell>
          <cell r="Z320">
            <v>0</v>
          </cell>
          <cell r="AA320">
            <v>9127</v>
          </cell>
          <cell r="AB320">
            <v>0</v>
          </cell>
          <cell r="AC320">
            <v>22693</v>
          </cell>
          <cell r="AD320">
            <v>0</v>
          </cell>
          <cell r="AE320">
            <v>0</v>
          </cell>
          <cell r="AF320">
            <v>0</v>
          </cell>
          <cell r="AG320">
            <v>0</v>
          </cell>
          <cell r="AH320">
            <v>0</v>
          </cell>
          <cell r="AI320">
            <v>0</v>
          </cell>
          <cell r="AJ320">
            <v>54377</v>
          </cell>
          <cell r="AK320">
            <v>0</v>
          </cell>
          <cell r="AL320">
            <v>13768</v>
          </cell>
          <cell r="AM320">
            <v>0</v>
          </cell>
          <cell r="AN320">
            <v>0</v>
          </cell>
          <cell r="AO320">
            <v>0</v>
          </cell>
          <cell r="AP320">
            <v>0</v>
          </cell>
          <cell r="AQ320">
            <v>25875</v>
          </cell>
          <cell r="AR320">
            <v>0</v>
          </cell>
          <cell r="AS320">
            <v>0</v>
          </cell>
          <cell r="AT320">
            <v>0</v>
          </cell>
          <cell r="AU320">
            <v>0</v>
          </cell>
          <cell r="AV320">
            <v>0</v>
          </cell>
          <cell r="AW320">
            <v>0</v>
          </cell>
          <cell r="AX320">
            <v>0</v>
          </cell>
          <cell r="AY320">
            <v>0</v>
          </cell>
          <cell r="AZ320">
            <v>0</v>
          </cell>
          <cell r="BA320">
            <v>0</v>
          </cell>
          <cell r="BB320">
            <v>0</v>
          </cell>
          <cell r="BC320">
            <v>87222</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26355</v>
          </cell>
          <cell r="BY320">
            <v>0</v>
          </cell>
          <cell r="BZ320">
            <v>0</v>
          </cell>
          <cell r="CA320">
            <v>0</v>
          </cell>
          <cell r="CB320">
            <v>0</v>
          </cell>
          <cell r="CC320">
            <v>0</v>
          </cell>
          <cell r="CD320">
            <v>0</v>
          </cell>
          <cell r="CE320">
            <v>0</v>
          </cell>
          <cell r="CF320">
            <v>9911</v>
          </cell>
          <cell r="CG320">
            <v>0</v>
          </cell>
          <cell r="CH320">
            <v>0</v>
          </cell>
          <cell r="CI320">
            <v>0</v>
          </cell>
          <cell r="CJ320">
            <v>0</v>
          </cell>
          <cell r="CK320">
            <v>0</v>
          </cell>
          <cell r="CL320">
            <v>0</v>
          </cell>
          <cell r="CM320">
            <v>15330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29558</v>
          </cell>
          <cell r="DQ320">
            <v>0</v>
          </cell>
          <cell r="DR320">
            <v>0</v>
          </cell>
          <cell r="DS320">
            <v>0</v>
          </cell>
          <cell r="DT320">
            <v>0</v>
          </cell>
          <cell r="DU320">
            <v>0</v>
          </cell>
          <cell r="DV320">
            <v>0</v>
          </cell>
          <cell r="DW320">
            <v>0</v>
          </cell>
          <cell r="DX320">
            <v>0</v>
          </cell>
          <cell r="DY320">
            <v>4722</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29724</v>
          </cell>
          <cell r="EN320">
            <v>2431</v>
          </cell>
          <cell r="EO320">
            <v>503782</v>
          </cell>
          <cell r="EP320">
            <v>0</v>
          </cell>
          <cell r="EQ320">
            <v>58200</v>
          </cell>
          <cell r="ER320">
            <v>108</v>
          </cell>
          <cell r="ES320">
            <v>75013</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650371</v>
          </cell>
          <cell r="FH320">
            <v>0</v>
          </cell>
          <cell r="FI320">
            <v>0</v>
          </cell>
          <cell r="FJ320">
            <v>0</v>
          </cell>
          <cell r="FK320">
            <v>0</v>
          </cell>
          <cell r="FL320">
            <v>0</v>
          </cell>
          <cell r="FM320">
            <v>0</v>
          </cell>
          <cell r="FN320">
            <v>9817</v>
          </cell>
          <cell r="FO320">
            <v>0</v>
          </cell>
          <cell r="FP320">
            <v>0</v>
          </cell>
          <cell r="FQ320">
            <v>-1710</v>
          </cell>
          <cell r="FR320">
            <v>0</v>
          </cell>
          <cell r="FS320">
            <v>0</v>
          </cell>
          <cell r="FT320">
            <v>0</v>
          </cell>
          <cell r="FU320">
            <v>0</v>
          </cell>
          <cell r="FV320">
            <v>0</v>
          </cell>
          <cell r="FW320">
            <v>0</v>
          </cell>
          <cell r="FX320">
            <v>0</v>
          </cell>
          <cell r="FY320">
            <v>0</v>
          </cell>
          <cell r="FZ320">
            <v>531046</v>
          </cell>
          <cell r="GA320">
            <v>0</v>
          </cell>
          <cell r="GB320">
            <v>0</v>
          </cell>
          <cell r="GC320">
            <v>272660</v>
          </cell>
          <cell r="GD320">
            <v>0</v>
          </cell>
          <cell r="GE320">
            <v>0</v>
          </cell>
          <cell r="GF320">
            <v>0</v>
          </cell>
          <cell r="GG320">
            <v>-10946</v>
          </cell>
          <cell r="GH320">
            <v>0</v>
          </cell>
          <cell r="GI320">
            <v>0</v>
          </cell>
          <cell r="GJ320">
            <v>0</v>
          </cell>
          <cell r="GK320">
            <v>0</v>
          </cell>
          <cell r="GL320">
            <v>0</v>
          </cell>
          <cell r="GM320">
            <v>0</v>
          </cell>
          <cell r="GN320">
            <v>0</v>
          </cell>
          <cell r="GO320">
            <v>0</v>
          </cell>
          <cell r="GP320">
            <v>0</v>
          </cell>
          <cell r="GQ320">
            <v>0</v>
          </cell>
          <cell r="GR320">
            <v>0</v>
          </cell>
          <cell r="GS320">
            <v>0</v>
          </cell>
          <cell r="GT320">
            <v>0</v>
          </cell>
          <cell r="GU320">
            <v>0</v>
          </cell>
          <cell r="GV320">
            <v>0</v>
          </cell>
          <cell r="GW320">
            <v>0</v>
          </cell>
          <cell r="GX320">
            <v>0</v>
          </cell>
          <cell r="GY320">
            <v>0</v>
          </cell>
          <cell r="GZ320">
            <v>0</v>
          </cell>
          <cell r="HA320">
            <v>0</v>
          </cell>
          <cell r="HB320">
            <v>0</v>
          </cell>
          <cell r="HC320">
            <v>0</v>
          </cell>
          <cell r="HD320">
            <v>0</v>
          </cell>
          <cell r="HE320">
            <v>0</v>
          </cell>
          <cell r="HF320">
            <v>0</v>
          </cell>
          <cell r="HG320">
            <v>0</v>
          </cell>
          <cell r="HH320">
            <v>0</v>
          </cell>
          <cell r="HI320">
            <v>0</v>
          </cell>
          <cell r="HJ320">
            <v>0</v>
          </cell>
          <cell r="HK320">
            <v>0</v>
          </cell>
          <cell r="HL320">
            <v>0</v>
          </cell>
          <cell r="HM320">
            <v>0</v>
          </cell>
          <cell r="HN320">
            <v>0</v>
          </cell>
          <cell r="HO320">
            <v>0</v>
          </cell>
          <cell r="HP320">
            <v>0</v>
          </cell>
          <cell r="HQ320">
            <v>0</v>
          </cell>
          <cell r="HR320">
            <v>0</v>
          </cell>
          <cell r="HS320">
            <v>0</v>
          </cell>
          <cell r="HT320">
            <v>0</v>
          </cell>
          <cell r="HU320">
            <v>0</v>
          </cell>
          <cell r="HV320">
            <v>0</v>
          </cell>
          <cell r="HW320">
            <v>0</v>
          </cell>
          <cell r="HX320">
            <v>0</v>
          </cell>
          <cell r="HY320">
            <v>0</v>
          </cell>
          <cell r="HZ320">
            <v>0</v>
          </cell>
          <cell r="IA320">
            <v>136603</v>
          </cell>
          <cell r="IB320">
            <v>0</v>
          </cell>
          <cell r="IC320">
            <v>0</v>
          </cell>
          <cell r="ID320">
            <v>0</v>
          </cell>
          <cell r="IE320">
            <v>0</v>
          </cell>
          <cell r="IF320">
            <v>0</v>
          </cell>
          <cell r="IG320">
            <v>0</v>
          </cell>
          <cell r="IH320">
            <v>0</v>
          </cell>
          <cell r="II320">
            <v>0</v>
          </cell>
          <cell r="IJ320">
            <v>0</v>
          </cell>
          <cell r="IK320">
            <v>0</v>
          </cell>
          <cell r="IL320">
            <v>0</v>
          </cell>
          <cell r="IM320">
            <v>137304</v>
          </cell>
          <cell r="IN320">
            <v>-701</v>
          </cell>
          <cell r="IO320">
            <v>0</v>
          </cell>
        </row>
        <row r="321">
          <cell r="A321" t="str">
            <v>E4605</v>
          </cell>
          <cell r="B321" t="str">
            <v>Solihull</v>
          </cell>
          <cell r="C321" t="str">
            <v>WM</v>
          </cell>
          <cell r="D321" t="str">
            <v>MD</v>
          </cell>
          <cell r="E321">
            <v>0</v>
          </cell>
          <cell r="F321">
            <v>72324</v>
          </cell>
          <cell r="G321">
            <v>25413</v>
          </cell>
          <cell r="H321">
            <v>0</v>
          </cell>
          <cell r="I321">
            <v>0</v>
          </cell>
          <cell r="J321">
            <v>0</v>
          </cell>
          <cell r="K321">
            <v>133653</v>
          </cell>
          <cell r="L321">
            <v>0</v>
          </cell>
          <cell r="M321">
            <v>0</v>
          </cell>
          <cell r="N321">
            <v>0</v>
          </cell>
          <cell r="O321">
            <v>0</v>
          </cell>
          <cell r="P321">
            <v>0</v>
          </cell>
          <cell r="Q321">
            <v>0</v>
          </cell>
          <cell r="R321">
            <v>0</v>
          </cell>
          <cell r="S321">
            <v>0</v>
          </cell>
          <cell r="T321">
            <v>0</v>
          </cell>
          <cell r="U321">
            <v>-1587</v>
          </cell>
          <cell r="V321">
            <v>0</v>
          </cell>
          <cell r="W321">
            <v>0</v>
          </cell>
          <cell r="X321">
            <v>0</v>
          </cell>
          <cell r="Y321">
            <v>0</v>
          </cell>
          <cell r="Z321">
            <v>0</v>
          </cell>
          <cell r="AA321">
            <v>7315</v>
          </cell>
          <cell r="AB321">
            <v>0</v>
          </cell>
          <cell r="AC321">
            <v>11913</v>
          </cell>
          <cell r="AD321">
            <v>0</v>
          </cell>
          <cell r="AE321">
            <v>0</v>
          </cell>
          <cell r="AF321">
            <v>0</v>
          </cell>
          <cell r="AG321">
            <v>0</v>
          </cell>
          <cell r="AH321">
            <v>0</v>
          </cell>
          <cell r="AI321">
            <v>0</v>
          </cell>
          <cell r="AJ321">
            <v>31191</v>
          </cell>
          <cell r="AK321">
            <v>0</v>
          </cell>
          <cell r="AL321">
            <v>8937</v>
          </cell>
          <cell r="AM321">
            <v>0</v>
          </cell>
          <cell r="AN321">
            <v>0</v>
          </cell>
          <cell r="AO321">
            <v>0</v>
          </cell>
          <cell r="AP321">
            <v>0</v>
          </cell>
          <cell r="AQ321">
            <v>15926</v>
          </cell>
          <cell r="AR321">
            <v>0</v>
          </cell>
          <cell r="AS321">
            <v>0</v>
          </cell>
          <cell r="AT321">
            <v>0</v>
          </cell>
          <cell r="AU321">
            <v>0</v>
          </cell>
          <cell r="AV321">
            <v>0</v>
          </cell>
          <cell r="AW321">
            <v>0</v>
          </cell>
          <cell r="AX321">
            <v>0</v>
          </cell>
          <cell r="AY321">
            <v>0</v>
          </cell>
          <cell r="AZ321">
            <v>0</v>
          </cell>
          <cell r="BA321">
            <v>0</v>
          </cell>
          <cell r="BB321">
            <v>0</v>
          </cell>
          <cell r="BC321">
            <v>57067</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11395</v>
          </cell>
          <cell r="BY321">
            <v>0</v>
          </cell>
          <cell r="BZ321">
            <v>0</v>
          </cell>
          <cell r="CA321">
            <v>229</v>
          </cell>
          <cell r="CB321">
            <v>0</v>
          </cell>
          <cell r="CC321">
            <v>0</v>
          </cell>
          <cell r="CD321">
            <v>0</v>
          </cell>
          <cell r="CE321">
            <v>0</v>
          </cell>
          <cell r="CF321">
            <v>2342</v>
          </cell>
          <cell r="CG321">
            <v>0</v>
          </cell>
          <cell r="CH321">
            <v>0</v>
          </cell>
          <cell r="CI321">
            <v>0</v>
          </cell>
          <cell r="CJ321">
            <v>0</v>
          </cell>
          <cell r="CK321">
            <v>0</v>
          </cell>
          <cell r="CL321">
            <v>0</v>
          </cell>
          <cell r="CM321">
            <v>7118</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15343</v>
          </cell>
          <cell r="DQ321">
            <v>0</v>
          </cell>
          <cell r="DR321">
            <v>0</v>
          </cell>
          <cell r="DS321">
            <v>0</v>
          </cell>
          <cell r="DT321">
            <v>0</v>
          </cell>
          <cell r="DU321">
            <v>0</v>
          </cell>
          <cell r="DV321">
            <v>0</v>
          </cell>
          <cell r="DW321">
            <v>0</v>
          </cell>
          <cell r="DX321">
            <v>0</v>
          </cell>
          <cell r="DY321">
            <v>360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5697</v>
          </cell>
          <cell r="EN321">
            <v>0</v>
          </cell>
          <cell r="EO321">
            <v>271481</v>
          </cell>
          <cell r="EP321">
            <v>0</v>
          </cell>
          <cell r="EQ321">
            <v>32971</v>
          </cell>
          <cell r="ER321">
            <v>334</v>
          </cell>
          <cell r="ES321">
            <v>28924</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344649</v>
          </cell>
          <cell r="FH321">
            <v>0</v>
          </cell>
          <cell r="FI321">
            <v>208</v>
          </cell>
          <cell r="FJ321">
            <v>0</v>
          </cell>
          <cell r="FK321">
            <v>0</v>
          </cell>
          <cell r="FL321">
            <v>0</v>
          </cell>
          <cell r="FM321">
            <v>0</v>
          </cell>
          <cell r="FN321">
            <v>10564</v>
          </cell>
          <cell r="FO321">
            <v>0</v>
          </cell>
          <cell r="FP321">
            <v>0</v>
          </cell>
          <cell r="FQ321">
            <v>-1757</v>
          </cell>
          <cell r="FR321">
            <v>0</v>
          </cell>
          <cell r="FS321">
            <v>0</v>
          </cell>
          <cell r="FT321">
            <v>0</v>
          </cell>
          <cell r="FU321">
            <v>0</v>
          </cell>
          <cell r="FV321">
            <v>0</v>
          </cell>
          <cell r="FW321">
            <v>0</v>
          </cell>
          <cell r="FX321">
            <v>0</v>
          </cell>
          <cell r="FY321">
            <v>0</v>
          </cell>
          <cell r="FZ321">
            <v>288571</v>
          </cell>
          <cell r="GA321">
            <v>0</v>
          </cell>
          <cell r="GB321">
            <v>0</v>
          </cell>
          <cell r="GC321">
            <v>144754</v>
          </cell>
          <cell r="GD321">
            <v>0</v>
          </cell>
          <cell r="GE321">
            <v>0</v>
          </cell>
          <cell r="GF321">
            <v>5</v>
          </cell>
          <cell r="GG321">
            <v>-1385</v>
          </cell>
          <cell r="GH321">
            <v>-382</v>
          </cell>
          <cell r="GI321">
            <v>0</v>
          </cell>
          <cell r="GJ321">
            <v>0</v>
          </cell>
          <cell r="GK321">
            <v>0</v>
          </cell>
          <cell r="GL321">
            <v>0</v>
          </cell>
          <cell r="GM321">
            <v>0</v>
          </cell>
          <cell r="GN321">
            <v>0</v>
          </cell>
          <cell r="GO321">
            <v>0</v>
          </cell>
          <cell r="GP321">
            <v>0</v>
          </cell>
          <cell r="GQ321">
            <v>0</v>
          </cell>
          <cell r="GR321">
            <v>0</v>
          </cell>
          <cell r="GS321">
            <v>0</v>
          </cell>
          <cell r="GT321">
            <v>0</v>
          </cell>
          <cell r="GU321">
            <v>0</v>
          </cell>
          <cell r="GV321">
            <v>0</v>
          </cell>
          <cell r="GW321">
            <v>0</v>
          </cell>
          <cell r="GX321">
            <v>0</v>
          </cell>
          <cell r="GY321">
            <v>0</v>
          </cell>
          <cell r="GZ321">
            <v>0</v>
          </cell>
          <cell r="HA321">
            <v>0</v>
          </cell>
          <cell r="HB321">
            <v>0</v>
          </cell>
          <cell r="HC321">
            <v>0</v>
          </cell>
          <cell r="HD321">
            <v>0</v>
          </cell>
          <cell r="HE321">
            <v>0</v>
          </cell>
          <cell r="HF321">
            <v>0</v>
          </cell>
          <cell r="HG321">
            <v>0</v>
          </cell>
          <cell r="HH321">
            <v>0</v>
          </cell>
          <cell r="HI321">
            <v>0</v>
          </cell>
          <cell r="HJ321">
            <v>0</v>
          </cell>
          <cell r="HK321">
            <v>0</v>
          </cell>
          <cell r="HL321">
            <v>0</v>
          </cell>
          <cell r="HM321">
            <v>0</v>
          </cell>
          <cell r="HN321">
            <v>0</v>
          </cell>
          <cell r="HO321">
            <v>0</v>
          </cell>
          <cell r="HP321">
            <v>0</v>
          </cell>
          <cell r="HQ321">
            <v>0</v>
          </cell>
          <cell r="HR321">
            <v>0</v>
          </cell>
          <cell r="HS321">
            <v>0</v>
          </cell>
          <cell r="HT321">
            <v>0</v>
          </cell>
          <cell r="HU321">
            <v>0</v>
          </cell>
          <cell r="HV321">
            <v>0</v>
          </cell>
          <cell r="HW321">
            <v>0</v>
          </cell>
          <cell r="HX321">
            <v>0</v>
          </cell>
          <cell r="HY321">
            <v>0</v>
          </cell>
          <cell r="HZ321">
            <v>0</v>
          </cell>
          <cell r="IA321">
            <v>46034</v>
          </cell>
          <cell r="IB321">
            <v>0</v>
          </cell>
          <cell r="IC321">
            <v>0</v>
          </cell>
          <cell r="ID321">
            <v>0</v>
          </cell>
          <cell r="IE321">
            <v>0</v>
          </cell>
          <cell r="IF321">
            <v>0</v>
          </cell>
          <cell r="IG321">
            <v>0</v>
          </cell>
          <cell r="IH321">
            <v>0</v>
          </cell>
          <cell r="II321">
            <v>0</v>
          </cell>
          <cell r="IJ321">
            <v>0</v>
          </cell>
          <cell r="IK321">
            <v>0</v>
          </cell>
          <cell r="IL321">
            <v>0</v>
          </cell>
          <cell r="IM321">
            <v>46034</v>
          </cell>
          <cell r="IN321">
            <v>0</v>
          </cell>
          <cell r="IO321">
            <v>0</v>
          </cell>
        </row>
        <row r="322">
          <cell r="A322" t="str">
            <v>E4606</v>
          </cell>
          <cell r="B322" t="str">
            <v>Walsall</v>
          </cell>
          <cell r="C322" t="str">
            <v>WM</v>
          </cell>
          <cell r="D322" t="str">
            <v>MD</v>
          </cell>
          <cell r="E322">
            <v>0</v>
          </cell>
          <cell r="F322">
            <v>87343</v>
          </cell>
          <cell r="G322">
            <v>26301</v>
          </cell>
          <cell r="H322">
            <v>0</v>
          </cell>
          <cell r="I322">
            <v>0</v>
          </cell>
          <cell r="J322">
            <v>0</v>
          </cell>
          <cell r="K322">
            <v>174923</v>
          </cell>
          <cell r="L322">
            <v>0</v>
          </cell>
          <cell r="M322">
            <v>0</v>
          </cell>
          <cell r="N322">
            <v>0</v>
          </cell>
          <cell r="O322">
            <v>0</v>
          </cell>
          <cell r="P322">
            <v>0</v>
          </cell>
          <cell r="Q322">
            <v>0</v>
          </cell>
          <cell r="R322">
            <v>0</v>
          </cell>
          <cell r="S322">
            <v>0</v>
          </cell>
          <cell r="T322">
            <v>0</v>
          </cell>
          <cell r="U322">
            <v>109</v>
          </cell>
          <cell r="V322">
            <v>0</v>
          </cell>
          <cell r="W322">
            <v>0</v>
          </cell>
          <cell r="X322">
            <v>0</v>
          </cell>
          <cell r="Y322">
            <v>0</v>
          </cell>
          <cell r="Z322">
            <v>0</v>
          </cell>
          <cell r="AA322">
            <v>13800</v>
          </cell>
          <cell r="AB322">
            <v>0</v>
          </cell>
          <cell r="AC322">
            <v>22984</v>
          </cell>
          <cell r="AD322">
            <v>0</v>
          </cell>
          <cell r="AE322">
            <v>0</v>
          </cell>
          <cell r="AF322">
            <v>0</v>
          </cell>
          <cell r="AG322">
            <v>0</v>
          </cell>
          <cell r="AH322">
            <v>0</v>
          </cell>
          <cell r="AI322">
            <v>0</v>
          </cell>
          <cell r="AJ322">
            <v>46753</v>
          </cell>
          <cell r="AK322">
            <v>0</v>
          </cell>
          <cell r="AL322">
            <v>5681</v>
          </cell>
          <cell r="AM322">
            <v>0</v>
          </cell>
          <cell r="AN322">
            <v>0</v>
          </cell>
          <cell r="AO322">
            <v>0</v>
          </cell>
          <cell r="AP322">
            <v>0</v>
          </cell>
          <cell r="AQ322">
            <v>13510</v>
          </cell>
          <cell r="AR322">
            <v>0</v>
          </cell>
          <cell r="AS322">
            <v>0</v>
          </cell>
          <cell r="AT322">
            <v>0</v>
          </cell>
          <cell r="AU322">
            <v>0</v>
          </cell>
          <cell r="AV322">
            <v>0</v>
          </cell>
          <cell r="AW322">
            <v>0</v>
          </cell>
          <cell r="AX322">
            <v>0</v>
          </cell>
          <cell r="AY322">
            <v>0</v>
          </cell>
          <cell r="AZ322">
            <v>0</v>
          </cell>
          <cell r="BA322">
            <v>0</v>
          </cell>
          <cell r="BB322">
            <v>0</v>
          </cell>
          <cell r="BC322">
            <v>60451</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18177</v>
          </cell>
          <cell r="BY322">
            <v>0</v>
          </cell>
          <cell r="BZ322">
            <v>0</v>
          </cell>
          <cell r="CA322">
            <v>1051</v>
          </cell>
          <cell r="CB322">
            <v>0</v>
          </cell>
          <cell r="CC322">
            <v>0</v>
          </cell>
          <cell r="CD322">
            <v>0</v>
          </cell>
          <cell r="CE322">
            <v>0</v>
          </cell>
          <cell r="CF322">
            <v>6149</v>
          </cell>
          <cell r="CG322">
            <v>0</v>
          </cell>
          <cell r="CH322">
            <v>0</v>
          </cell>
          <cell r="CI322">
            <v>0</v>
          </cell>
          <cell r="CJ322">
            <v>0</v>
          </cell>
          <cell r="CK322">
            <v>0</v>
          </cell>
          <cell r="CL322">
            <v>0</v>
          </cell>
          <cell r="CM322">
            <v>13447</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15755</v>
          </cell>
          <cell r="DQ322">
            <v>0</v>
          </cell>
          <cell r="DR322">
            <v>0</v>
          </cell>
          <cell r="DS322">
            <v>0</v>
          </cell>
          <cell r="DT322">
            <v>0</v>
          </cell>
          <cell r="DU322">
            <v>0</v>
          </cell>
          <cell r="DV322">
            <v>0</v>
          </cell>
          <cell r="DW322">
            <v>0</v>
          </cell>
          <cell r="DX322">
            <v>0</v>
          </cell>
          <cell r="DY322">
            <v>4822</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24291</v>
          </cell>
          <cell r="EN322">
            <v>10517</v>
          </cell>
          <cell r="EO322">
            <v>389085</v>
          </cell>
          <cell r="EP322">
            <v>0</v>
          </cell>
          <cell r="EQ322">
            <v>115698</v>
          </cell>
          <cell r="ER322">
            <v>629</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518936</v>
          </cell>
          <cell r="FH322">
            <v>0</v>
          </cell>
          <cell r="FI322">
            <v>0</v>
          </cell>
          <cell r="FJ322">
            <v>0</v>
          </cell>
          <cell r="FK322">
            <v>0</v>
          </cell>
          <cell r="FL322">
            <v>0</v>
          </cell>
          <cell r="FM322">
            <v>0</v>
          </cell>
          <cell r="FN322">
            <v>18335</v>
          </cell>
          <cell r="FO322">
            <v>0</v>
          </cell>
          <cell r="FP322">
            <v>0</v>
          </cell>
          <cell r="FQ322">
            <v>-1144</v>
          </cell>
          <cell r="FR322">
            <v>0</v>
          </cell>
          <cell r="FS322">
            <v>0</v>
          </cell>
          <cell r="FT322">
            <v>0</v>
          </cell>
          <cell r="FU322">
            <v>0</v>
          </cell>
          <cell r="FV322">
            <v>0</v>
          </cell>
          <cell r="FW322">
            <v>0</v>
          </cell>
          <cell r="FX322">
            <v>0</v>
          </cell>
          <cell r="FY322">
            <v>0</v>
          </cell>
          <cell r="FZ322">
            <v>412472</v>
          </cell>
          <cell r="GA322">
            <v>0</v>
          </cell>
          <cell r="GB322">
            <v>0</v>
          </cell>
          <cell r="GC322">
            <v>220880</v>
          </cell>
          <cell r="GD322">
            <v>0</v>
          </cell>
          <cell r="GE322">
            <v>0</v>
          </cell>
          <cell r="GF322">
            <v>0</v>
          </cell>
          <cell r="GG322">
            <v>0</v>
          </cell>
          <cell r="GH322">
            <v>-800</v>
          </cell>
          <cell r="GI322">
            <v>0</v>
          </cell>
          <cell r="GJ322">
            <v>0</v>
          </cell>
          <cell r="GK322">
            <v>0</v>
          </cell>
          <cell r="GL322">
            <v>0</v>
          </cell>
          <cell r="GM322">
            <v>0</v>
          </cell>
          <cell r="GN322">
            <v>0</v>
          </cell>
          <cell r="GO322">
            <v>0</v>
          </cell>
          <cell r="GP322">
            <v>0</v>
          </cell>
          <cell r="GQ322">
            <v>0</v>
          </cell>
          <cell r="GR322">
            <v>0</v>
          </cell>
          <cell r="GS322">
            <v>0</v>
          </cell>
          <cell r="GT322">
            <v>0</v>
          </cell>
          <cell r="GU322">
            <v>0</v>
          </cell>
          <cell r="GV322">
            <v>0</v>
          </cell>
          <cell r="GW322">
            <v>0</v>
          </cell>
          <cell r="GX322">
            <v>0</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0</v>
          </cell>
          <cell r="HO322">
            <v>0</v>
          </cell>
          <cell r="HP322">
            <v>0</v>
          </cell>
          <cell r="HQ322">
            <v>0</v>
          </cell>
          <cell r="HR322">
            <v>0</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0</v>
          </cell>
          <cell r="II322">
            <v>0</v>
          </cell>
          <cell r="IJ322">
            <v>0</v>
          </cell>
          <cell r="IK322">
            <v>0</v>
          </cell>
          <cell r="IL322">
            <v>0</v>
          </cell>
          <cell r="IM322">
            <v>0</v>
          </cell>
          <cell r="IN322">
            <v>0</v>
          </cell>
          <cell r="IO322">
            <v>0</v>
          </cell>
        </row>
        <row r="323">
          <cell r="A323" t="str">
            <v>E4607</v>
          </cell>
          <cell r="B323" t="str">
            <v>Wolverhampton</v>
          </cell>
          <cell r="C323" t="str">
            <v>WM</v>
          </cell>
          <cell r="D323" t="str">
            <v>MD</v>
          </cell>
          <cell r="E323">
            <v>0</v>
          </cell>
          <cell r="F323">
            <v>84073</v>
          </cell>
          <cell r="G323">
            <v>47359</v>
          </cell>
          <cell r="H323">
            <v>0</v>
          </cell>
          <cell r="I323">
            <v>0</v>
          </cell>
          <cell r="J323">
            <v>0</v>
          </cell>
          <cell r="K323">
            <v>175738</v>
          </cell>
          <cell r="L323">
            <v>0</v>
          </cell>
          <cell r="M323">
            <v>0</v>
          </cell>
          <cell r="N323">
            <v>0</v>
          </cell>
          <cell r="O323">
            <v>0</v>
          </cell>
          <cell r="P323">
            <v>0</v>
          </cell>
          <cell r="Q323">
            <v>0</v>
          </cell>
          <cell r="R323">
            <v>0</v>
          </cell>
          <cell r="S323">
            <v>0</v>
          </cell>
          <cell r="T323">
            <v>0</v>
          </cell>
          <cell r="U323">
            <v>-1198</v>
          </cell>
          <cell r="V323">
            <v>0</v>
          </cell>
          <cell r="W323">
            <v>0</v>
          </cell>
          <cell r="X323">
            <v>0</v>
          </cell>
          <cell r="Y323">
            <v>0</v>
          </cell>
          <cell r="Z323">
            <v>0</v>
          </cell>
          <cell r="AA323">
            <v>7431</v>
          </cell>
          <cell r="AB323">
            <v>0</v>
          </cell>
          <cell r="AC323">
            <v>32594</v>
          </cell>
          <cell r="AD323">
            <v>0</v>
          </cell>
          <cell r="AE323">
            <v>0</v>
          </cell>
          <cell r="AF323">
            <v>0</v>
          </cell>
          <cell r="AG323">
            <v>0</v>
          </cell>
          <cell r="AH323">
            <v>0</v>
          </cell>
          <cell r="AI323">
            <v>0</v>
          </cell>
          <cell r="AJ323">
            <v>57908</v>
          </cell>
          <cell r="AK323">
            <v>0</v>
          </cell>
          <cell r="AL323">
            <v>7137</v>
          </cell>
          <cell r="AM323">
            <v>0</v>
          </cell>
          <cell r="AN323">
            <v>0</v>
          </cell>
          <cell r="AO323">
            <v>0</v>
          </cell>
          <cell r="AP323">
            <v>0</v>
          </cell>
          <cell r="AQ323">
            <v>23398</v>
          </cell>
          <cell r="AR323">
            <v>0</v>
          </cell>
          <cell r="AS323">
            <v>0</v>
          </cell>
          <cell r="AT323">
            <v>0</v>
          </cell>
          <cell r="AU323">
            <v>0</v>
          </cell>
          <cell r="AV323">
            <v>0</v>
          </cell>
          <cell r="AW323">
            <v>0</v>
          </cell>
          <cell r="AX323">
            <v>0</v>
          </cell>
          <cell r="AY323">
            <v>0</v>
          </cell>
          <cell r="AZ323">
            <v>0</v>
          </cell>
          <cell r="BA323">
            <v>0</v>
          </cell>
          <cell r="BB323">
            <v>0</v>
          </cell>
          <cell r="BC323">
            <v>67715</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21618</v>
          </cell>
          <cell r="BY323">
            <v>0</v>
          </cell>
          <cell r="BZ323">
            <v>0</v>
          </cell>
          <cell r="CA323">
            <v>55</v>
          </cell>
          <cell r="CB323">
            <v>0</v>
          </cell>
          <cell r="CC323">
            <v>0</v>
          </cell>
          <cell r="CD323">
            <v>0</v>
          </cell>
          <cell r="CE323">
            <v>0</v>
          </cell>
          <cell r="CF323">
            <v>7343</v>
          </cell>
          <cell r="CG323">
            <v>0</v>
          </cell>
          <cell r="CH323">
            <v>0</v>
          </cell>
          <cell r="CI323">
            <v>0</v>
          </cell>
          <cell r="CJ323">
            <v>0</v>
          </cell>
          <cell r="CK323">
            <v>0</v>
          </cell>
          <cell r="CL323">
            <v>0</v>
          </cell>
          <cell r="CM323">
            <v>11699</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14646</v>
          </cell>
          <cell r="DQ323">
            <v>0</v>
          </cell>
          <cell r="DR323">
            <v>0</v>
          </cell>
          <cell r="DS323">
            <v>0</v>
          </cell>
          <cell r="DT323">
            <v>0</v>
          </cell>
          <cell r="DU323">
            <v>0</v>
          </cell>
          <cell r="DV323">
            <v>0</v>
          </cell>
          <cell r="DW323">
            <v>0</v>
          </cell>
          <cell r="DX323">
            <v>0</v>
          </cell>
          <cell r="DY323">
            <v>5549</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14944</v>
          </cell>
          <cell r="EN323">
            <v>4334</v>
          </cell>
          <cell r="EO323">
            <v>388925</v>
          </cell>
          <cell r="EP323">
            <v>0</v>
          </cell>
          <cell r="EQ323">
            <v>58796</v>
          </cell>
          <cell r="ER323">
            <v>176</v>
          </cell>
          <cell r="ES323">
            <v>57460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524762</v>
          </cell>
          <cell r="FH323">
            <v>0</v>
          </cell>
          <cell r="FI323">
            <v>0</v>
          </cell>
          <cell r="FJ323">
            <v>0</v>
          </cell>
          <cell r="FK323">
            <v>0</v>
          </cell>
          <cell r="FL323">
            <v>0</v>
          </cell>
          <cell r="FM323">
            <v>0</v>
          </cell>
          <cell r="FN323">
            <v>16100</v>
          </cell>
          <cell r="FO323">
            <v>0</v>
          </cell>
          <cell r="FP323">
            <v>0</v>
          </cell>
          <cell r="FQ323">
            <v>-873</v>
          </cell>
          <cell r="FR323">
            <v>0</v>
          </cell>
          <cell r="FS323">
            <v>0</v>
          </cell>
          <cell r="FT323">
            <v>0</v>
          </cell>
          <cell r="FU323">
            <v>0</v>
          </cell>
          <cell r="FV323">
            <v>0</v>
          </cell>
          <cell r="FW323">
            <v>0</v>
          </cell>
          <cell r="FX323">
            <v>0</v>
          </cell>
          <cell r="FY323">
            <v>0</v>
          </cell>
          <cell r="FZ323">
            <v>411308</v>
          </cell>
          <cell r="GA323">
            <v>0</v>
          </cell>
          <cell r="GB323">
            <v>0</v>
          </cell>
          <cell r="GC323">
            <v>226995</v>
          </cell>
          <cell r="GD323">
            <v>0</v>
          </cell>
          <cell r="GE323">
            <v>-5000</v>
          </cell>
          <cell r="GF323">
            <v>0</v>
          </cell>
          <cell r="GG323">
            <v>-1214</v>
          </cell>
          <cell r="GH323">
            <v>0</v>
          </cell>
          <cell r="GI323">
            <v>0</v>
          </cell>
          <cell r="GJ323">
            <v>0</v>
          </cell>
          <cell r="GK323">
            <v>0</v>
          </cell>
          <cell r="GL323">
            <v>0</v>
          </cell>
          <cell r="GM323">
            <v>0</v>
          </cell>
          <cell r="GN323">
            <v>0</v>
          </cell>
          <cell r="GO323">
            <v>0</v>
          </cell>
          <cell r="GP323">
            <v>0</v>
          </cell>
          <cell r="GQ323">
            <v>0</v>
          </cell>
          <cell r="GR323">
            <v>0</v>
          </cell>
          <cell r="GS323">
            <v>0</v>
          </cell>
          <cell r="GT323">
            <v>0</v>
          </cell>
          <cell r="GU323">
            <v>0</v>
          </cell>
          <cell r="GV323">
            <v>0</v>
          </cell>
          <cell r="GW323">
            <v>0</v>
          </cell>
          <cell r="GX323">
            <v>0</v>
          </cell>
          <cell r="GY323">
            <v>0</v>
          </cell>
          <cell r="GZ323">
            <v>0</v>
          </cell>
          <cell r="HA323">
            <v>0</v>
          </cell>
          <cell r="HB323">
            <v>0</v>
          </cell>
          <cell r="HC323">
            <v>0</v>
          </cell>
          <cell r="HD323">
            <v>0</v>
          </cell>
          <cell r="HE323">
            <v>0</v>
          </cell>
          <cell r="HF323">
            <v>0</v>
          </cell>
          <cell r="HG323">
            <v>0</v>
          </cell>
          <cell r="HH323">
            <v>0</v>
          </cell>
          <cell r="HI323">
            <v>0</v>
          </cell>
          <cell r="HJ323">
            <v>0</v>
          </cell>
          <cell r="HK323">
            <v>0</v>
          </cell>
          <cell r="HL323">
            <v>0</v>
          </cell>
          <cell r="HM323">
            <v>0</v>
          </cell>
          <cell r="HN323">
            <v>0</v>
          </cell>
          <cell r="HO323">
            <v>0</v>
          </cell>
          <cell r="HP323">
            <v>0</v>
          </cell>
          <cell r="HQ323">
            <v>0</v>
          </cell>
          <cell r="HR323">
            <v>0</v>
          </cell>
          <cell r="HS323">
            <v>0</v>
          </cell>
          <cell r="HT323">
            <v>0</v>
          </cell>
          <cell r="HU323">
            <v>0</v>
          </cell>
          <cell r="HV323">
            <v>0</v>
          </cell>
          <cell r="HW323">
            <v>0</v>
          </cell>
          <cell r="HX323">
            <v>0</v>
          </cell>
          <cell r="HY323">
            <v>0</v>
          </cell>
          <cell r="HZ323">
            <v>0</v>
          </cell>
          <cell r="IA323">
            <v>99543</v>
          </cell>
          <cell r="IB323">
            <v>0</v>
          </cell>
          <cell r="IC323">
            <v>0</v>
          </cell>
          <cell r="ID323">
            <v>0</v>
          </cell>
          <cell r="IE323">
            <v>0</v>
          </cell>
          <cell r="IF323">
            <v>0</v>
          </cell>
          <cell r="IG323">
            <v>0</v>
          </cell>
          <cell r="IH323">
            <v>0</v>
          </cell>
          <cell r="II323">
            <v>0</v>
          </cell>
          <cell r="IJ323">
            <v>0</v>
          </cell>
          <cell r="IK323">
            <v>0</v>
          </cell>
          <cell r="IL323">
            <v>0</v>
          </cell>
          <cell r="IM323">
            <v>99543</v>
          </cell>
          <cell r="IN323">
            <v>0</v>
          </cell>
          <cell r="IO323">
            <v>0</v>
          </cell>
        </row>
        <row r="324">
          <cell r="A324" t="str">
            <v>E4701</v>
          </cell>
          <cell r="B324" t="str">
            <v>Bradford</v>
          </cell>
          <cell r="C324" t="str">
            <v>YH</v>
          </cell>
          <cell r="D324" t="str">
            <v>MD</v>
          </cell>
          <cell r="E324">
            <v>0</v>
          </cell>
          <cell r="F324">
            <v>239596</v>
          </cell>
          <cell r="G324">
            <v>137939</v>
          </cell>
          <cell r="H324">
            <v>0</v>
          </cell>
          <cell r="I324">
            <v>0</v>
          </cell>
          <cell r="J324">
            <v>0</v>
          </cell>
          <cell r="K324">
            <v>488608</v>
          </cell>
          <cell r="L324">
            <v>0</v>
          </cell>
          <cell r="M324">
            <v>0</v>
          </cell>
          <cell r="N324">
            <v>0</v>
          </cell>
          <cell r="O324">
            <v>0</v>
          </cell>
          <cell r="P324">
            <v>0</v>
          </cell>
          <cell r="Q324">
            <v>0</v>
          </cell>
          <cell r="R324">
            <v>0</v>
          </cell>
          <cell r="S324">
            <v>0</v>
          </cell>
          <cell r="T324">
            <v>0</v>
          </cell>
          <cell r="U324">
            <v>-1657</v>
          </cell>
          <cell r="V324">
            <v>0</v>
          </cell>
          <cell r="W324">
            <v>0</v>
          </cell>
          <cell r="X324">
            <v>0</v>
          </cell>
          <cell r="Y324">
            <v>0</v>
          </cell>
          <cell r="Z324">
            <v>0</v>
          </cell>
          <cell r="AA324">
            <v>13004</v>
          </cell>
          <cell r="AB324">
            <v>0</v>
          </cell>
          <cell r="AC324">
            <v>38060</v>
          </cell>
          <cell r="AD324">
            <v>0</v>
          </cell>
          <cell r="AE324">
            <v>0</v>
          </cell>
          <cell r="AF324">
            <v>0</v>
          </cell>
          <cell r="AG324">
            <v>0</v>
          </cell>
          <cell r="AH324">
            <v>0</v>
          </cell>
          <cell r="AI324">
            <v>0</v>
          </cell>
          <cell r="AJ324">
            <v>87126</v>
          </cell>
          <cell r="AK324">
            <v>0</v>
          </cell>
          <cell r="AL324">
            <v>23198</v>
          </cell>
          <cell r="AM324">
            <v>0</v>
          </cell>
          <cell r="AN324">
            <v>0</v>
          </cell>
          <cell r="AO324">
            <v>0</v>
          </cell>
          <cell r="AP324">
            <v>0</v>
          </cell>
          <cell r="AQ324">
            <v>43141</v>
          </cell>
          <cell r="AR324">
            <v>0</v>
          </cell>
          <cell r="AS324">
            <v>0</v>
          </cell>
          <cell r="AT324">
            <v>0</v>
          </cell>
          <cell r="AU324">
            <v>0</v>
          </cell>
          <cell r="AV324">
            <v>0</v>
          </cell>
          <cell r="AW324">
            <v>0</v>
          </cell>
          <cell r="AX324">
            <v>0</v>
          </cell>
          <cell r="AY324">
            <v>0</v>
          </cell>
          <cell r="AZ324">
            <v>0</v>
          </cell>
          <cell r="BA324">
            <v>0</v>
          </cell>
          <cell r="BB324">
            <v>0</v>
          </cell>
          <cell r="BC324">
            <v>122437</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41786</v>
          </cell>
          <cell r="BY324">
            <v>0</v>
          </cell>
          <cell r="BZ324">
            <v>0</v>
          </cell>
          <cell r="CA324">
            <v>914</v>
          </cell>
          <cell r="CB324">
            <v>0</v>
          </cell>
          <cell r="CC324">
            <v>0</v>
          </cell>
          <cell r="CD324">
            <v>0</v>
          </cell>
          <cell r="CE324">
            <v>0</v>
          </cell>
          <cell r="CF324">
            <v>19428</v>
          </cell>
          <cell r="CG324">
            <v>0</v>
          </cell>
          <cell r="CH324">
            <v>0</v>
          </cell>
          <cell r="CI324">
            <v>0</v>
          </cell>
          <cell r="CJ324">
            <v>0</v>
          </cell>
          <cell r="CK324">
            <v>0</v>
          </cell>
          <cell r="CL324">
            <v>0</v>
          </cell>
          <cell r="CM324">
            <v>23498</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35951</v>
          </cell>
          <cell r="DQ324">
            <v>0</v>
          </cell>
          <cell r="DR324">
            <v>0</v>
          </cell>
          <cell r="DS324">
            <v>0</v>
          </cell>
          <cell r="DT324">
            <v>0</v>
          </cell>
          <cell r="DU324">
            <v>0</v>
          </cell>
          <cell r="DV324">
            <v>0</v>
          </cell>
          <cell r="DW324">
            <v>0</v>
          </cell>
          <cell r="DX324">
            <v>0</v>
          </cell>
          <cell r="DY324">
            <v>17099</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19480</v>
          </cell>
          <cell r="EN324">
            <v>0</v>
          </cell>
          <cell r="EO324">
            <v>868417</v>
          </cell>
          <cell r="EP324">
            <v>0</v>
          </cell>
          <cell r="EQ324">
            <v>181460</v>
          </cell>
          <cell r="ER324">
            <v>700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1074080</v>
          </cell>
          <cell r="FH324">
            <v>0</v>
          </cell>
          <cell r="FI324">
            <v>1065</v>
          </cell>
          <cell r="FJ324">
            <v>0</v>
          </cell>
          <cell r="FK324">
            <v>0</v>
          </cell>
          <cell r="FL324">
            <v>0</v>
          </cell>
          <cell r="FM324">
            <v>0</v>
          </cell>
          <cell r="FN324">
            <v>24688</v>
          </cell>
          <cell r="FO324">
            <v>0</v>
          </cell>
          <cell r="FP324">
            <v>0</v>
          </cell>
          <cell r="FQ324">
            <v>-1350</v>
          </cell>
          <cell r="FR324">
            <v>0</v>
          </cell>
          <cell r="FS324">
            <v>0</v>
          </cell>
          <cell r="FT324">
            <v>0</v>
          </cell>
          <cell r="FU324">
            <v>0</v>
          </cell>
          <cell r="FV324">
            <v>0</v>
          </cell>
          <cell r="FW324">
            <v>0</v>
          </cell>
          <cell r="FX324">
            <v>0</v>
          </cell>
          <cell r="FY324">
            <v>0</v>
          </cell>
          <cell r="FZ324">
            <v>918989</v>
          </cell>
          <cell r="GA324">
            <v>0</v>
          </cell>
          <cell r="GB324">
            <v>0</v>
          </cell>
          <cell r="GC324">
            <v>409423</v>
          </cell>
          <cell r="GD324">
            <v>0</v>
          </cell>
          <cell r="GE324">
            <v>0</v>
          </cell>
          <cell r="GF324">
            <v>0</v>
          </cell>
          <cell r="GG324">
            <v>-15983</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cell r="IN324">
            <v>0</v>
          </cell>
          <cell r="IO324">
            <v>0</v>
          </cell>
        </row>
        <row r="325">
          <cell r="A325" t="str">
            <v>E4702</v>
          </cell>
          <cell r="B325" t="str">
            <v>Calderdale</v>
          </cell>
          <cell r="C325" t="str">
            <v>YH</v>
          </cell>
          <cell r="D325" t="str">
            <v>MD</v>
          </cell>
          <cell r="E325">
            <v>0</v>
          </cell>
          <cell r="F325">
            <v>63715</v>
          </cell>
          <cell r="G325">
            <v>19895</v>
          </cell>
          <cell r="H325">
            <v>0</v>
          </cell>
          <cell r="I325">
            <v>0</v>
          </cell>
          <cell r="J325">
            <v>0</v>
          </cell>
          <cell r="K325">
            <v>118298</v>
          </cell>
          <cell r="L325">
            <v>0</v>
          </cell>
          <cell r="M325">
            <v>0</v>
          </cell>
          <cell r="N325">
            <v>0</v>
          </cell>
          <cell r="O325">
            <v>0</v>
          </cell>
          <cell r="P325">
            <v>0</v>
          </cell>
          <cell r="Q325">
            <v>0</v>
          </cell>
          <cell r="R325">
            <v>0</v>
          </cell>
          <cell r="S325">
            <v>0</v>
          </cell>
          <cell r="T325">
            <v>0</v>
          </cell>
          <cell r="U325">
            <v>-1183</v>
          </cell>
          <cell r="V325">
            <v>0</v>
          </cell>
          <cell r="W325">
            <v>0</v>
          </cell>
          <cell r="X325">
            <v>0</v>
          </cell>
          <cell r="Y325">
            <v>0</v>
          </cell>
          <cell r="Z325">
            <v>0</v>
          </cell>
          <cell r="AA325">
            <v>7002</v>
          </cell>
          <cell r="AB325">
            <v>0</v>
          </cell>
          <cell r="AC325">
            <v>12554</v>
          </cell>
          <cell r="AD325">
            <v>0</v>
          </cell>
          <cell r="AE325">
            <v>0</v>
          </cell>
          <cell r="AF325">
            <v>0</v>
          </cell>
          <cell r="AG325">
            <v>0</v>
          </cell>
          <cell r="AH325">
            <v>0</v>
          </cell>
          <cell r="AI325">
            <v>0</v>
          </cell>
          <cell r="AJ325">
            <v>35656</v>
          </cell>
          <cell r="AK325">
            <v>0</v>
          </cell>
          <cell r="AL325">
            <v>9776</v>
          </cell>
          <cell r="AM325">
            <v>0</v>
          </cell>
          <cell r="AN325">
            <v>0</v>
          </cell>
          <cell r="AO325">
            <v>0</v>
          </cell>
          <cell r="AP325">
            <v>0</v>
          </cell>
          <cell r="AQ325">
            <v>15291</v>
          </cell>
          <cell r="AR325">
            <v>0</v>
          </cell>
          <cell r="AS325">
            <v>0</v>
          </cell>
          <cell r="AT325">
            <v>0</v>
          </cell>
          <cell r="AU325">
            <v>0</v>
          </cell>
          <cell r="AV325">
            <v>0</v>
          </cell>
          <cell r="AW325">
            <v>0</v>
          </cell>
          <cell r="AX325">
            <v>0</v>
          </cell>
          <cell r="AY325">
            <v>0</v>
          </cell>
          <cell r="AZ325">
            <v>0</v>
          </cell>
          <cell r="BA325">
            <v>0</v>
          </cell>
          <cell r="BB325">
            <v>0</v>
          </cell>
          <cell r="BC325">
            <v>43797</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13441</v>
          </cell>
          <cell r="BY325">
            <v>0</v>
          </cell>
          <cell r="BZ325">
            <v>0</v>
          </cell>
          <cell r="CA325">
            <v>0</v>
          </cell>
          <cell r="CB325">
            <v>0</v>
          </cell>
          <cell r="CC325">
            <v>0</v>
          </cell>
          <cell r="CD325">
            <v>0</v>
          </cell>
          <cell r="CE325">
            <v>0</v>
          </cell>
          <cell r="CF325">
            <v>5189</v>
          </cell>
          <cell r="CG325">
            <v>0</v>
          </cell>
          <cell r="CH325">
            <v>0</v>
          </cell>
          <cell r="CI325">
            <v>0</v>
          </cell>
          <cell r="CJ325">
            <v>0</v>
          </cell>
          <cell r="CK325">
            <v>0</v>
          </cell>
          <cell r="CL325">
            <v>0</v>
          </cell>
          <cell r="CM325">
            <v>10558</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19566</v>
          </cell>
          <cell r="DQ325">
            <v>0</v>
          </cell>
          <cell r="DR325">
            <v>0</v>
          </cell>
          <cell r="DS325">
            <v>0</v>
          </cell>
          <cell r="DT325">
            <v>0</v>
          </cell>
          <cell r="DU325">
            <v>0</v>
          </cell>
          <cell r="DV325">
            <v>0</v>
          </cell>
          <cell r="DW325">
            <v>0</v>
          </cell>
          <cell r="DX325">
            <v>0</v>
          </cell>
          <cell r="DY325">
            <v>3002</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9874</v>
          </cell>
          <cell r="EN325">
            <v>0</v>
          </cell>
          <cell r="EO325">
            <v>266383</v>
          </cell>
          <cell r="EP325">
            <v>0</v>
          </cell>
          <cell r="EQ325">
            <v>69731</v>
          </cell>
          <cell r="ER325">
            <v>1013</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345179</v>
          </cell>
          <cell r="FH325">
            <v>0</v>
          </cell>
          <cell r="FI325">
            <v>0</v>
          </cell>
          <cell r="FJ325">
            <v>0</v>
          </cell>
          <cell r="FK325">
            <v>0</v>
          </cell>
          <cell r="FL325">
            <v>0</v>
          </cell>
          <cell r="FM325">
            <v>0</v>
          </cell>
          <cell r="FN325">
            <v>4458</v>
          </cell>
          <cell r="FO325">
            <v>0</v>
          </cell>
          <cell r="FP325">
            <v>0</v>
          </cell>
          <cell r="FQ325">
            <v>-783</v>
          </cell>
          <cell r="FR325">
            <v>0</v>
          </cell>
          <cell r="FS325">
            <v>0</v>
          </cell>
          <cell r="FT325">
            <v>0</v>
          </cell>
          <cell r="FU325">
            <v>0</v>
          </cell>
          <cell r="FV325">
            <v>0</v>
          </cell>
          <cell r="FW325">
            <v>0</v>
          </cell>
          <cell r="FX325">
            <v>0</v>
          </cell>
          <cell r="FY325">
            <v>0</v>
          </cell>
          <cell r="FZ325">
            <v>282706</v>
          </cell>
          <cell r="GA325">
            <v>0</v>
          </cell>
          <cell r="GB325">
            <v>0</v>
          </cell>
          <cell r="GC325">
            <v>150013</v>
          </cell>
          <cell r="GD325">
            <v>0</v>
          </cell>
          <cell r="GE325">
            <v>0</v>
          </cell>
          <cell r="GF325">
            <v>-500</v>
          </cell>
          <cell r="GG325">
            <v>1143</v>
          </cell>
          <cell r="GH325">
            <v>-2107</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G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U325">
            <v>0</v>
          </cell>
          <cell r="HV325">
            <v>0</v>
          </cell>
          <cell r="HW325">
            <v>0</v>
          </cell>
          <cell r="HX325">
            <v>0</v>
          </cell>
          <cell r="HY325">
            <v>0</v>
          </cell>
          <cell r="HZ325">
            <v>0</v>
          </cell>
          <cell r="IA325">
            <v>0</v>
          </cell>
          <cell r="IB325">
            <v>0</v>
          </cell>
          <cell r="IC325">
            <v>0</v>
          </cell>
          <cell r="ID325">
            <v>0</v>
          </cell>
          <cell r="IE325">
            <v>0</v>
          </cell>
          <cell r="IF325">
            <v>0</v>
          </cell>
          <cell r="IG325">
            <v>0</v>
          </cell>
          <cell r="IH325">
            <v>0</v>
          </cell>
          <cell r="II325">
            <v>0</v>
          </cell>
          <cell r="IJ325">
            <v>0</v>
          </cell>
          <cell r="IK325">
            <v>0</v>
          </cell>
          <cell r="IL325">
            <v>0</v>
          </cell>
          <cell r="IM325">
            <v>0</v>
          </cell>
          <cell r="IN325">
            <v>0</v>
          </cell>
          <cell r="IO325">
            <v>0</v>
          </cell>
        </row>
        <row r="326">
          <cell r="A326" t="str">
            <v>E4703</v>
          </cell>
          <cell r="B326" t="str">
            <v>Kirklees</v>
          </cell>
          <cell r="C326" t="str">
            <v>YH</v>
          </cell>
          <cell r="D326" t="str">
            <v>MD</v>
          </cell>
          <cell r="E326">
            <v>0</v>
          </cell>
          <cell r="F326">
            <v>160021</v>
          </cell>
          <cell r="G326">
            <v>92133</v>
          </cell>
          <cell r="H326">
            <v>0</v>
          </cell>
          <cell r="I326">
            <v>0</v>
          </cell>
          <cell r="J326">
            <v>0</v>
          </cell>
          <cell r="K326">
            <v>301568</v>
          </cell>
          <cell r="L326">
            <v>0</v>
          </cell>
          <cell r="M326">
            <v>0</v>
          </cell>
          <cell r="N326">
            <v>0</v>
          </cell>
          <cell r="O326">
            <v>0</v>
          </cell>
          <cell r="P326">
            <v>0</v>
          </cell>
          <cell r="Q326">
            <v>0</v>
          </cell>
          <cell r="R326">
            <v>0</v>
          </cell>
          <cell r="S326">
            <v>0</v>
          </cell>
          <cell r="T326">
            <v>0</v>
          </cell>
          <cell r="U326">
            <v>-1890</v>
          </cell>
          <cell r="V326">
            <v>0</v>
          </cell>
          <cell r="W326">
            <v>0</v>
          </cell>
          <cell r="X326">
            <v>0</v>
          </cell>
          <cell r="Y326">
            <v>0</v>
          </cell>
          <cell r="Z326">
            <v>0</v>
          </cell>
          <cell r="AA326">
            <v>11070</v>
          </cell>
          <cell r="AB326">
            <v>0</v>
          </cell>
          <cell r="AC326">
            <v>29402</v>
          </cell>
          <cell r="AD326">
            <v>0</v>
          </cell>
          <cell r="AE326">
            <v>0</v>
          </cell>
          <cell r="AF326">
            <v>0</v>
          </cell>
          <cell r="AG326">
            <v>0</v>
          </cell>
          <cell r="AH326">
            <v>0</v>
          </cell>
          <cell r="AI326">
            <v>0</v>
          </cell>
          <cell r="AJ326">
            <v>69486</v>
          </cell>
          <cell r="AK326">
            <v>0</v>
          </cell>
          <cell r="AL326">
            <v>20058</v>
          </cell>
          <cell r="AM326">
            <v>0</v>
          </cell>
          <cell r="AN326">
            <v>0</v>
          </cell>
          <cell r="AO326">
            <v>0</v>
          </cell>
          <cell r="AP326">
            <v>0</v>
          </cell>
          <cell r="AQ326">
            <v>22584</v>
          </cell>
          <cell r="AR326">
            <v>0</v>
          </cell>
          <cell r="AS326">
            <v>0</v>
          </cell>
          <cell r="AT326">
            <v>0</v>
          </cell>
          <cell r="AU326">
            <v>0</v>
          </cell>
          <cell r="AV326">
            <v>0</v>
          </cell>
          <cell r="AW326">
            <v>0</v>
          </cell>
          <cell r="AX326">
            <v>0</v>
          </cell>
          <cell r="AY326">
            <v>0</v>
          </cell>
          <cell r="AZ326">
            <v>0</v>
          </cell>
          <cell r="BA326">
            <v>0</v>
          </cell>
          <cell r="BB326">
            <v>0</v>
          </cell>
          <cell r="BC326">
            <v>94202</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26848</v>
          </cell>
          <cell r="BY326">
            <v>0</v>
          </cell>
          <cell r="BZ326">
            <v>0</v>
          </cell>
          <cell r="CA326">
            <v>933</v>
          </cell>
          <cell r="CB326">
            <v>0</v>
          </cell>
          <cell r="CC326">
            <v>0</v>
          </cell>
          <cell r="CD326">
            <v>0</v>
          </cell>
          <cell r="CE326">
            <v>0</v>
          </cell>
          <cell r="CF326">
            <v>11797</v>
          </cell>
          <cell r="CG326">
            <v>0</v>
          </cell>
          <cell r="CH326">
            <v>0</v>
          </cell>
          <cell r="CI326">
            <v>0</v>
          </cell>
          <cell r="CJ326">
            <v>0</v>
          </cell>
          <cell r="CK326">
            <v>0</v>
          </cell>
          <cell r="CL326">
            <v>0</v>
          </cell>
          <cell r="CM326">
            <v>19423</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26163</v>
          </cell>
          <cell r="DQ326">
            <v>0</v>
          </cell>
          <cell r="DR326">
            <v>0</v>
          </cell>
          <cell r="DS326">
            <v>0</v>
          </cell>
          <cell r="DT326">
            <v>0</v>
          </cell>
          <cell r="DU326">
            <v>0</v>
          </cell>
          <cell r="DV326">
            <v>0</v>
          </cell>
          <cell r="DW326">
            <v>0</v>
          </cell>
          <cell r="DX326">
            <v>0</v>
          </cell>
          <cell r="DY326">
            <v>6153</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16074</v>
          </cell>
          <cell r="EN326">
            <v>-830</v>
          </cell>
          <cell r="EO326">
            <v>581954</v>
          </cell>
          <cell r="EP326">
            <v>0</v>
          </cell>
          <cell r="EQ326">
            <v>68252</v>
          </cell>
          <cell r="ER326">
            <v>0</v>
          </cell>
          <cell r="ES326">
            <v>55085</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715085</v>
          </cell>
          <cell r="FH326">
            <v>0</v>
          </cell>
          <cell r="FI326">
            <v>0</v>
          </cell>
          <cell r="FJ326">
            <v>0</v>
          </cell>
          <cell r="FK326">
            <v>0</v>
          </cell>
          <cell r="FL326">
            <v>0</v>
          </cell>
          <cell r="FM326">
            <v>0</v>
          </cell>
          <cell r="FN326">
            <v>22096</v>
          </cell>
          <cell r="FO326">
            <v>0</v>
          </cell>
          <cell r="FP326">
            <v>0</v>
          </cell>
          <cell r="FQ326">
            <v>-1398</v>
          </cell>
          <cell r="FR326">
            <v>0</v>
          </cell>
          <cell r="FS326">
            <v>0</v>
          </cell>
          <cell r="FT326">
            <v>0</v>
          </cell>
          <cell r="FU326">
            <v>0</v>
          </cell>
          <cell r="FV326">
            <v>0</v>
          </cell>
          <cell r="FW326">
            <v>0</v>
          </cell>
          <cell r="FX326">
            <v>0</v>
          </cell>
          <cell r="FY326">
            <v>0</v>
          </cell>
          <cell r="FZ326">
            <v>624978</v>
          </cell>
          <cell r="GA326">
            <v>0</v>
          </cell>
          <cell r="GB326">
            <v>0</v>
          </cell>
          <cell r="GC326">
            <v>297012</v>
          </cell>
          <cell r="GD326">
            <v>0</v>
          </cell>
          <cell r="GE326">
            <v>0</v>
          </cell>
          <cell r="GF326">
            <v>0</v>
          </cell>
          <cell r="GG326">
            <v>-5264</v>
          </cell>
          <cell r="GH326">
            <v>-12263</v>
          </cell>
          <cell r="GI326">
            <v>0</v>
          </cell>
          <cell r="GJ326">
            <v>0</v>
          </cell>
          <cell r="GK326">
            <v>0</v>
          </cell>
          <cell r="GL326">
            <v>0</v>
          </cell>
          <cell r="GM326">
            <v>0</v>
          </cell>
          <cell r="GN326">
            <v>0</v>
          </cell>
          <cell r="GO326">
            <v>0</v>
          </cell>
          <cell r="GP326">
            <v>0</v>
          </cell>
          <cell r="GQ326">
            <v>0</v>
          </cell>
          <cell r="GR326">
            <v>0</v>
          </cell>
          <cell r="GS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U326">
            <v>0</v>
          </cell>
          <cell r="HV326">
            <v>0</v>
          </cell>
          <cell r="HW326">
            <v>0</v>
          </cell>
          <cell r="HX326">
            <v>0</v>
          </cell>
          <cell r="HY326">
            <v>0</v>
          </cell>
          <cell r="HZ326">
            <v>0</v>
          </cell>
          <cell r="IA326">
            <v>99908</v>
          </cell>
          <cell r="IB326">
            <v>0</v>
          </cell>
          <cell r="IC326">
            <v>0</v>
          </cell>
          <cell r="ID326">
            <v>0</v>
          </cell>
          <cell r="IE326">
            <v>0</v>
          </cell>
          <cell r="IF326">
            <v>0</v>
          </cell>
          <cell r="IG326">
            <v>0</v>
          </cell>
          <cell r="IH326">
            <v>0</v>
          </cell>
          <cell r="II326">
            <v>0</v>
          </cell>
          <cell r="IJ326">
            <v>0</v>
          </cell>
          <cell r="IK326">
            <v>0</v>
          </cell>
          <cell r="IL326">
            <v>0</v>
          </cell>
          <cell r="IM326">
            <v>99135</v>
          </cell>
          <cell r="IN326">
            <v>773</v>
          </cell>
          <cell r="IO326">
            <v>0</v>
          </cell>
        </row>
        <row r="327">
          <cell r="A327" t="str">
            <v>E4704</v>
          </cell>
          <cell r="B327" t="str">
            <v>Leeds</v>
          </cell>
          <cell r="C327" t="str">
            <v>YH</v>
          </cell>
          <cell r="D327" t="str">
            <v>MD</v>
          </cell>
          <cell r="E327">
            <v>0</v>
          </cell>
          <cell r="F327">
            <v>287959</v>
          </cell>
          <cell r="G327">
            <v>122815</v>
          </cell>
          <cell r="H327">
            <v>0</v>
          </cell>
          <cell r="I327">
            <v>0</v>
          </cell>
          <cell r="J327">
            <v>0</v>
          </cell>
          <cell r="K327">
            <v>563297</v>
          </cell>
          <cell r="L327">
            <v>0</v>
          </cell>
          <cell r="M327">
            <v>0</v>
          </cell>
          <cell r="N327">
            <v>0</v>
          </cell>
          <cell r="O327">
            <v>0</v>
          </cell>
          <cell r="P327">
            <v>0</v>
          </cell>
          <cell r="Q327">
            <v>0</v>
          </cell>
          <cell r="R327">
            <v>0</v>
          </cell>
          <cell r="S327">
            <v>0</v>
          </cell>
          <cell r="T327">
            <v>0</v>
          </cell>
          <cell r="U327">
            <v>-6852</v>
          </cell>
          <cell r="V327">
            <v>0</v>
          </cell>
          <cell r="W327">
            <v>0</v>
          </cell>
          <cell r="X327">
            <v>0</v>
          </cell>
          <cell r="Y327">
            <v>0</v>
          </cell>
          <cell r="Z327">
            <v>0</v>
          </cell>
          <cell r="AA327">
            <v>23870</v>
          </cell>
          <cell r="AB327">
            <v>0</v>
          </cell>
          <cell r="AC327">
            <v>53429</v>
          </cell>
          <cell r="AD327">
            <v>0</v>
          </cell>
          <cell r="AE327">
            <v>0</v>
          </cell>
          <cell r="AF327">
            <v>0</v>
          </cell>
          <cell r="AG327">
            <v>0</v>
          </cell>
          <cell r="AH327">
            <v>0</v>
          </cell>
          <cell r="AI327">
            <v>0</v>
          </cell>
          <cell r="AJ327">
            <v>123157</v>
          </cell>
          <cell r="AK327">
            <v>0</v>
          </cell>
          <cell r="AL327">
            <v>62952</v>
          </cell>
          <cell r="AM327">
            <v>0</v>
          </cell>
          <cell r="AN327">
            <v>0</v>
          </cell>
          <cell r="AO327">
            <v>0</v>
          </cell>
          <cell r="AP327">
            <v>0</v>
          </cell>
          <cell r="AQ327">
            <v>34511</v>
          </cell>
          <cell r="AR327">
            <v>0</v>
          </cell>
          <cell r="AS327">
            <v>0</v>
          </cell>
          <cell r="AT327">
            <v>0</v>
          </cell>
          <cell r="AU327">
            <v>0</v>
          </cell>
          <cell r="AV327">
            <v>0</v>
          </cell>
          <cell r="AW327">
            <v>0</v>
          </cell>
          <cell r="AX327">
            <v>0</v>
          </cell>
          <cell r="AY327">
            <v>0</v>
          </cell>
          <cell r="AZ327">
            <v>0</v>
          </cell>
          <cell r="BA327">
            <v>0</v>
          </cell>
          <cell r="BB327">
            <v>0</v>
          </cell>
          <cell r="BC327">
            <v>207300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46333</v>
          </cell>
          <cell r="BY327">
            <v>0</v>
          </cell>
          <cell r="BZ327">
            <v>0</v>
          </cell>
          <cell r="CA327">
            <v>1929</v>
          </cell>
          <cell r="CB327">
            <v>0</v>
          </cell>
          <cell r="CC327">
            <v>0</v>
          </cell>
          <cell r="CD327">
            <v>0</v>
          </cell>
          <cell r="CE327">
            <v>0</v>
          </cell>
          <cell r="CF327">
            <v>13921</v>
          </cell>
          <cell r="CG327">
            <v>0</v>
          </cell>
          <cell r="CH327">
            <v>0</v>
          </cell>
          <cell r="CI327">
            <v>0</v>
          </cell>
          <cell r="CJ327">
            <v>0</v>
          </cell>
          <cell r="CK327">
            <v>0</v>
          </cell>
          <cell r="CL327">
            <v>0</v>
          </cell>
          <cell r="CM327">
            <v>41538</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56339</v>
          </cell>
          <cell r="DQ327">
            <v>0</v>
          </cell>
          <cell r="DR327">
            <v>0</v>
          </cell>
          <cell r="DS327">
            <v>0</v>
          </cell>
          <cell r="DT327">
            <v>0</v>
          </cell>
          <cell r="DU327">
            <v>0</v>
          </cell>
          <cell r="DV327">
            <v>0</v>
          </cell>
          <cell r="DW327">
            <v>0</v>
          </cell>
          <cell r="DX327">
            <v>0</v>
          </cell>
          <cell r="DY327">
            <v>10715</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47981</v>
          </cell>
          <cell r="EN327">
            <v>-15598</v>
          </cell>
          <cell r="EO327">
            <v>1118853</v>
          </cell>
          <cell r="EP327">
            <v>0</v>
          </cell>
          <cell r="EQ327">
            <v>157050</v>
          </cell>
          <cell r="ER327">
            <v>457</v>
          </cell>
          <cell r="ES327">
            <v>126095</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1428486</v>
          </cell>
          <cell r="FH327">
            <v>0</v>
          </cell>
          <cell r="FI327">
            <v>0</v>
          </cell>
          <cell r="FJ327">
            <v>0</v>
          </cell>
          <cell r="FK327">
            <v>0</v>
          </cell>
          <cell r="FL327">
            <v>0</v>
          </cell>
          <cell r="FM327">
            <v>0</v>
          </cell>
          <cell r="FN327">
            <v>57242</v>
          </cell>
          <cell r="FO327">
            <v>0</v>
          </cell>
          <cell r="FP327">
            <v>0</v>
          </cell>
          <cell r="FQ327">
            <v>-1075</v>
          </cell>
          <cell r="FR327">
            <v>0</v>
          </cell>
          <cell r="FS327">
            <v>0</v>
          </cell>
          <cell r="FT327">
            <v>0</v>
          </cell>
          <cell r="FU327">
            <v>0</v>
          </cell>
          <cell r="FV327">
            <v>0</v>
          </cell>
          <cell r="FW327">
            <v>0</v>
          </cell>
          <cell r="FX327">
            <v>0</v>
          </cell>
          <cell r="FY327">
            <v>0</v>
          </cell>
          <cell r="FZ327">
            <v>1167462</v>
          </cell>
          <cell r="GA327">
            <v>0</v>
          </cell>
          <cell r="GB327">
            <v>0</v>
          </cell>
          <cell r="GC327">
            <v>542335</v>
          </cell>
          <cell r="GD327">
            <v>0</v>
          </cell>
          <cell r="GE327">
            <v>0</v>
          </cell>
          <cell r="GF327">
            <v>0</v>
          </cell>
          <cell r="GG327">
            <v>-9701</v>
          </cell>
          <cell r="GH327">
            <v>-1450</v>
          </cell>
          <cell r="GI327">
            <v>0</v>
          </cell>
          <cell r="GJ327">
            <v>0</v>
          </cell>
          <cell r="GK327">
            <v>0</v>
          </cell>
          <cell r="GL327">
            <v>0</v>
          </cell>
          <cell r="GM327">
            <v>0</v>
          </cell>
          <cell r="GN327">
            <v>0</v>
          </cell>
          <cell r="GO327">
            <v>0</v>
          </cell>
          <cell r="GP327">
            <v>0</v>
          </cell>
          <cell r="GQ327">
            <v>0</v>
          </cell>
          <cell r="GR327">
            <v>0</v>
          </cell>
          <cell r="GS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G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HU327">
            <v>0</v>
          </cell>
          <cell r="HV327">
            <v>0</v>
          </cell>
          <cell r="HW327">
            <v>0</v>
          </cell>
          <cell r="HX327">
            <v>0</v>
          </cell>
          <cell r="HY327">
            <v>0</v>
          </cell>
          <cell r="HZ327">
            <v>0</v>
          </cell>
          <cell r="IA327">
            <v>251605</v>
          </cell>
          <cell r="IB327">
            <v>0</v>
          </cell>
          <cell r="IC327">
            <v>0</v>
          </cell>
          <cell r="ID327">
            <v>0</v>
          </cell>
          <cell r="IE327">
            <v>0</v>
          </cell>
          <cell r="IF327">
            <v>0</v>
          </cell>
          <cell r="IG327">
            <v>0</v>
          </cell>
          <cell r="IH327">
            <v>0</v>
          </cell>
          <cell r="II327">
            <v>0</v>
          </cell>
          <cell r="IJ327">
            <v>0</v>
          </cell>
          <cell r="IK327">
            <v>0</v>
          </cell>
          <cell r="IL327">
            <v>0</v>
          </cell>
          <cell r="IM327">
            <v>269546</v>
          </cell>
          <cell r="IN327">
            <v>-17941</v>
          </cell>
          <cell r="IO327">
            <v>0</v>
          </cell>
        </row>
        <row r="328">
          <cell r="A328" t="str">
            <v>E4705</v>
          </cell>
          <cell r="B328" t="str">
            <v>Wakefield</v>
          </cell>
          <cell r="C328" t="str">
            <v>YH</v>
          </cell>
          <cell r="D328" t="str">
            <v>MD</v>
          </cell>
          <cell r="E328">
            <v>0</v>
          </cell>
          <cell r="F328">
            <v>81862</v>
          </cell>
          <cell r="G328">
            <v>14791</v>
          </cell>
          <cell r="H328">
            <v>0</v>
          </cell>
          <cell r="I328">
            <v>0</v>
          </cell>
          <cell r="J328">
            <v>0</v>
          </cell>
          <cell r="K328">
            <v>135509</v>
          </cell>
          <cell r="L328">
            <v>0</v>
          </cell>
          <cell r="M328">
            <v>0</v>
          </cell>
          <cell r="N328">
            <v>0</v>
          </cell>
          <cell r="O328">
            <v>0</v>
          </cell>
          <cell r="P328">
            <v>0</v>
          </cell>
          <cell r="Q328">
            <v>0</v>
          </cell>
          <cell r="R328">
            <v>0</v>
          </cell>
          <cell r="S328">
            <v>0</v>
          </cell>
          <cell r="T328">
            <v>0</v>
          </cell>
          <cell r="U328">
            <v>-1212</v>
          </cell>
          <cell r="V328">
            <v>0</v>
          </cell>
          <cell r="W328">
            <v>0</v>
          </cell>
          <cell r="X328">
            <v>0</v>
          </cell>
          <cell r="Y328">
            <v>0</v>
          </cell>
          <cell r="Z328">
            <v>0</v>
          </cell>
          <cell r="AA328">
            <v>12502</v>
          </cell>
          <cell r="AB328">
            <v>0</v>
          </cell>
          <cell r="AC328">
            <v>15339</v>
          </cell>
          <cell r="AD328">
            <v>0</v>
          </cell>
          <cell r="AE328">
            <v>0</v>
          </cell>
          <cell r="AF328">
            <v>0</v>
          </cell>
          <cell r="AG328">
            <v>0</v>
          </cell>
          <cell r="AH328">
            <v>0</v>
          </cell>
          <cell r="AI328">
            <v>0</v>
          </cell>
          <cell r="AJ328">
            <v>45277</v>
          </cell>
          <cell r="AK328">
            <v>0</v>
          </cell>
          <cell r="AL328">
            <v>19932</v>
          </cell>
          <cell r="AM328">
            <v>0</v>
          </cell>
          <cell r="AN328">
            <v>0</v>
          </cell>
          <cell r="AO328">
            <v>0</v>
          </cell>
          <cell r="AP328">
            <v>0</v>
          </cell>
          <cell r="AQ328">
            <v>22036</v>
          </cell>
          <cell r="AR328">
            <v>0</v>
          </cell>
          <cell r="AS328">
            <v>0</v>
          </cell>
          <cell r="AT328">
            <v>0</v>
          </cell>
          <cell r="AU328">
            <v>0</v>
          </cell>
          <cell r="AV328">
            <v>0</v>
          </cell>
          <cell r="AW328">
            <v>0</v>
          </cell>
          <cell r="AX328">
            <v>0</v>
          </cell>
          <cell r="AY328">
            <v>0</v>
          </cell>
          <cell r="AZ328">
            <v>0</v>
          </cell>
          <cell r="BA328">
            <v>0</v>
          </cell>
          <cell r="BB328">
            <v>0</v>
          </cell>
          <cell r="BC328">
            <v>65448</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24411</v>
          </cell>
          <cell r="BY328">
            <v>0</v>
          </cell>
          <cell r="BZ328">
            <v>0</v>
          </cell>
          <cell r="CA328">
            <v>776</v>
          </cell>
          <cell r="CB328">
            <v>0</v>
          </cell>
          <cell r="CC328">
            <v>0</v>
          </cell>
          <cell r="CD328">
            <v>0</v>
          </cell>
          <cell r="CE328">
            <v>0</v>
          </cell>
          <cell r="CF328">
            <v>11812</v>
          </cell>
          <cell r="CG328">
            <v>0</v>
          </cell>
          <cell r="CH328">
            <v>0</v>
          </cell>
          <cell r="CI328">
            <v>0</v>
          </cell>
          <cell r="CJ328">
            <v>0</v>
          </cell>
          <cell r="CK328">
            <v>0</v>
          </cell>
          <cell r="CL328">
            <v>0</v>
          </cell>
          <cell r="CM328">
            <v>17930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38591</v>
          </cell>
          <cell r="DQ328">
            <v>0</v>
          </cell>
          <cell r="DR328">
            <v>0</v>
          </cell>
          <cell r="DS328">
            <v>0</v>
          </cell>
          <cell r="DT328">
            <v>0</v>
          </cell>
          <cell r="DU328">
            <v>0</v>
          </cell>
          <cell r="DV328">
            <v>0</v>
          </cell>
          <cell r="DW328">
            <v>0</v>
          </cell>
          <cell r="DX328">
            <v>0</v>
          </cell>
          <cell r="DY328">
            <v>3312</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14738</v>
          </cell>
          <cell r="EN328">
            <v>0</v>
          </cell>
          <cell r="EO328">
            <v>369530</v>
          </cell>
          <cell r="EP328">
            <v>0</v>
          </cell>
          <cell r="EQ328">
            <v>124863</v>
          </cell>
          <cell r="ER328">
            <v>1208</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512711</v>
          </cell>
          <cell r="FH328">
            <v>0</v>
          </cell>
          <cell r="FI328">
            <v>17436</v>
          </cell>
          <cell r="FJ328">
            <v>0</v>
          </cell>
          <cell r="FK328">
            <v>0</v>
          </cell>
          <cell r="FL328">
            <v>0</v>
          </cell>
          <cell r="FM328">
            <v>0</v>
          </cell>
          <cell r="FN328">
            <v>9692</v>
          </cell>
          <cell r="FO328">
            <v>0</v>
          </cell>
          <cell r="FP328">
            <v>0</v>
          </cell>
          <cell r="FQ328">
            <v>-1401</v>
          </cell>
          <cell r="FR328">
            <v>0</v>
          </cell>
          <cell r="FS328">
            <v>0</v>
          </cell>
          <cell r="FT328">
            <v>0</v>
          </cell>
          <cell r="FU328">
            <v>0</v>
          </cell>
          <cell r="FV328">
            <v>0</v>
          </cell>
          <cell r="FW328">
            <v>0</v>
          </cell>
          <cell r="FX328">
            <v>0</v>
          </cell>
          <cell r="FY328">
            <v>0</v>
          </cell>
          <cell r="FZ328">
            <v>417291</v>
          </cell>
          <cell r="GA328">
            <v>0</v>
          </cell>
          <cell r="GB328">
            <v>0</v>
          </cell>
          <cell r="GC328">
            <v>252153</v>
          </cell>
          <cell r="GD328">
            <v>0</v>
          </cell>
          <cell r="GE328">
            <v>0</v>
          </cell>
          <cell r="GF328">
            <v>0</v>
          </cell>
          <cell r="GG328">
            <v>-16574</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U328">
            <v>0</v>
          </cell>
          <cell r="HV328">
            <v>0</v>
          </cell>
          <cell r="HW328">
            <v>0</v>
          </cell>
          <cell r="HX328">
            <v>0</v>
          </cell>
          <cell r="HY328">
            <v>0</v>
          </cell>
          <cell r="HZ328">
            <v>0</v>
          </cell>
          <cell r="IA328">
            <v>0</v>
          </cell>
          <cell r="IB328">
            <v>0</v>
          </cell>
          <cell r="IC328">
            <v>0</v>
          </cell>
          <cell r="ID328">
            <v>0</v>
          </cell>
          <cell r="IE328">
            <v>0</v>
          </cell>
          <cell r="IF328">
            <v>0</v>
          </cell>
          <cell r="IG328">
            <v>0</v>
          </cell>
          <cell r="IH328">
            <v>0</v>
          </cell>
          <cell r="II328">
            <v>0</v>
          </cell>
          <cell r="IJ328">
            <v>0</v>
          </cell>
          <cell r="IK328">
            <v>0</v>
          </cell>
          <cell r="IL328">
            <v>0</v>
          </cell>
          <cell r="IM328">
            <v>0</v>
          </cell>
          <cell r="IN328">
            <v>0</v>
          </cell>
          <cell r="IO328">
            <v>0</v>
          </cell>
        </row>
        <row r="329">
          <cell r="A329" t="str">
            <v>E5010</v>
          </cell>
          <cell r="B329" t="str">
            <v>City of London</v>
          </cell>
          <cell r="C329" t="str">
            <v>L</v>
          </cell>
          <cell r="D329" t="str">
            <v>L</v>
          </cell>
          <cell r="E329">
            <v>0</v>
          </cell>
          <cell r="F329">
            <v>2043</v>
          </cell>
          <cell r="G329">
            <v>29</v>
          </cell>
          <cell r="H329">
            <v>0</v>
          </cell>
          <cell r="I329">
            <v>0</v>
          </cell>
          <cell r="J329">
            <v>0</v>
          </cell>
          <cell r="K329">
            <v>5545</v>
          </cell>
          <cell r="L329">
            <v>0</v>
          </cell>
          <cell r="M329">
            <v>0</v>
          </cell>
          <cell r="N329">
            <v>0</v>
          </cell>
          <cell r="O329">
            <v>0</v>
          </cell>
          <cell r="P329">
            <v>0</v>
          </cell>
          <cell r="Q329">
            <v>0</v>
          </cell>
          <cell r="R329">
            <v>0</v>
          </cell>
          <cell r="S329">
            <v>0</v>
          </cell>
          <cell r="T329">
            <v>0</v>
          </cell>
          <cell r="U329">
            <v>-3929</v>
          </cell>
          <cell r="V329">
            <v>0</v>
          </cell>
          <cell r="W329">
            <v>0</v>
          </cell>
          <cell r="X329">
            <v>0</v>
          </cell>
          <cell r="Y329">
            <v>0</v>
          </cell>
          <cell r="Z329">
            <v>0</v>
          </cell>
          <cell r="AA329">
            <v>2151</v>
          </cell>
          <cell r="AB329">
            <v>0</v>
          </cell>
          <cell r="AC329">
            <v>934</v>
          </cell>
          <cell r="AD329">
            <v>0</v>
          </cell>
          <cell r="AE329">
            <v>0</v>
          </cell>
          <cell r="AF329">
            <v>0</v>
          </cell>
          <cell r="AG329">
            <v>0</v>
          </cell>
          <cell r="AH329">
            <v>0</v>
          </cell>
          <cell r="AI329">
            <v>0</v>
          </cell>
          <cell r="AJ329">
            <v>1579</v>
          </cell>
          <cell r="AK329">
            <v>0</v>
          </cell>
          <cell r="AL329">
            <v>664</v>
          </cell>
          <cell r="AM329">
            <v>0</v>
          </cell>
          <cell r="AN329">
            <v>0</v>
          </cell>
          <cell r="AO329">
            <v>0</v>
          </cell>
          <cell r="AP329">
            <v>0</v>
          </cell>
          <cell r="AQ329">
            <v>753</v>
          </cell>
          <cell r="AR329">
            <v>0</v>
          </cell>
          <cell r="AS329">
            <v>0</v>
          </cell>
          <cell r="AT329">
            <v>0</v>
          </cell>
          <cell r="AU329">
            <v>0</v>
          </cell>
          <cell r="AV329">
            <v>0</v>
          </cell>
          <cell r="AW329">
            <v>0</v>
          </cell>
          <cell r="AX329">
            <v>0</v>
          </cell>
          <cell r="AY329">
            <v>0</v>
          </cell>
          <cell r="AZ329">
            <v>0</v>
          </cell>
          <cell r="BA329">
            <v>0</v>
          </cell>
          <cell r="BB329">
            <v>0</v>
          </cell>
          <cell r="BC329">
            <v>5928</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1820</v>
          </cell>
          <cell r="BY329">
            <v>0</v>
          </cell>
          <cell r="BZ329">
            <v>0</v>
          </cell>
          <cell r="CA329">
            <v>0</v>
          </cell>
          <cell r="CB329">
            <v>0</v>
          </cell>
          <cell r="CC329">
            <v>0</v>
          </cell>
          <cell r="CD329">
            <v>0</v>
          </cell>
          <cell r="CE329">
            <v>0</v>
          </cell>
          <cell r="CF329">
            <v>512</v>
          </cell>
          <cell r="CG329">
            <v>0</v>
          </cell>
          <cell r="CH329">
            <v>0</v>
          </cell>
          <cell r="CI329">
            <v>0</v>
          </cell>
          <cell r="CJ329">
            <v>0</v>
          </cell>
          <cell r="CK329">
            <v>0</v>
          </cell>
          <cell r="CL329">
            <v>0</v>
          </cell>
          <cell r="CM329">
            <v>41150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13170</v>
          </cell>
          <cell r="DQ329">
            <v>0</v>
          </cell>
          <cell r="DR329">
            <v>0</v>
          </cell>
          <cell r="DS329">
            <v>0</v>
          </cell>
          <cell r="DT329">
            <v>0</v>
          </cell>
          <cell r="DU329">
            <v>0</v>
          </cell>
          <cell r="DV329">
            <v>0</v>
          </cell>
          <cell r="DW329">
            <v>0</v>
          </cell>
          <cell r="DX329">
            <v>0</v>
          </cell>
          <cell r="DY329">
            <v>5778</v>
          </cell>
          <cell r="DZ329">
            <v>80349</v>
          </cell>
          <cell r="EA329">
            <v>0</v>
          </cell>
          <cell r="EB329">
            <v>0</v>
          </cell>
          <cell r="EC329">
            <v>0</v>
          </cell>
          <cell r="ED329">
            <v>0</v>
          </cell>
          <cell r="EE329">
            <v>0</v>
          </cell>
          <cell r="EF329">
            <v>0</v>
          </cell>
          <cell r="EG329">
            <v>0</v>
          </cell>
          <cell r="EH329">
            <v>0</v>
          </cell>
          <cell r="EI329">
            <v>0</v>
          </cell>
          <cell r="EJ329">
            <v>0</v>
          </cell>
          <cell r="EK329">
            <v>0</v>
          </cell>
          <cell r="EL329">
            <v>0</v>
          </cell>
          <cell r="EM329">
            <v>7958</v>
          </cell>
          <cell r="EN329">
            <v>2347</v>
          </cell>
          <cell r="EO329">
            <v>168287</v>
          </cell>
          <cell r="EP329">
            <v>0</v>
          </cell>
          <cell r="EQ329">
            <v>1420</v>
          </cell>
          <cell r="ER329">
            <v>471</v>
          </cell>
          <cell r="ES329">
            <v>4214</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173560</v>
          </cell>
          <cell r="FH329">
            <v>0</v>
          </cell>
          <cell r="FI329">
            <v>8847</v>
          </cell>
          <cell r="FJ329">
            <v>0</v>
          </cell>
          <cell r="FK329">
            <v>0</v>
          </cell>
          <cell r="FL329">
            <v>0</v>
          </cell>
          <cell r="FM329">
            <v>0</v>
          </cell>
          <cell r="FN329">
            <v>0</v>
          </cell>
          <cell r="FO329">
            <v>0</v>
          </cell>
          <cell r="FP329">
            <v>0</v>
          </cell>
          <cell r="FQ329">
            <v>-41050</v>
          </cell>
          <cell r="FR329">
            <v>0</v>
          </cell>
          <cell r="FS329">
            <v>0</v>
          </cell>
          <cell r="FT329">
            <v>0</v>
          </cell>
          <cell r="FU329">
            <v>0</v>
          </cell>
          <cell r="FV329">
            <v>0</v>
          </cell>
          <cell r="FW329">
            <v>0</v>
          </cell>
          <cell r="FX329">
            <v>0</v>
          </cell>
          <cell r="FY329">
            <v>0</v>
          </cell>
          <cell r="FZ329">
            <v>134314</v>
          </cell>
          <cell r="GA329">
            <v>0</v>
          </cell>
          <cell r="GB329">
            <v>0</v>
          </cell>
          <cell r="GC329">
            <v>106835</v>
          </cell>
          <cell r="GD329">
            <v>0</v>
          </cell>
          <cell r="GE329">
            <v>0</v>
          </cell>
          <cell r="GF329">
            <v>0</v>
          </cell>
          <cell r="GG329">
            <v>-3929</v>
          </cell>
          <cell r="GH329">
            <v>285</v>
          </cell>
          <cell r="GI329">
            <v>0</v>
          </cell>
          <cell r="GJ329">
            <v>0</v>
          </cell>
          <cell r="GK329">
            <v>0</v>
          </cell>
          <cell r="GL329">
            <v>0</v>
          </cell>
          <cell r="GM329">
            <v>0</v>
          </cell>
          <cell r="GN329">
            <v>0</v>
          </cell>
          <cell r="GO329">
            <v>0</v>
          </cell>
          <cell r="GP329">
            <v>0</v>
          </cell>
          <cell r="GQ329">
            <v>0</v>
          </cell>
          <cell r="GR329">
            <v>0</v>
          </cell>
          <cell r="GS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U329">
            <v>0</v>
          </cell>
          <cell r="HV329">
            <v>0</v>
          </cell>
          <cell r="HW329">
            <v>0</v>
          </cell>
          <cell r="HX329">
            <v>0</v>
          </cell>
          <cell r="HY329">
            <v>0</v>
          </cell>
          <cell r="HZ329">
            <v>0</v>
          </cell>
          <cell r="IA329">
            <v>16778</v>
          </cell>
          <cell r="IB329">
            <v>0</v>
          </cell>
          <cell r="IC329">
            <v>0</v>
          </cell>
          <cell r="ID329">
            <v>0</v>
          </cell>
          <cell r="IE329">
            <v>0</v>
          </cell>
          <cell r="IF329">
            <v>0</v>
          </cell>
          <cell r="IG329">
            <v>0</v>
          </cell>
          <cell r="IH329">
            <v>0</v>
          </cell>
          <cell r="II329">
            <v>0</v>
          </cell>
          <cell r="IJ329">
            <v>0</v>
          </cell>
          <cell r="IK329">
            <v>0</v>
          </cell>
          <cell r="IL329">
            <v>0</v>
          </cell>
          <cell r="IM329">
            <v>21936</v>
          </cell>
          <cell r="IN329">
            <v>-5158</v>
          </cell>
          <cell r="IO329">
            <v>0</v>
          </cell>
        </row>
        <row r="330">
          <cell r="A330" t="str">
            <v>E5011</v>
          </cell>
          <cell r="B330" t="str">
            <v>Camden</v>
          </cell>
          <cell r="C330" t="str">
            <v>L</v>
          </cell>
          <cell r="D330" t="str">
            <v>L</v>
          </cell>
          <cell r="E330">
            <v>0</v>
          </cell>
          <cell r="F330">
            <v>41207</v>
          </cell>
          <cell r="G330">
            <v>123587</v>
          </cell>
          <cell r="H330">
            <v>0</v>
          </cell>
          <cell r="I330">
            <v>0</v>
          </cell>
          <cell r="J330">
            <v>0</v>
          </cell>
          <cell r="K330">
            <v>231955</v>
          </cell>
          <cell r="L330">
            <v>0</v>
          </cell>
          <cell r="M330">
            <v>0</v>
          </cell>
          <cell r="N330">
            <v>0</v>
          </cell>
          <cell r="O330">
            <v>0</v>
          </cell>
          <cell r="P330">
            <v>0</v>
          </cell>
          <cell r="Q330">
            <v>0</v>
          </cell>
          <cell r="R330">
            <v>0</v>
          </cell>
          <cell r="S330">
            <v>0</v>
          </cell>
          <cell r="T330">
            <v>0</v>
          </cell>
          <cell r="U330">
            <v>-25685</v>
          </cell>
          <cell r="V330">
            <v>0</v>
          </cell>
          <cell r="W330">
            <v>0</v>
          </cell>
          <cell r="X330">
            <v>0</v>
          </cell>
          <cell r="Y330">
            <v>0</v>
          </cell>
          <cell r="Z330">
            <v>0</v>
          </cell>
          <cell r="AA330">
            <v>-4972</v>
          </cell>
          <cell r="AB330">
            <v>0</v>
          </cell>
          <cell r="AC330">
            <v>14932</v>
          </cell>
          <cell r="AD330">
            <v>0</v>
          </cell>
          <cell r="AE330">
            <v>0</v>
          </cell>
          <cell r="AF330">
            <v>0</v>
          </cell>
          <cell r="AG330">
            <v>0</v>
          </cell>
          <cell r="AH330">
            <v>0</v>
          </cell>
          <cell r="AI330">
            <v>0</v>
          </cell>
          <cell r="AJ330">
            <v>52403</v>
          </cell>
          <cell r="AK330">
            <v>0</v>
          </cell>
          <cell r="AL330">
            <v>19219</v>
          </cell>
          <cell r="AM330">
            <v>0</v>
          </cell>
          <cell r="AN330">
            <v>0</v>
          </cell>
          <cell r="AO330">
            <v>0</v>
          </cell>
          <cell r="AP330">
            <v>0</v>
          </cell>
          <cell r="AQ330">
            <v>17826</v>
          </cell>
          <cell r="AR330">
            <v>0</v>
          </cell>
          <cell r="AS330">
            <v>0</v>
          </cell>
          <cell r="AT330">
            <v>0</v>
          </cell>
          <cell r="AU330">
            <v>0</v>
          </cell>
          <cell r="AV330">
            <v>0</v>
          </cell>
          <cell r="AW330">
            <v>0</v>
          </cell>
          <cell r="AX330">
            <v>0</v>
          </cell>
          <cell r="AY330">
            <v>0</v>
          </cell>
          <cell r="AZ330">
            <v>0</v>
          </cell>
          <cell r="BA330">
            <v>0</v>
          </cell>
          <cell r="BB330">
            <v>0</v>
          </cell>
          <cell r="BC330">
            <v>74074</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28117</v>
          </cell>
          <cell r="BY330">
            <v>0</v>
          </cell>
          <cell r="BZ330">
            <v>0</v>
          </cell>
          <cell r="CA330">
            <v>0</v>
          </cell>
          <cell r="CB330">
            <v>0</v>
          </cell>
          <cell r="CC330">
            <v>0</v>
          </cell>
          <cell r="CD330">
            <v>0</v>
          </cell>
          <cell r="CE330">
            <v>0</v>
          </cell>
          <cell r="CF330">
            <v>19138</v>
          </cell>
          <cell r="CG330">
            <v>0</v>
          </cell>
          <cell r="CH330">
            <v>0</v>
          </cell>
          <cell r="CI330">
            <v>0</v>
          </cell>
          <cell r="CJ330">
            <v>0</v>
          </cell>
          <cell r="CK330">
            <v>0</v>
          </cell>
          <cell r="CL330">
            <v>0</v>
          </cell>
          <cell r="CM330">
            <v>4645</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26555</v>
          </cell>
          <cell r="DQ330">
            <v>0</v>
          </cell>
          <cell r="DR330">
            <v>0</v>
          </cell>
          <cell r="DS330">
            <v>0</v>
          </cell>
          <cell r="DT330">
            <v>0</v>
          </cell>
          <cell r="DU330">
            <v>0</v>
          </cell>
          <cell r="DV330">
            <v>0</v>
          </cell>
          <cell r="DW330">
            <v>0</v>
          </cell>
          <cell r="DX330">
            <v>0</v>
          </cell>
          <cell r="DY330">
            <v>8511</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22653</v>
          </cell>
          <cell r="EN330">
            <v>9293</v>
          </cell>
          <cell r="EO330">
            <v>472372</v>
          </cell>
          <cell r="EP330">
            <v>0</v>
          </cell>
          <cell r="EQ330">
            <v>102189</v>
          </cell>
          <cell r="ER330">
            <v>5281</v>
          </cell>
          <cell r="ES330">
            <v>87683</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672369</v>
          </cell>
          <cell r="FH330">
            <v>0</v>
          </cell>
          <cell r="FI330">
            <v>15447</v>
          </cell>
          <cell r="FJ330">
            <v>0</v>
          </cell>
          <cell r="FK330">
            <v>0</v>
          </cell>
          <cell r="FL330">
            <v>0</v>
          </cell>
          <cell r="FM330">
            <v>0</v>
          </cell>
          <cell r="FN330">
            <v>2047</v>
          </cell>
          <cell r="FO330">
            <v>0</v>
          </cell>
          <cell r="FP330">
            <v>0</v>
          </cell>
          <cell r="FQ330">
            <v>-1780</v>
          </cell>
          <cell r="FR330">
            <v>0</v>
          </cell>
          <cell r="FS330">
            <v>0</v>
          </cell>
          <cell r="FT330">
            <v>0</v>
          </cell>
          <cell r="FU330">
            <v>0</v>
          </cell>
          <cell r="FV330">
            <v>0</v>
          </cell>
          <cell r="FW330">
            <v>0</v>
          </cell>
          <cell r="FX330">
            <v>0</v>
          </cell>
          <cell r="FY330">
            <v>0</v>
          </cell>
          <cell r="FZ330">
            <v>478931</v>
          </cell>
          <cell r="GA330">
            <v>0</v>
          </cell>
          <cell r="GB330">
            <v>0</v>
          </cell>
          <cell r="GC330">
            <v>252021</v>
          </cell>
          <cell r="GD330">
            <v>0</v>
          </cell>
          <cell r="GE330">
            <v>0</v>
          </cell>
          <cell r="GF330">
            <v>966</v>
          </cell>
          <cell r="GG330">
            <v>-21180</v>
          </cell>
          <cell r="GH330">
            <v>0</v>
          </cell>
          <cell r="GI330">
            <v>0</v>
          </cell>
          <cell r="GJ330">
            <v>0</v>
          </cell>
          <cell r="GK330">
            <v>0</v>
          </cell>
          <cell r="GL330">
            <v>0</v>
          </cell>
          <cell r="GM330">
            <v>0</v>
          </cell>
          <cell r="GN330">
            <v>0</v>
          </cell>
          <cell r="GO330">
            <v>0</v>
          </cell>
          <cell r="GP330">
            <v>0</v>
          </cell>
          <cell r="GQ330">
            <v>0</v>
          </cell>
          <cell r="GR330">
            <v>0</v>
          </cell>
          <cell r="GS330">
            <v>0</v>
          </cell>
          <cell r="GT330">
            <v>0</v>
          </cell>
          <cell r="GU330">
            <v>0</v>
          </cell>
          <cell r="GV330">
            <v>0</v>
          </cell>
          <cell r="GW330">
            <v>0</v>
          </cell>
          <cell r="GX330">
            <v>0</v>
          </cell>
          <cell r="GY330">
            <v>0</v>
          </cell>
          <cell r="GZ330">
            <v>0</v>
          </cell>
          <cell r="HA330">
            <v>0</v>
          </cell>
          <cell r="HB330">
            <v>0</v>
          </cell>
          <cell r="HC330">
            <v>0</v>
          </cell>
          <cell r="HD330">
            <v>0</v>
          </cell>
          <cell r="HE330">
            <v>0</v>
          </cell>
          <cell r="HF330">
            <v>0</v>
          </cell>
          <cell r="HG330">
            <v>0</v>
          </cell>
          <cell r="HH330">
            <v>0</v>
          </cell>
          <cell r="HI330">
            <v>0</v>
          </cell>
          <cell r="HJ330">
            <v>0</v>
          </cell>
          <cell r="HK330">
            <v>0</v>
          </cell>
          <cell r="HL330">
            <v>0</v>
          </cell>
          <cell r="HM330">
            <v>0</v>
          </cell>
          <cell r="HN330">
            <v>0</v>
          </cell>
          <cell r="HO330">
            <v>0</v>
          </cell>
          <cell r="HP330">
            <v>0</v>
          </cell>
          <cell r="HQ330">
            <v>0</v>
          </cell>
          <cell r="HR330">
            <v>0</v>
          </cell>
          <cell r="HS330">
            <v>0</v>
          </cell>
          <cell r="HT330">
            <v>0</v>
          </cell>
          <cell r="HU330">
            <v>0</v>
          </cell>
          <cell r="HV330">
            <v>0</v>
          </cell>
          <cell r="HW330">
            <v>0</v>
          </cell>
          <cell r="HX330">
            <v>0</v>
          </cell>
          <cell r="HY330">
            <v>0</v>
          </cell>
          <cell r="HZ330">
            <v>0</v>
          </cell>
          <cell r="IA330">
            <v>193495</v>
          </cell>
          <cell r="IB330">
            <v>0</v>
          </cell>
          <cell r="IC330">
            <v>0</v>
          </cell>
          <cell r="ID330">
            <v>0</v>
          </cell>
          <cell r="IE330">
            <v>0</v>
          </cell>
          <cell r="IF330">
            <v>0</v>
          </cell>
          <cell r="IG330">
            <v>0</v>
          </cell>
          <cell r="IH330">
            <v>0</v>
          </cell>
          <cell r="II330">
            <v>0</v>
          </cell>
          <cell r="IJ330">
            <v>0</v>
          </cell>
          <cell r="IK330">
            <v>0</v>
          </cell>
          <cell r="IL330">
            <v>0</v>
          </cell>
          <cell r="IM330">
            <v>194958</v>
          </cell>
          <cell r="IN330">
            <v>-1463</v>
          </cell>
          <cell r="IO330">
            <v>0</v>
          </cell>
        </row>
        <row r="331">
          <cell r="A331" t="str">
            <v>E5012</v>
          </cell>
          <cell r="B331" t="str">
            <v>Greenwich</v>
          </cell>
          <cell r="C331" t="str">
            <v>L</v>
          </cell>
          <cell r="D331" t="str">
            <v>L</v>
          </cell>
          <cell r="E331">
            <v>0</v>
          </cell>
          <cell r="F331">
            <v>135539</v>
          </cell>
          <cell r="G331">
            <v>112138</v>
          </cell>
          <cell r="H331">
            <v>0</v>
          </cell>
          <cell r="I331">
            <v>0</v>
          </cell>
          <cell r="J331">
            <v>0</v>
          </cell>
          <cell r="K331">
            <v>301810</v>
          </cell>
          <cell r="L331">
            <v>0</v>
          </cell>
          <cell r="M331">
            <v>0</v>
          </cell>
          <cell r="N331">
            <v>0</v>
          </cell>
          <cell r="O331">
            <v>0</v>
          </cell>
          <cell r="P331">
            <v>0</v>
          </cell>
          <cell r="Q331">
            <v>0</v>
          </cell>
          <cell r="R331">
            <v>0</v>
          </cell>
          <cell r="S331">
            <v>0</v>
          </cell>
          <cell r="T331">
            <v>0</v>
          </cell>
          <cell r="U331">
            <v>-4559</v>
          </cell>
          <cell r="V331">
            <v>0</v>
          </cell>
          <cell r="W331">
            <v>0</v>
          </cell>
          <cell r="X331">
            <v>0</v>
          </cell>
          <cell r="Y331">
            <v>0</v>
          </cell>
          <cell r="Z331">
            <v>0</v>
          </cell>
          <cell r="AA331">
            <v>16355</v>
          </cell>
          <cell r="AB331">
            <v>0</v>
          </cell>
          <cell r="AC331">
            <v>30547</v>
          </cell>
          <cell r="AD331">
            <v>0</v>
          </cell>
          <cell r="AE331">
            <v>0</v>
          </cell>
          <cell r="AF331">
            <v>0</v>
          </cell>
          <cell r="AG331">
            <v>0</v>
          </cell>
          <cell r="AH331">
            <v>0</v>
          </cell>
          <cell r="AI331">
            <v>0</v>
          </cell>
          <cell r="AJ331">
            <v>65707</v>
          </cell>
          <cell r="AK331">
            <v>0</v>
          </cell>
          <cell r="AL331">
            <v>26307</v>
          </cell>
          <cell r="AM331">
            <v>0</v>
          </cell>
          <cell r="AN331">
            <v>0</v>
          </cell>
          <cell r="AO331">
            <v>0</v>
          </cell>
          <cell r="AP331">
            <v>0</v>
          </cell>
          <cell r="AQ331">
            <v>19643</v>
          </cell>
          <cell r="AR331">
            <v>0</v>
          </cell>
          <cell r="AS331">
            <v>0</v>
          </cell>
          <cell r="AT331">
            <v>0</v>
          </cell>
          <cell r="AU331">
            <v>0</v>
          </cell>
          <cell r="AV331">
            <v>0</v>
          </cell>
          <cell r="AW331">
            <v>0</v>
          </cell>
          <cell r="AX331">
            <v>0</v>
          </cell>
          <cell r="AY331">
            <v>0</v>
          </cell>
          <cell r="AZ331">
            <v>0</v>
          </cell>
          <cell r="BA331">
            <v>0</v>
          </cell>
          <cell r="BB331">
            <v>0</v>
          </cell>
          <cell r="BC331">
            <v>73219</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22772</v>
          </cell>
          <cell r="BY331">
            <v>0</v>
          </cell>
          <cell r="BZ331">
            <v>0</v>
          </cell>
          <cell r="CA331">
            <v>590</v>
          </cell>
          <cell r="CB331">
            <v>0</v>
          </cell>
          <cell r="CC331">
            <v>0</v>
          </cell>
          <cell r="CD331">
            <v>0</v>
          </cell>
          <cell r="CE331">
            <v>0</v>
          </cell>
          <cell r="CF331">
            <v>14150</v>
          </cell>
          <cell r="CG331">
            <v>0</v>
          </cell>
          <cell r="CH331">
            <v>0</v>
          </cell>
          <cell r="CI331">
            <v>0</v>
          </cell>
          <cell r="CJ331">
            <v>0</v>
          </cell>
          <cell r="CK331">
            <v>0</v>
          </cell>
          <cell r="CL331">
            <v>0</v>
          </cell>
          <cell r="CM331">
            <v>12999</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30177</v>
          </cell>
          <cell r="DQ331">
            <v>0</v>
          </cell>
          <cell r="DR331">
            <v>0</v>
          </cell>
          <cell r="DS331">
            <v>0</v>
          </cell>
          <cell r="DT331">
            <v>0</v>
          </cell>
          <cell r="DU331">
            <v>0</v>
          </cell>
          <cell r="DV331">
            <v>0</v>
          </cell>
          <cell r="DW331">
            <v>0</v>
          </cell>
          <cell r="DX331">
            <v>0</v>
          </cell>
          <cell r="DY331">
            <v>4744</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11050</v>
          </cell>
          <cell r="EN331">
            <v>4316</v>
          </cell>
          <cell r="EO331">
            <v>557299</v>
          </cell>
          <cell r="EP331">
            <v>0</v>
          </cell>
          <cell r="EQ331">
            <v>76749</v>
          </cell>
          <cell r="ER331">
            <v>2382</v>
          </cell>
          <cell r="ES331">
            <v>80104</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716622</v>
          </cell>
          <cell r="FH331">
            <v>0</v>
          </cell>
          <cell r="FI331">
            <v>0</v>
          </cell>
          <cell r="FJ331">
            <v>0</v>
          </cell>
          <cell r="FK331">
            <v>0</v>
          </cell>
          <cell r="FL331">
            <v>0</v>
          </cell>
          <cell r="FM331">
            <v>0</v>
          </cell>
          <cell r="FN331">
            <v>25996</v>
          </cell>
          <cell r="FO331">
            <v>0</v>
          </cell>
          <cell r="FP331">
            <v>0</v>
          </cell>
          <cell r="FQ331">
            <v>0</v>
          </cell>
          <cell r="FR331">
            <v>0</v>
          </cell>
          <cell r="FS331">
            <v>0</v>
          </cell>
          <cell r="FT331">
            <v>0</v>
          </cell>
          <cell r="FU331">
            <v>0</v>
          </cell>
          <cell r="FV331">
            <v>0</v>
          </cell>
          <cell r="FW331">
            <v>0</v>
          </cell>
          <cell r="FX331">
            <v>0</v>
          </cell>
          <cell r="FY331">
            <v>0</v>
          </cell>
          <cell r="FZ331">
            <v>554590</v>
          </cell>
          <cell r="GA331">
            <v>0</v>
          </cell>
          <cell r="GB331">
            <v>0</v>
          </cell>
          <cell r="GC331">
            <v>237067</v>
          </cell>
          <cell r="GD331">
            <v>0</v>
          </cell>
          <cell r="GE331">
            <v>-2045</v>
          </cell>
          <cell r="GF331">
            <v>0</v>
          </cell>
          <cell r="GG331">
            <v>-19657</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U331">
            <v>0</v>
          </cell>
          <cell r="HV331">
            <v>0</v>
          </cell>
          <cell r="HW331">
            <v>0</v>
          </cell>
          <cell r="HX331">
            <v>0</v>
          </cell>
          <cell r="HY331">
            <v>0</v>
          </cell>
          <cell r="HZ331">
            <v>0</v>
          </cell>
          <cell r="IA331">
            <v>125694</v>
          </cell>
          <cell r="IB331">
            <v>0</v>
          </cell>
          <cell r="IC331">
            <v>0</v>
          </cell>
          <cell r="ID331">
            <v>0</v>
          </cell>
          <cell r="IE331">
            <v>0</v>
          </cell>
          <cell r="IF331">
            <v>0</v>
          </cell>
          <cell r="IG331">
            <v>0</v>
          </cell>
          <cell r="IH331">
            <v>0</v>
          </cell>
          <cell r="II331">
            <v>0</v>
          </cell>
          <cell r="IJ331">
            <v>0</v>
          </cell>
          <cell r="IK331">
            <v>0</v>
          </cell>
          <cell r="IL331">
            <v>0</v>
          </cell>
          <cell r="IM331">
            <v>125694</v>
          </cell>
          <cell r="IN331">
            <v>0</v>
          </cell>
          <cell r="IO331">
            <v>0</v>
          </cell>
        </row>
        <row r="332">
          <cell r="A332" t="str">
            <v>E5013</v>
          </cell>
          <cell r="B332" t="str">
            <v>Hackney</v>
          </cell>
          <cell r="C332" t="str">
            <v>L</v>
          </cell>
          <cell r="D332" t="str">
            <v>L</v>
          </cell>
          <cell r="E332">
            <v>0</v>
          </cell>
          <cell r="F332">
            <v>125955</v>
          </cell>
          <cell r="G332">
            <v>63901</v>
          </cell>
          <cell r="H332">
            <v>0</v>
          </cell>
          <cell r="I332">
            <v>0</v>
          </cell>
          <cell r="J332">
            <v>0</v>
          </cell>
          <cell r="K332">
            <v>263931</v>
          </cell>
          <cell r="L332">
            <v>0</v>
          </cell>
          <cell r="M332">
            <v>0</v>
          </cell>
          <cell r="N332">
            <v>0</v>
          </cell>
          <cell r="O332">
            <v>0</v>
          </cell>
          <cell r="P332">
            <v>0</v>
          </cell>
          <cell r="Q332">
            <v>0</v>
          </cell>
          <cell r="R332">
            <v>0</v>
          </cell>
          <cell r="S332">
            <v>0</v>
          </cell>
          <cell r="T332">
            <v>0</v>
          </cell>
          <cell r="U332">
            <v>-5270</v>
          </cell>
          <cell r="V332">
            <v>0</v>
          </cell>
          <cell r="W332">
            <v>0</v>
          </cell>
          <cell r="X332">
            <v>0</v>
          </cell>
          <cell r="Y332">
            <v>0</v>
          </cell>
          <cell r="Z332">
            <v>0</v>
          </cell>
          <cell r="AA332">
            <v>21150</v>
          </cell>
          <cell r="AB332">
            <v>0</v>
          </cell>
          <cell r="AC332">
            <v>20421</v>
          </cell>
          <cell r="AD332">
            <v>0</v>
          </cell>
          <cell r="AE332">
            <v>0</v>
          </cell>
          <cell r="AF332">
            <v>0</v>
          </cell>
          <cell r="AG332">
            <v>0</v>
          </cell>
          <cell r="AH332">
            <v>0</v>
          </cell>
          <cell r="AI332">
            <v>0</v>
          </cell>
          <cell r="AJ332">
            <v>58209</v>
          </cell>
          <cell r="AK332">
            <v>0</v>
          </cell>
          <cell r="AL332">
            <v>17614</v>
          </cell>
          <cell r="AM332">
            <v>0</v>
          </cell>
          <cell r="AN332">
            <v>0</v>
          </cell>
          <cell r="AO332">
            <v>0</v>
          </cell>
          <cell r="AP332">
            <v>0</v>
          </cell>
          <cell r="AQ332">
            <v>15176</v>
          </cell>
          <cell r="AR332">
            <v>0</v>
          </cell>
          <cell r="AS332">
            <v>0</v>
          </cell>
          <cell r="AT332">
            <v>0</v>
          </cell>
          <cell r="AU332">
            <v>0</v>
          </cell>
          <cell r="AV332">
            <v>0</v>
          </cell>
          <cell r="AW332">
            <v>0</v>
          </cell>
          <cell r="AX332">
            <v>0</v>
          </cell>
          <cell r="AY332">
            <v>0</v>
          </cell>
          <cell r="AZ332">
            <v>0</v>
          </cell>
          <cell r="BA332">
            <v>0</v>
          </cell>
          <cell r="BB332">
            <v>0</v>
          </cell>
          <cell r="BC332">
            <v>66641</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34247</v>
          </cell>
          <cell r="BY332">
            <v>0</v>
          </cell>
          <cell r="BZ332">
            <v>0</v>
          </cell>
          <cell r="CA332">
            <v>0</v>
          </cell>
          <cell r="CB332">
            <v>0</v>
          </cell>
          <cell r="CC332">
            <v>0</v>
          </cell>
          <cell r="CD332">
            <v>0</v>
          </cell>
          <cell r="CE332">
            <v>0</v>
          </cell>
          <cell r="CF332">
            <v>25362</v>
          </cell>
          <cell r="CG332">
            <v>0</v>
          </cell>
          <cell r="CH332">
            <v>0</v>
          </cell>
          <cell r="CI332">
            <v>0</v>
          </cell>
          <cell r="CJ332">
            <v>0</v>
          </cell>
          <cell r="CK332">
            <v>0</v>
          </cell>
          <cell r="CL332">
            <v>0</v>
          </cell>
          <cell r="CM332">
            <v>16193</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24865</v>
          </cell>
          <cell r="DQ332">
            <v>0</v>
          </cell>
          <cell r="DR332">
            <v>0</v>
          </cell>
          <cell r="DS332">
            <v>0</v>
          </cell>
          <cell r="DT332">
            <v>0</v>
          </cell>
          <cell r="DU332">
            <v>0</v>
          </cell>
          <cell r="DV332">
            <v>0</v>
          </cell>
          <cell r="DW332">
            <v>0</v>
          </cell>
          <cell r="DX332">
            <v>0</v>
          </cell>
          <cell r="DY332">
            <v>5191</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25141</v>
          </cell>
          <cell r="EN332">
            <v>0</v>
          </cell>
          <cell r="EO332">
            <v>540930</v>
          </cell>
          <cell r="EP332">
            <v>0</v>
          </cell>
          <cell r="EQ332">
            <v>219216</v>
          </cell>
          <cell r="ER332">
            <v>7169</v>
          </cell>
          <cell r="ES332">
            <v>65871</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840564</v>
          </cell>
          <cell r="FH332">
            <v>0</v>
          </cell>
          <cell r="FI332">
            <v>0</v>
          </cell>
          <cell r="FJ332">
            <v>0</v>
          </cell>
          <cell r="FK332">
            <v>0</v>
          </cell>
          <cell r="FL332">
            <v>0</v>
          </cell>
          <cell r="FM332">
            <v>0</v>
          </cell>
          <cell r="FN332">
            <v>1165</v>
          </cell>
          <cell r="FO332">
            <v>0</v>
          </cell>
          <cell r="FP332">
            <v>0</v>
          </cell>
          <cell r="FQ332">
            <v>0</v>
          </cell>
          <cell r="FR332">
            <v>0</v>
          </cell>
          <cell r="FS332">
            <v>0</v>
          </cell>
          <cell r="FT332">
            <v>0</v>
          </cell>
          <cell r="FU332">
            <v>0</v>
          </cell>
          <cell r="FV332">
            <v>0</v>
          </cell>
          <cell r="FW332">
            <v>0</v>
          </cell>
          <cell r="FX332">
            <v>0</v>
          </cell>
          <cell r="FY332">
            <v>0</v>
          </cell>
          <cell r="FZ332">
            <v>538940</v>
          </cell>
          <cell r="GA332">
            <v>0</v>
          </cell>
          <cell r="GB332">
            <v>0</v>
          </cell>
          <cell r="GC332">
            <v>255537</v>
          </cell>
          <cell r="GD332">
            <v>0</v>
          </cell>
          <cell r="GE332">
            <v>0</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S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G332">
            <v>0</v>
          </cell>
          <cell r="HH332">
            <v>0</v>
          </cell>
          <cell r="HI332">
            <v>0</v>
          </cell>
          <cell r="HJ332">
            <v>0</v>
          </cell>
          <cell r="HK332">
            <v>0</v>
          </cell>
          <cell r="HL332">
            <v>0</v>
          </cell>
          <cell r="HM332">
            <v>0</v>
          </cell>
          <cell r="HN332">
            <v>0</v>
          </cell>
          <cell r="HO332">
            <v>0</v>
          </cell>
          <cell r="HP332">
            <v>0</v>
          </cell>
          <cell r="HQ332">
            <v>0</v>
          </cell>
          <cell r="HR332">
            <v>0</v>
          </cell>
          <cell r="HS332">
            <v>0</v>
          </cell>
          <cell r="HT332">
            <v>0</v>
          </cell>
          <cell r="HU332">
            <v>0</v>
          </cell>
          <cell r="HV332">
            <v>0</v>
          </cell>
          <cell r="HW332">
            <v>0</v>
          </cell>
          <cell r="HX332">
            <v>0</v>
          </cell>
          <cell r="HY332">
            <v>0</v>
          </cell>
          <cell r="HZ332">
            <v>0</v>
          </cell>
          <cell r="IA332">
            <v>141896</v>
          </cell>
          <cell r="IB332">
            <v>0</v>
          </cell>
          <cell r="IC332">
            <v>0</v>
          </cell>
          <cell r="ID332">
            <v>0</v>
          </cell>
          <cell r="IE332">
            <v>0</v>
          </cell>
          <cell r="IF332">
            <v>0</v>
          </cell>
          <cell r="IG332">
            <v>0</v>
          </cell>
          <cell r="IH332">
            <v>0</v>
          </cell>
          <cell r="II332">
            <v>0</v>
          </cell>
          <cell r="IJ332">
            <v>0</v>
          </cell>
          <cell r="IK332">
            <v>0</v>
          </cell>
          <cell r="IL332">
            <v>0</v>
          </cell>
          <cell r="IM332">
            <v>141896</v>
          </cell>
          <cell r="IN332">
            <v>0</v>
          </cell>
          <cell r="IO332">
            <v>0</v>
          </cell>
        </row>
        <row r="333">
          <cell r="A333" t="str">
            <v>E5014</v>
          </cell>
          <cell r="B333" t="str">
            <v>Hammersmith &amp; Fulham</v>
          </cell>
          <cell r="C333" t="str">
            <v>L</v>
          </cell>
          <cell r="D333" t="str">
            <v>L</v>
          </cell>
          <cell r="E333">
            <v>0</v>
          </cell>
          <cell r="F333">
            <v>60643</v>
          </cell>
          <cell r="G333">
            <v>26598</v>
          </cell>
          <cell r="H333">
            <v>0</v>
          </cell>
          <cell r="I333">
            <v>0</v>
          </cell>
          <cell r="J333">
            <v>0</v>
          </cell>
          <cell r="K333">
            <v>122107</v>
          </cell>
          <cell r="L333">
            <v>0</v>
          </cell>
          <cell r="M333">
            <v>0</v>
          </cell>
          <cell r="N333">
            <v>0</v>
          </cell>
          <cell r="O333">
            <v>0</v>
          </cell>
          <cell r="P333">
            <v>0</v>
          </cell>
          <cell r="Q333">
            <v>0</v>
          </cell>
          <cell r="R333">
            <v>0</v>
          </cell>
          <cell r="S333">
            <v>0</v>
          </cell>
          <cell r="T333">
            <v>0</v>
          </cell>
          <cell r="U333">
            <v>-22458</v>
          </cell>
          <cell r="V333">
            <v>0</v>
          </cell>
          <cell r="W333">
            <v>0</v>
          </cell>
          <cell r="X333">
            <v>0</v>
          </cell>
          <cell r="Y333">
            <v>0</v>
          </cell>
          <cell r="Z333">
            <v>0</v>
          </cell>
          <cell r="AA333">
            <v>-8588</v>
          </cell>
          <cell r="AB333">
            <v>0</v>
          </cell>
          <cell r="AC333">
            <v>12999</v>
          </cell>
          <cell r="AD333">
            <v>0</v>
          </cell>
          <cell r="AE333">
            <v>0</v>
          </cell>
          <cell r="AF333">
            <v>0</v>
          </cell>
          <cell r="AG333">
            <v>0</v>
          </cell>
          <cell r="AH333">
            <v>0</v>
          </cell>
          <cell r="AI333">
            <v>0</v>
          </cell>
          <cell r="AJ333">
            <v>36668</v>
          </cell>
          <cell r="AK333">
            <v>0</v>
          </cell>
          <cell r="AL333">
            <v>16784</v>
          </cell>
          <cell r="AM333">
            <v>0</v>
          </cell>
          <cell r="AN333">
            <v>0</v>
          </cell>
          <cell r="AO333">
            <v>0</v>
          </cell>
          <cell r="AP333">
            <v>0</v>
          </cell>
          <cell r="AQ333">
            <v>12061</v>
          </cell>
          <cell r="AR333">
            <v>0</v>
          </cell>
          <cell r="AS333">
            <v>0</v>
          </cell>
          <cell r="AT333">
            <v>0</v>
          </cell>
          <cell r="AU333">
            <v>0</v>
          </cell>
          <cell r="AV333">
            <v>0</v>
          </cell>
          <cell r="AW333">
            <v>0</v>
          </cell>
          <cell r="AX333">
            <v>0</v>
          </cell>
          <cell r="AY333">
            <v>0</v>
          </cell>
          <cell r="AZ333">
            <v>0</v>
          </cell>
          <cell r="BA333">
            <v>0</v>
          </cell>
          <cell r="BB333">
            <v>0</v>
          </cell>
          <cell r="BC333">
            <v>54312</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22851</v>
          </cell>
          <cell r="BY333">
            <v>0</v>
          </cell>
          <cell r="BZ333">
            <v>0</v>
          </cell>
          <cell r="CA333">
            <v>132</v>
          </cell>
          <cell r="CB333">
            <v>0</v>
          </cell>
          <cell r="CC333">
            <v>0</v>
          </cell>
          <cell r="CD333">
            <v>0</v>
          </cell>
          <cell r="CE333">
            <v>0</v>
          </cell>
          <cell r="CF333">
            <v>16228</v>
          </cell>
          <cell r="CG333">
            <v>0</v>
          </cell>
          <cell r="CH333">
            <v>0</v>
          </cell>
          <cell r="CI333">
            <v>0</v>
          </cell>
          <cell r="CJ333">
            <v>0</v>
          </cell>
          <cell r="CK333">
            <v>0</v>
          </cell>
          <cell r="CL333">
            <v>0</v>
          </cell>
          <cell r="CM333">
            <v>5376</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25278</v>
          </cell>
          <cell r="DQ333">
            <v>0</v>
          </cell>
          <cell r="DR333">
            <v>0</v>
          </cell>
          <cell r="DS333">
            <v>0</v>
          </cell>
          <cell r="DT333">
            <v>0</v>
          </cell>
          <cell r="DU333">
            <v>0</v>
          </cell>
          <cell r="DV333">
            <v>0</v>
          </cell>
          <cell r="DW333">
            <v>0</v>
          </cell>
          <cell r="DX333">
            <v>0</v>
          </cell>
          <cell r="DY333">
            <v>3451</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20152</v>
          </cell>
          <cell r="EN333">
            <v>4736</v>
          </cell>
          <cell r="EO333">
            <v>302571</v>
          </cell>
          <cell r="EP333">
            <v>0</v>
          </cell>
          <cell r="EQ333">
            <v>102666</v>
          </cell>
          <cell r="ER333">
            <v>7300</v>
          </cell>
          <cell r="ES333">
            <v>35526</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447068</v>
          </cell>
          <cell r="FH333">
            <v>0</v>
          </cell>
          <cell r="FI333">
            <v>0</v>
          </cell>
          <cell r="FJ333">
            <v>0</v>
          </cell>
          <cell r="FK333">
            <v>0</v>
          </cell>
          <cell r="FL333">
            <v>0</v>
          </cell>
          <cell r="FM333">
            <v>0</v>
          </cell>
          <cell r="FN333">
            <v>1987</v>
          </cell>
          <cell r="FO333">
            <v>0</v>
          </cell>
          <cell r="FP333">
            <v>0</v>
          </cell>
          <cell r="FQ333">
            <v>-1802</v>
          </cell>
          <cell r="FR333">
            <v>0</v>
          </cell>
          <cell r="FS333">
            <v>0</v>
          </cell>
          <cell r="FT333">
            <v>0</v>
          </cell>
          <cell r="FU333">
            <v>0</v>
          </cell>
          <cell r="FV333">
            <v>0</v>
          </cell>
          <cell r="FW333">
            <v>0</v>
          </cell>
          <cell r="FX333">
            <v>0</v>
          </cell>
          <cell r="FY333">
            <v>0</v>
          </cell>
          <cell r="FZ333">
            <v>287555</v>
          </cell>
          <cell r="GA333">
            <v>0</v>
          </cell>
          <cell r="GB333">
            <v>0</v>
          </cell>
          <cell r="GC333">
            <v>153719</v>
          </cell>
          <cell r="GD333">
            <v>0</v>
          </cell>
          <cell r="GE333">
            <v>0</v>
          </cell>
          <cell r="GF333">
            <v>0</v>
          </cell>
          <cell r="GG333">
            <v>3548</v>
          </cell>
          <cell r="GH333">
            <v>0</v>
          </cell>
          <cell r="GI333">
            <v>0</v>
          </cell>
          <cell r="GJ333">
            <v>0</v>
          </cell>
          <cell r="GK333">
            <v>0</v>
          </cell>
          <cell r="GL333">
            <v>0</v>
          </cell>
          <cell r="GM333">
            <v>0</v>
          </cell>
          <cell r="GN333">
            <v>0</v>
          </cell>
          <cell r="GO333">
            <v>0</v>
          </cell>
          <cell r="GP333">
            <v>0</v>
          </cell>
          <cell r="GQ333">
            <v>0</v>
          </cell>
          <cell r="GR333">
            <v>0</v>
          </cell>
          <cell r="GS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G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U333">
            <v>0</v>
          </cell>
          <cell r="HV333">
            <v>0</v>
          </cell>
          <cell r="HW333">
            <v>0</v>
          </cell>
          <cell r="HX333">
            <v>0</v>
          </cell>
          <cell r="HY333">
            <v>0</v>
          </cell>
          <cell r="HZ333">
            <v>0</v>
          </cell>
          <cell r="IA333">
            <v>86336</v>
          </cell>
          <cell r="IB333">
            <v>0</v>
          </cell>
          <cell r="IC333">
            <v>0</v>
          </cell>
          <cell r="ID333">
            <v>0</v>
          </cell>
          <cell r="IE333">
            <v>0</v>
          </cell>
          <cell r="IF333">
            <v>0</v>
          </cell>
          <cell r="IG333">
            <v>0</v>
          </cell>
          <cell r="IH333">
            <v>0</v>
          </cell>
          <cell r="II333">
            <v>0</v>
          </cell>
          <cell r="IJ333">
            <v>0</v>
          </cell>
          <cell r="IK333">
            <v>0</v>
          </cell>
          <cell r="IL333">
            <v>0</v>
          </cell>
          <cell r="IM333">
            <v>83862</v>
          </cell>
          <cell r="IN333">
            <v>2474</v>
          </cell>
          <cell r="IO333">
            <v>0</v>
          </cell>
        </row>
        <row r="334">
          <cell r="A334" t="str">
            <v>E5015</v>
          </cell>
          <cell r="B334" t="str">
            <v>Islington</v>
          </cell>
          <cell r="C334" t="str">
            <v>L</v>
          </cell>
          <cell r="D334" t="str">
            <v>L</v>
          </cell>
          <cell r="E334">
            <v>0</v>
          </cell>
          <cell r="F334">
            <v>80021</v>
          </cell>
          <cell r="G334">
            <v>52174</v>
          </cell>
          <cell r="H334">
            <v>0</v>
          </cell>
          <cell r="I334">
            <v>0</v>
          </cell>
          <cell r="J334">
            <v>0</v>
          </cell>
          <cell r="K334">
            <v>182612</v>
          </cell>
          <cell r="L334">
            <v>0</v>
          </cell>
          <cell r="M334">
            <v>0</v>
          </cell>
          <cell r="N334">
            <v>0</v>
          </cell>
          <cell r="O334">
            <v>0</v>
          </cell>
          <cell r="P334">
            <v>0</v>
          </cell>
          <cell r="Q334">
            <v>0</v>
          </cell>
          <cell r="R334">
            <v>0</v>
          </cell>
          <cell r="S334">
            <v>0</v>
          </cell>
          <cell r="T334">
            <v>0</v>
          </cell>
          <cell r="U334">
            <v>-15397</v>
          </cell>
          <cell r="V334">
            <v>0</v>
          </cell>
          <cell r="W334">
            <v>0</v>
          </cell>
          <cell r="X334">
            <v>0</v>
          </cell>
          <cell r="Y334">
            <v>0</v>
          </cell>
          <cell r="Z334">
            <v>0</v>
          </cell>
          <cell r="AA334">
            <v>3182</v>
          </cell>
          <cell r="AB334">
            <v>0</v>
          </cell>
          <cell r="AC334">
            <v>20805</v>
          </cell>
          <cell r="AD334">
            <v>0</v>
          </cell>
          <cell r="AE334">
            <v>0</v>
          </cell>
          <cell r="AF334">
            <v>0</v>
          </cell>
          <cell r="AG334">
            <v>0</v>
          </cell>
          <cell r="AH334">
            <v>0</v>
          </cell>
          <cell r="AI334">
            <v>0</v>
          </cell>
          <cell r="AJ334">
            <v>61587</v>
          </cell>
          <cell r="AK334">
            <v>0</v>
          </cell>
          <cell r="AL334">
            <v>7765</v>
          </cell>
          <cell r="AM334">
            <v>0</v>
          </cell>
          <cell r="AN334">
            <v>0</v>
          </cell>
          <cell r="AO334">
            <v>0</v>
          </cell>
          <cell r="AP334">
            <v>0</v>
          </cell>
          <cell r="AQ334">
            <v>22771</v>
          </cell>
          <cell r="AR334">
            <v>0</v>
          </cell>
          <cell r="AS334">
            <v>0</v>
          </cell>
          <cell r="AT334">
            <v>0</v>
          </cell>
          <cell r="AU334">
            <v>0</v>
          </cell>
          <cell r="AV334">
            <v>0</v>
          </cell>
          <cell r="AW334">
            <v>0</v>
          </cell>
          <cell r="AX334">
            <v>0</v>
          </cell>
          <cell r="AY334">
            <v>0</v>
          </cell>
          <cell r="AZ334">
            <v>0</v>
          </cell>
          <cell r="BA334">
            <v>0</v>
          </cell>
          <cell r="BB334">
            <v>0</v>
          </cell>
          <cell r="BC334">
            <v>64697</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27521</v>
          </cell>
          <cell r="BY334">
            <v>0</v>
          </cell>
          <cell r="BZ334">
            <v>0</v>
          </cell>
          <cell r="CA334">
            <v>989</v>
          </cell>
          <cell r="CB334">
            <v>0</v>
          </cell>
          <cell r="CC334">
            <v>0</v>
          </cell>
          <cell r="CD334">
            <v>0</v>
          </cell>
          <cell r="CE334">
            <v>0</v>
          </cell>
          <cell r="CF334">
            <v>20603</v>
          </cell>
          <cell r="CG334">
            <v>0</v>
          </cell>
          <cell r="CH334">
            <v>0</v>
          </cell>
          <cell r="CI334">
            <v>0</v>
          </cell>
          <cell r="CJ334">
            <v>0</v>
          </cell>
          <cell r="CK334">
            <v>0</v>
          </cell>
          <cell r="CL334">
            <v>0</v>
          </cell>
          <cell r="CM334">
            <v>10706</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21315</v>
          </cell>
          <cell r="DQ334">
            <v>0</v>
          </cell>
          <cell r="DR334">
            <v>0</v>
          </cell>
          <cell r="DS334">
            <v>0</v>
          </cell>
          <cell r="DT334">
            <v>0</v>
          </cell>
          <cell r="DU334">
            <v>0</v>
          </cell>
          <cell r="DV334">
            <v>0</v>
          </cell>
          <cell r="DW334">
            <v>0</v>
          </cell>
          <cell r="DX334">
            <v>0</v>
          </cell>
          <cell r="DY334">
            <v>5848</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23046</v>
          </cell>
          <cell r="EN334">
            <v>9794</v>
          </cell>
          <cell r="EO334">
            <v>430911</v>
          </cell>
          <cell r="EP334">
            <v>0</v>
          </cell>
          <cell r="EQ334">
            <v>103678</v>
          </cell>
          <cell r="ER334">
            <v>8160</v>
          </cell>
          <cell r="ES334">
            <v>90391</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634334</v>
          </cell>
          <cell r="FH334">
            <v>0</v>
          </cell>
          <cell r="FI334">
            <v>0</v>
          </cell>
          <cell r="FJ334">
            <v>0</v>
          </cell>
          <cell r="FK334">
            <v>0</v>
          </cell>
          <cell r="FL334">
            <v>0</v>
          </cell>
          <cell r="FM334">
            <v>0</v>
          </cell>
          <cell r="FN334">
            <v>2770</v>
          </cell>
          <cell r="FO334">
            <v>0</v>
          </cell>
          <cell r="FP334">
            <v>0</v>
          </cell>
          <cell r="FQ334">
            <v>-42</v>
          </cell>
          <cell r="FR334">
            <v>0</v>
          </cell>
          <cell r="FS334">
            <v>0</v>
          </cell>
          <cell r="FT334">
            <v>0</v>
          </cell>
          <cell r="FU334">
            <v>0</v>
          </cell>
          <cell r="FV334">
            <v>0</v>
          </cell>
          <cell r="FW334">
            <v>0</v>
          </cell>
          <cell r="FX334">
            <v>0</v>
          </cell>
          <cell r="FY334">
            <v>0</v>
          </cell>
          <cell r="FZ334">
            <v>428294</v>
          </cell>
          <cell r="GA334">
            <v>0</v>
          </cell>
          <cell r="GB334">
            <v>0</v>
          </cell>
          <cell r="GC334">
            <v>206736</v>
          </cell>
          <cell r="GD334">
            <v>0</v>
          </cell>
          <cell r="GE334">
            <v>0</v>
          </cell>
          <cell r="GF334">
            <v>0</v>
          </cell>
          <cell r="GG334">
            <v>17093</v>
          </cell>
          <cell r="GH334">
            <v>-2800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0</v>
          </cell>
          <cell r="HX334">
            <v>0</v>
          </cell>
          <cell r="HY334">
            <v>0</v>
          </cell>
          <cell r="HZ334">
            <v>0</v>
          </cell>
          <cell r="IA334">
            <v>205812</v>
          </cell>
          <cell r="IB334">
            <v>0</v>
          </cell>
          <cell r="IC334">
            <v>0</v>
          </cell>
          <cell r="ID334">
            <v>0</v>
          </cell>
          <cell r="IE334">
            <v>0</v>
          </cell>
          <cell r="IF334">
            <v>0</v>
          </cell>
          <cell r="IG334">
            <v>0</v>
          </cell>
          <cell r="IH334">
            <v>0</v>
          </cell>
          <cell r="II334">
            <v>0</v>
          </cell>
          <cell r="IJ334">
            <v>0</v>
          </cell>
          <cell r="IK334">
            <v>0</v>
          </cell>
          <cell r="IL334">
            <v>0</v>
          </cell>
          <cell r="IM334">
            <v>205812</v>
          </cell>
          <cell r="IN334">
            <v>0</v>
          </cell>
          <cell r="IO334">
            <v>0</v>
          </cell>
        </row>
        <row r="335">
          <cell r="A335" t="str">
            <v>E5016</v>
          </cell>
          <cell r="B335" t="str">
            <v>Kensington &amp; Chelsea</v>
          </cell>
          <cell r="C335" t="str">
            <v>L</v>
          </cell>
          <cell r="D335" t="str">
            <v>L</v>
          </cell>
          <cell r="E335">
            <v>0</v>
          </cell>
          <cell r="F335">
            <v>39928</v>
          </cell>
          <cell r="G335">
            <v>16022</v>
          </cell>
          <cell r="H335">
            <v>0</v>
          </cell>
          <cell r="I335">
            <v>0</v>
          </cell>
          <cell r="J335">
            <v>0</v>
          </cell>
          <cell r="K335">
            <v>88077</v>
          </cell>
          <cell r="L335">
            <v>0</v>
          </cell>
          <cell r="M335">
            <v>0</v>
          </cell>
          <cell r="N335">
            <v>0</v>
          </cell>
          <cell r="O335">
            <v>0</v>
          </cell>
          <cell r="P335">
            <v>0</v>
          </cell>
          <cell r="Q335">
            <v>0</v>
          </cell>
          <cell r="R335">
            <v>0</v>
          </cell>
          <cell r="S335">
            <v>0</v>
          </cell>
          <cell r="T335">
            <v>0</v>
          </cell>
          <cell r="U335">
            <v>-31868</v>
          </cell>
          <cell r="V335">
            <v>0</v>
          </cell>
          <cell r="W335">
            <v>0</v>
          </cell>
          <cell r="X335">
            <v>0</v>
          </cell>
          <cell r="Y335">
            <v>0</v>
          </cell>
          <cell r="Z335">
            <v>0</v>
          </cell>
          <cell r="AA335">
            <v>-10502</v>
          </cell>
          <cell r="AB335">
            <v>0</v>
          </cell>
          <cell r="AC335">
            <v>16769</v>
          </cell>
          <cell r="AD335">
            <v>0</v>
          </cell>
          <cell r="AE335">
            <v>0</v>
          </cell>
          <cell r="AF335">
            <v>0</v>
          </cell>
          <cell r="AG335">
            <v>0</v>
          </cell>
          <cell r="AH335">
            <v>0</v>
          </cell>
          <cell r="AI335">
            <v>0</v>
          </cell>
          <cell r="AJ335">
            <v>33215</v>
          </cell>
          <cell r="AK335">
            <v>0</v>
          </cell>
          <cell r="AL335">
            <v>11202</v>
          </cell>
          <cell r="AM335">
            <v>0</v>
          </cell>
          <cell r="AN335">
            <v>0</v>
          </cell>
          <cell r="AO335">
            <v>0</v>
          </cell>
          <cell r="AP335">
            <v>0</v>
          </cell>
          <cell r="AQ335">
            <v>8536</v>
          </cell>
          <cell r="AR335">
            <v>0</v>
          </cell>
          <cell r="AS335">
            <v>0</v>
          </cell>
          <cell r="AT335">
            <v>0</v>
          </cell>
          <cell r="AU335">
            <v>0</v>
          </cell>
          <cell r="AV335">
            <v>0</v>
          </cell>
          <cell r="AW335">
            <v>0</v>
          </cell>
          <cell r="AX335">
            <v>0</v>
          </cell>
          <cell r="AY335">
            <v>0</v>
          </cell>
          <cell r="AZ335">
            <v>0</v>
          </cell>
          <cell r="BA335">
            <v>0</v>
          </cell>
          <cell r="BB335">
            <v>0</v>
          </cell>
          <cell r="BC335">
            <v>47747</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22786</v>
          </cell>
          <cell r="BY335">
            <v>0</v>
          </cell>
          <cell r="BZ335">
            <v>0</v>
          </cell>
          <cell r="CA335">
            <v>0</v>
          </cell>
          <cell r="CB335">
            <v>0</v>
          </cell>
          <cell r="CC335">
            <v>0</v>
          </cell>
          <cell r="CD335">
            <v>0</v>
          </cell>
          <cell r="CE335">
            <v>0</v>
          </cell>
          <cell r="CF335">
            <v>18775</v>
          </cell>
          <cell r="CG335">
            <v>0</v>
          </cell>
          <cell r="CH335">
            <v>0</v>
          </cell>
          <cell r="CI335">
            <v>0</v>
          </cell>
          <cell r="CJ335">
            <v>0</v>
          </cell>
          <cell r="CK335">
            <v>0</v>
          </cell>
          <cell r="CL335">
            <v>0</v>
          </cell>
          <cell r="CM335">
            <v>11777</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29397</v>
          </cell>
          <cell r="DQ335">
            <v>0</v>
          </cell>
          <cell r="DR335">
            <v>0</v>
          </cell>
          <cell r="DS335">
            <v>0</v>
          </cell>
          <cell r="DT335">
            <v>0</v>
          </cell>
          <cell r="DU335">
            <v>0</v>
          </cell>
          <cell r="DV335">
            <v>0</v>
          </cell>
          <cell r="DW335">
            <v>0</v>
          </cell>
          <cell r="DX335">
            <v>0</v>
          </cell>
          <cell r="DY335">
            <v>532</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11554</v>
          </cell>
          <cell r="EN335">
            <v>0</v>
          </cell>
          <cell r="EO335">
            <v>253358</v>
          </cell>
          <cell r="EP335">
            <v>0</v>
          </cell>
          <cell r="EQ335">
            <v>87155</v>
          </cell>
          <cell r="ER335">
            <v>20679</v>
          </cell>
          <cell r="ES335">
            <v>29932</v>
          </cell>
          <cell r="ET335">
            <v>0</v>
          </cell>
          <cell r="EU335">
            <v>0</v>
          </cell>
          <cell r="EV335">
            <v>0</v>
          </cell>
          <cell r="EW335">
            <v>0</v>
          </cell>
          <cell r="EX335">
            <v>0</v>
          </cell>
          <cell r="EY335">
            <v>0</v>
          </cell>
          <cell r="EZ335">
            <v>0</v>
          </cell>
          <cell r="FA335">
            <v>0</v>
          </cell>
          <cell r="FB335">
            <v>0</v>
          </cell>
          <cell r="FC335">
            <v>0</v>
          </cell>
          <cell r="FD335">
            <v>0</v>
          </cell>
          <cell r="FE335">
            <v>0</v>
          </cell>
          <cell r="FF335">
            <v>0</v>
          </cell>
          <cell r="FG335">
            <v>396168</v>
          </cell>
          <cell r="FH335">
            <v>0</v>
          </cell>
          <cell r="FI335">
            <v>43837</v>
          </cell>
          <cell r="FJ335">
            <v>0</v>
          </cell>
          <cell r="FK335">
            <v>0</v>
          </cell>
          <cell r="FL335">
            <v>0</v>
          </cell>
          <cell r="FM335">
            <v>0</v>
          </cell>
          <cell r="FN335">
            <v>10892</v>
          </cell>
          <cell r="FO335">
            <v>0</v>
          </cell>
          <cell r="FP335">
            <v>0</v>
          </cell>
          <cell r="FQ335">
            <v>-1500</v>
          </cell>
          <cell r="FR335">
            <v>0</v>
          </cell>
          <cell r="FS335">
            <v>0</v>
          </cell>
          <cell r="FT335">
            <v>0</v>
          </cell>
          <cell r="FU335">
            <v>0</v>
          </cell>
          <cell r="FV335">
            <v>0</v>
          </cell>
          <cell r="FW335">
            <v>0</v>
          </cell>
          <cell r="FX335">
            <v>0</v>
          </cell>
          <cell r="FY335">
            <v>0</v>
          </cell>
          <cell r="FZ335">
            <v>299726</v>
          </cell>
          <cell r="GA335">
            <v>0</v>
          </cell>
          <cell r="GB335">
            <v>0</v>
          </cell>
          <cell r="GC335">
            <v>194026</v>
          </cell>
          <cell r="GD335">
            <v>0</v>
          </cell>
          <cell r="GE335">
            <v>0</v>
          </cell>
          <cell r="GF335">
            <v>0</v>
          </cell>
          <cell r="GG335">
            <v>-31336</v>
          </cell>
          <cell r="GH335">
            <v>0</v>
          </cell>
          <cell r="GI335">
            <v>0</v>
          </cell>
          <cell r="GJ335">
            <v>0</v>
          </cell>
          <cell r="GK335">
            <v>0</v>
          </cell>
          <cell r="GL335">
            <v>0</v>
          </cell>
          <cell r="GM335">
            <v>0</v>
          </cell>
          <cell r="GN335">
            <v>0</v>
          </cell>
          <cell r="GO335">
            <v>0</v>
          </cell>
          <cell r="GP335">
            <v>0</v>
          </cell>
          <cell r="GQ335">
            <v>0</v>
          </cell>
          <cell r="GR335">
            <v>0</v>
          </cell>
          <cell r="GS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G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HU335">
            <v>0</v>
          </cell>
          <cell r="HV335">
            <v>0</v>
          </cell>
          <cell r="HW335">
            <v>0</v>
          </cell>
          <cell r="HX335">
            <v>0</v>
          </cell>
          <cell r="HY335">
            <v>0</v>
          </cell>
          <cell r="HZ335">
            <v>0</v>
          </cell>
          <cell r="IA335">
            <v>59334</v>
          </cell>
          <cell r="IB335">
            <v>0</v>
          </cell>
          <cell r="IC335">
            <v>0</v>
          </cell>
          <cell r="ID335">
            <v>0</v>
          </cell>
          <cell r="IE335">
            <v>0</v>
          </cell>
          <cell r="IF335">
            <v>0</v>
          </cell>
          <cell r="IG335">
            <v>0</v>
          </cell>
          <cell r="IH335">
            <v>0</v>
          </cell>
          <cell r="II335">
            <v>0</v>
          </cell>
          <cell r="IJ335">
            <v>0</v>
          </cell>
          <cell r="IK335">
            <v>0</v>
          </cell>
          <cell r="IL335">
            <v>0</v>
          </cell>
          <cell r="IM335">
            <v>66604</v>
          </cell>
          <cell r="IN335">
            <v>-7270</v>
          </cell>
          <cell r="IO335">
            <v>0</v>
          </cell>
        </row>
        <row r="336">
          <cell r="A336" t="str">
            <v>E5017</v>
          </cell>
          <cell r="B336" t="str">
            <v>Lambeth</v>
          </cell>
          <cell r="C336" t="str">
            <v>L</v>
          </cell>
          <cell r="D336" t="str">
            <v>L</v>
          </cell>
          <cell r="E336">
            <v>0</v>
          </cell>
          <cell r="F336">
            <v>139111</v>
          </cell>
          <cell r="G336">
            <v>39275</v>
          </cell>
          <cell r="H336">
            <v>0</v>
          </cell>
          <cell r="I336">
            <v>0</v>
          </cell>
          <cell r="J336">
            <v>0</v>
          </cell>
          <cell r="K336">
            <v>250987</v>
          </cell>
          <cell r="L336">
            <v>0</v>
          </cell>
          <cell r="M336">
            <v>0</v>
          </cell>
          <cell r="N336">
            <v>0</v>
          </cell>
          <cell r="O336">
            <v>0</v>
          </cell>
          <cell r="P336">
            <v>0</v>
          </cell>
          <cell r="Q336">
            <v>0</v>
          </cell>
          <cell r="R336">
            <v>0</v>
          </cell>
          <cell r="S336">
            <v>0</v>
          </cell>
          <cell r="T336">
            <v>0</v>
          </cell>
          <cell r="U336">
            <v>-4789</v>
          </cell>
          <cell r="V336">
            <v>0</v>
          </cell>
          <cell r="W336">
            <v>0</v>
          </cell>
          <cell r="X336">
            <v>0</v>
          </cell>
          <cell r="Y336">
            <v>0</v>
          </cell>
          <cell r="Z336">
            <v>0</v>
          </cell>
          <cell r="AA336">
            <v>16160</v>
          </cell>
          <cell r="AB336">
            <v>0</v>
          </cell>
          <cell r="AC336">
            <v>36809</v>
          </cell>
          <cell r="AD336">
            <v>0</v>
          </cell>
          <cell r="AE336">
            <v>0</v>
          </cell>
          <cell r="AF336">
            <v>0</v>
          </cell>
          <cell r="AG336">
            <v>0</v>
          </cell>
          <cell r="AH336">
            <v>0</v>
          </cell>
          <cell r="AI336">
            <v>0</v>
          </cell>
          <cell r="AJ336">
            <v>77173</v>
          </cell>
          <cell r="AK336">
            <v>0</v>
          </cell>
          <cell r="AL336">
            <v>14238</v>
          </cell>
          <cell r="AM336">
            <v>0</v>
          </cell>
          <cell r="AN336">
            <v>0</v>
          </cell>
          <cell r="AO336">
            <v>0</v>
          </cell>
          <cell r="AP336">
            <v>0</v>
          </cell>
          <cell r="AQ336">
            <v>30678</v>
          </cell>
          <cell r="AR336">
            <v>0</v>
          </cell>
          <cell r="AS336">
            <v>0</v>
          </cell>
          <cell r="AT336">
            <v>0</v>
          </cell>
          <cell r="AU336">
            <v>0</v>
          </cell>
          <cell r="AV336">
            <v>0</v>
          </cell>
          <cell r="AW336">
            <v>0</v>
          </cell>
          <cell r="AX336">
            <v>0</v>
          </cell>
          <cell r="AY336">
            <v>0</v>
          </cell>
          <cell r="AZ336">
            <v>0</v>
          </cell>
          <cell r="BA336">
            <v>0</v>
          </cell>
          <cell r="BB336">
            <v>0</v>
          </cell>
          <cell r="BC336">
            <v>79457</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31921</v>
          </cell>
          <cell r="BY336">
            <v>0</v>
          </cell>
          <cell r="BZ336">
            <v>0</v>
          </cell>
          <cell r="CA336">
            <v>1698</v>
          </cell>
          <cell r="CB336">
            <v>0</v>
          </cell>
          <cell r="CC336">
            <v>0</v>
          </cell>
          <cell r="CD336">
            <v>0</v>
          </cell>
          <cell r="CE336">
            <v>0</v>
          </cell>
          <cell r="CF336">
            <v>34490</v>
          </cell>
          <cell r="CG336">
            <v>0</v>
          </cell>
          <cell r="CH336">
            <v>0</v>
          </cell>
          <cell r="CI336">
            <v>0</v>
          </cell>
          <cell r="CJ336">
            <v>0</v>
          </cell>
          <cell r="CK336">
            <v>0</v>
          </cell>
          <cell r="CL336">
            <v>0</v>
          </cell>
          <cell r="CM336">
            <v>15344</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34834</v>
          </cell>
          <cell r="DQ336">
            <v>0</v>
          </cell>
          <cell r="DR336">
            <v>0</v>
          </cell>
          <cell r="DS336">
            <v>0</v>
          </cell>
          <cell r="DT336">
            <v>0</v>
          </cell>
          <cell r="DU336">
            <v>0</v>
          </cell>
          <cell r="DV336">
            <v>0</v>
          </cell>
          <cell r="DW336">
            <v>0</v>
          </cell>
          <cell r="DX336">
            <v>0</v>
          </cell>
          <cell r="DY336">
            <v>6614</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16165</v>
          </cell>
          <cell r="EN336">
            <v>0</v>
          </cell>
          <cell r="EO336">
            <v>563145</v>
          </cell>
          <cell r="EP336">
            <v>0</v>
          </cell>
          <cell r="EQ336">
            <v>162855</v>
          </cell>
          <cell r="ER336">
            <v>19302</v>
          </cell>
          <cell r="ES336">
            <v>83099</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831983</v>
          </cell>
          <cell r="FH336">
            <v>0</v>
          </cell>
          <cell r="FI336">
            <v>3000</v>
          </cell>
          <cell r="FJ336">
            <v>0</v>
          </cell>
          <cell r="FK336">
            <v>0</v>
          </cell>
          <cell r="FL336">
            <v>0</v>
          </cell>
          <cell r="FM336">
            <v>0</v>
          </cell>
          <cell r="FN336">
            <v>23121</v>
          </cell>
          <cell r="FO336">
            <v>0</v>
          </cell>
          <cell r="FP336">
            <v>0</v>
          </cell>
          <cell r="FQ336">
            <v>0</v>
          </cell>
          <cell r="FR336">
            <v>0</v>
          </cell>
          <cell r="FS336">
            <v>0</v>
          </cell>
          <cell r="FT336">
            <v>0</v>
          </cell>
          <cell r="FU336">
            <v>0</v>
          </cell>
          <cell r="FV336">
            <v>0</v>
          </cell>
          <cell r="FW336">
            <v>0</v>
          </cell>
          <cell r="FX336">
            <v>0</v>
          </cell>
          <cell r="FY336">
            <v>0</v>
          </cell>
          <cell r="FZ336">
            <v>574405</v>
          </cell>
          <cell r="GA336">
            <v>0</v>
          </cell>
          <cell r="GB336">
            <v>0</v>
          </cell>
          <cell r="GC336">
            <v>290580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S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G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HU336">
            <v>0</v>
          </cell>
          <cell r="HV336">
            <v>0</v>
          </cell>
          <cell r="HW336">
            <v>0</v>
          </cell>
          <cell r="HX336">
            <v>0</v>
          </cell>
          <cell r="HY336">
            <v>0</v>
          </cell>
          <cell r="HZ336">
            <v>0</v>
          </cell>
          <cell r="IA336">
            <v>171552</v>
          </cell>
          <cell r="IB336">
            <v>0</v>
          </cell>
          <cell r="IC336">
            <v>0</v>
          </cell>
          <cell r="ID336">
            <v>0</v>
          </cell>
          <cell r="IE336">
            <v>0</v>
          </cell>
          <cell r="IF336">
            <v>0</v>
          </cell>
          <cell r="IG336">
            <v>0</v>
          </cell>
          <cell r="IH336">
            <v>0</v>
          </cell>
          <cell r="II336">
            <v>0</v>
          </cell>
          <cell r="IJ336">
            <v>0</v>
          </cell>
          <cell r="IK336">
            <v>0</v>
          </cell>
          <cell r="IL336">
            <v>0</v>
          </cell>
          <cell r="IM336">
            <v>171552</v>
          </cell>
          <cell r="IN336">
            <v>0</v>
          </cell>
          <cell r="IO336">
            <v>0</v>
          </cell>
        </row>
        <row r="337">
          <cell r="A337" t="str">
            <v>E5018</v>
          </cell>
          <cell r="B337" t="str">
            <v>Lewisham</v>
          </cell>
          <cell r="C337" t="str">
            <v>L</v>
          </cell>
          <cell r="D337" t="str">
            <v>L</v>
          </cell>
          <cell r="E337">
            <v>0</v>
          </cell>
          <cell r="F337">
            <v>147772</v>
          </cell>
          <cell r="G337">
            <v>74105</v>
          </cell>
          <cell r="H337">
            <v>0</v>
          </cell>
          <cell r="I337">
            <v>0</v>
          </cell>
          <cell r="J337">
            <v>0</v>
          </cell>
          <cell r="K337">
            <v>305185</v>
          </cell>
          <cell r="L337">
            <v>0</v>
          </cell>
          <cell r="M337">
            <v>0</v>
          </cell>
          <cell r="N337">
            <v>0</v>
          </cell>
          <cell r="O337">
            <v>0</v>
          </cell>
          <cell r="P337">
            <v>0</v>
          </cell>
          <cell r="Q337">
            <v>0</v>
          </cell>
          <cell r="R337">
            <v>0</v>
          </cell>
          <cell r="S337">
            <v>0</v>
          </cell>
          <cell r="T337">
            <v>0</v>
          </cell>
          <cell r="U337">
            <v>-4911</v>
          </cell>
          <cell r="V337">
            <v>0</v>
          </cell>
          <cell r="W337">
            <v>0</v>
          </cell>
          <cell r="X337">
            <v>0</v>
          </cell>
          <cell r="Y337">
            <v>0</v>
          </cell>
          <cell r="Z337">
            <v>0</v>
          </cell>
          <cell r="AA337">
            <v>19021</v>
          </cell>
          <cell r="AB337">
            <v>0</v>
          </cell>
          <cell r="AC337">
            <v>27170</v>
          </cell>
          <cell r="AD337">
            <v>0</v>
          </cell>
          <cell r="AE337">
            <v>0</v>
          </cell>
          <cell r="AF337">
            <v>0</v>
          </cell>
          <cell r="AG337">
            <v>0</v>
          </cell>
          <cell r="AH337">
            <v>0</v>
          </cell>
          <cell r="AI337">
            <v>0</v>
          </cell>
          <cell r="AJ337">
            <v>56953</v>
          </cell>
          <cell r="AK337">
            <v>0</v>
          </cell>
          <cell r="AL337">
            <v>24313</v>
          </cell>
          <cell r="AM337">
            <v>0</v>
          </cell>
          <cell r="AN337">
            <v>0</v>
          </cell>
          <cell r="AO337">
            <v>0</v>
          </cell>
          <cell r="AP337">
            <v>0</v>
          </cell>
          <cell r="AQ337">
            <v>30737</v>
          </cell>
          <cell r="AR337">
            <v>0</v>
          </cell>
          <cell r="AS337">
            <v>0</v>
          </cell>
          <cell r="AT337">
            <v>0</v>
          </cell>
          <cell r="AU337">
            <v>0</v>
          </cell>
          <cell r="AV337">
            <v>0</v>
          </cell>
          <cell r="AW337">
            <v>0</v>
          </cell>
          <cell r="AX337">
            <v>0</v>
          </cell>
          <cell r="AY337">
            <v>0</v>
          </cell>
          <cell r="AZ337">
            <v>0</v>
          </cell>
          <cell r="BA337">
            <v>0</v>
          </cell>
          <cell r="BB337">
            <v>0</v>
          </cell>
          <cell r="BC337">
            <v>94812</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23878</v>
          </cell>
          <cell r="BY337">
            <v>0</v>
          </cell>
          <cell r="BZ337">
            <v>0</v>
          </cell>
          <cell r="CA337">
            <v>1226</v>
          </cell>
          <cell r="CB337">
            <v>0</v>
          </cell>
          <cell r="CC337">
            <v>0</v>
          </cell>
          <cell r="CD337">
            <v>0</v>
          </cell>
          <cell r="CE337">
            <v>0</v>
          </cell>
          <cell r="CF337">
            <v>22219</v>
          </cell>
          <cell r="CG337">
            <v>0</v>
          </cell>
          <cell r="CH337">
            <v>0</v>
          </cell>
          <cell r="CI337">
            <v>0</v>
          </cell>
          <cell r="CJ337">
            <v>0</v>
          </cell>
          <cell r="CK337">
            <v>0</v>
          </cell>
          <cell r="CL337">
            <v>0</v>
          </cell>
          <cell r="CM337">
            <v>14857</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25072</v>
          </cell>
          <cell r="DQ337">
            <v>0</v>
          </cell>
          <cell r="DR337">
            <v>0</v>
          </cell>
          <cell r="DS337">
            <v>0</v>
          </cell>
          <cell r="DT337">
            <v>0</v>
          </cell>
          <cell r="DU337">
            <v>0</v>
          </cell>
          <cell r="DV337">
            <v>0</v>
          </cell>
          <cell r="DW337">
            <v>0</v>
          </cell>
          <cell r="DX337">
            <v>0</v>
          </cell>
          <cell r="DY337">
            <v>7419</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13639</v>
          </cell>
          <cell r="EN337">
            <v>0</v>
          </cell>
          <cell r="EO337">
            <v>583055</v>
          </cell>
          <cell r="EP337">
            <v>0</v>
          </cell>
          <cell r="EQ337">
            <v>179972</v>
          </cell>
          <cell r="ER337">
            <v>12319</v>
          </cell>
          <cell r="ES337">
            <v>46427</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823232</v>
          </cell>
          <cell r="FH337">
            <v>0</v>
          </cell>
          <cell r="FI337">
            <v>2000</v>
          </cell>
          <cell r="FJ337">
            <v>0</v>
          </cell>
          <cell r="FK337">
            <v>0</v>
          </cell>
          <cell r="FL337">
            <v>0</v>
          </cell>
          <cell r="FM337">
            <v>0</v>
          </cell>
          <cell r="FN337">
            <v>8623</v>
          </cell>
          <cell r="FO337">
            <v>0</v>
          </cell>
          <cell r="FP337">
            <v>0</v>
          </cell>
          <cell r="FQ337">
            <v>-2150</v>
          </cell>
          <cell r="FR337">
            <v>0</v>
          </cell>
          <cell r="FS337">
            <v>0</v>
          </cell>
          <cell r="FT337">
            <v>0</v>
          </cell>
          <cell r="FU337">
            <v>0</v>
          </cell>
          <cell r="FV337">
            <v>0</v>
          </cell>
          <cell r="FW337">
            <v>0</v>
          </cell>
          <cell r="FX337">
            <v>0</v>
          </cell>
          <cell r="FY337">
            <v>0</v>
          </cell>
          <cell r="FZ337">
            <v>593603</v>
          </cell>
          <cell r="GA337">
            <v>0</v>
          </cell>
          <cell r="GB337">
            <v>0</v>
          </cell>
          <cell r="GC337">
            <v>256184</v>
          </cell>
          <cell r="GD337">
            <v>0</v>
          </cell>
          <cell r="GE337">
            <v>0</v>
          </cell>
          <cell r="GF337">
            <v>0</v>
          </cell>
          <cell r="GG337">
            <v>-9960</v>
          </cell>
          <cell r="GH337">
            <v>0</v>
          </cell>
          <cell r="GI337">
            <v>0</v>
          </cell>
          <cell r="GJ337">
            <v>0</v>
          </cell>
          <cell r="GK337">
            <v>0</v>
          </cell>
          <cell r="GL337">
            <v>0</v>
          </cell>
          <cell r="GM337">
            <v>0</v>
          </cell>
          <cell r="GN337">
            <v>0</v>
          </cell>
          <cell r="GO337">
            <v>0</v>
          </cell>
          <cell r="GP337">
            <v>0</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G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HU337">
            <v>0</v>
          </cell>
          <cell r="HV337">
            <v>0</v>
          </cell>
          <cell r="HW337">
            <v>0</v>
          </cell>
          <cell r="HX337">
            <v>0</v>
          </cell>
          <cell r="HY337">
            <v>0</v>
          </cell>
          <cell r="HZ337">
            <v>0</v>
          </cell>
          <cell r="IA337">
            <v>155629</v>
          </cell>
          <cell r="IB337">
            <v>0</v>
          </cell>
          <cell r="IC337">
            <v>0</v>
          </cell>
          <cell r="ID337">
            <v>0</v>
          </cell>
          <cell r="IE337">
            <v>0</v>
          </cell>
          <cell r="IF337">
            <v>0</v>
          </cell>
          <cell r="IG337">
            <v>0</v>
          </cell>
          <cell r="IH337">
            <v>0</v>
          </cell>
          <cell r="II337">
            <v>0</v>
          </cell>
          <cell r="IJ337">
            <v>0</v>
          </cell>
          <cell r="IK337">
            <v>0</v>
          </cell>
          <cell r="IL337">
            <v>0</v>
          </cell>
          <cell r="IM337">
            <v>144343</v>
          </cell>
          <cell r="IN337">
            <v>11286</v>
          </cell>
          <cell r="IO337">
            <v>0</v>
          </cell>
        </row>
        <row r="338">
          <cell r="A338" t="str">
            <v>E5019</v>
          </cell>
          <cell r="B338" t="str">
            <v>Southwark</v>
          </cell>
          <cell r="C338" t="str">
            <v>L</v>
          </cell>
          <cell r="D338" t="str">
            <v>L</v>
          </cell>
          <cell r="E338">
            <v>0</v>
          </cell>
          <cell r="F338">
            <v>139628</v>
          </cell>
          <cell r="G338">
            <v>19427</v>
          </cell>
          <cell r="H338">
            <v>0</v>
          </cell>
          <cell r="I338">
            <v>0</v>
          </cell>
          <cell r="J338">
            <v>0</v>
          </cell>
          <cell r="K338">
            <v>224901</v>
          </cell>
          <cell r="L338">
            <v>0</v>
          </cell>
          <cell r="M338">
            <v>0</v>
          </cell>
          <cell r="N338">
            <v>0</v>
          </cell>
          <cell r="O338">
            <v>0</v>
          </cell>
          <cell r="P338">
            <v>0</v>
          </cell>
          <cell r="Q338">
            <v>0</v>
          </cell>
          <cell r="R338">
            <v>0</v>
          </cell>
          <cell r="S338">
            <v>0</v>
          </cell>
          <cell r="T338">
            <v>0</v>
          </cell>
          <cell r="U338">
            <v>-3906</v>
          </cell>
          <cell r="V338">
            <v>0</v>
          </cell>
          <cell r="W338">
            <v>0</v>
          </cell>
          <cell r="X338">
            <v>0</v>
          </cell>
          <cell r="Y338">
            <v>0</v>
          </cell>
          <cell r="Z338">
            <v>0</v>
          </cell>
          <cell r="AA338">
            <v>15614</v>
          </cell>
          <cell r="AB338">
            <v>0</v>
          </cell>
          <cell r="AC338">
            <v>29587</v>
          </cell>
          <cell r="AD338">
            <v>0</v>
          </cell>
          <cell r="AE338">
            <v>0</v>
          </cell>
          <cell r="AF338">
            <v>0</v>
          </cell>
          <cell r="AG338">
            <v>0</v>
          </cell>
          <cell r="AH338">
            <v>0</v>
          </cell>
          <cell r="AI338">
            <v>0</v>
          </cell>
          <cell r="AJ338">
            <v>76278</v>
          </cell>
          <cell r="AK338">
            <v>0</v>
          </cell>
          <cell r="AL338">
            <v>10110</v>
          </cell>
          <cell r="AM338">
            <v>0</v>
          </cell>
          <cell r="AN338">
            <v>0</v>
          </cell>
          <cell r="AO338">
            <v>0</v>
          </cell>
          <cell r="AP338">
            <v>0</v>
          </cell>
          <cell r="AQ338">
            <v>29543</v>
          </cell>
          <cell r="AR338">
            <v>0</v>
          </cell>
          <cell r="AS338">
            <v>0</v>
          </cell>
          <cell r="AT338">
            <v>0</v>
          </cell>
          <cell r="AU338">
            <v>0</v>
          </cell>
          <cell r="AV338">
            <v>0</v>
          </cell>
          <cell r="AW338">
            <v>0</v>
          </cell>
          <cell r="AX338">
            <v>0</v>
          </cell>
          <cell r="AY338">
            <v>0</v>
          </cell>
          <cell r="AZ338">
            <v>0</v>
          </cell>
          <cell r="BA338">
            <v>0</v>
          </cell>
          <cell r="BB338">
            <v>0</v>
          </cell>
          <cell r="BC338">
            <v>88881</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26411</v>
          </cell>
          <cell r="BY338">
            <v>0</v>
          </cell>
          <cell r="BZ338">
            <v>0</v>
          </cell>
          <cell r="CA338">
            <v>0</v>
          </cell>
          <cell r="CB338">
            <v>0</v>
          </cell>
          <cell r="CC338">
            <v>0</v>
          </cell>
          <cell r="CD338">
            <v>0</v>
          </cell>
          <cell r="CE338">
            <v>0</v>
          </cell>
          <cell r="CF338">
            <v>20208</v>
          </cell>
          <cell r="CG338">
            <v>0</v>
          </cell>
          <cell r="CH338">
            <v>0</v>
          </cell>
          <cell r="CI338">
            <v>0</v>
          </cell>
          <cell r="CJ338">
            <v>0</v>
          </cell>
          <cell r="CK338">
            <v>0</v>
          </cell>
          <cell r="CL338">
            <v>0</v>
          </cell>
          <cell r="CM338">
            <v>17536</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38491</v>
          </cell>
          <cell r="DQ338">
            <v>0</v>
          </cell>
          <cell r="DR338">
            <v>0</v>
          </cell>
          <cell r="DS338">
            <v>0</v>
          </cell>
          <cell r="DT338">
            <v>0</v>
          </cell>
          <cell r="DU338">
            <v>0</v>
          </cell>
          <cell r="DV338">
            <v>0</v>
          </cell>
          <cell r="DW338">
            <v>0</v>
          </cell>
          <cell r="DX338">
            <v>0</v>
          </cell>
          <cell r="DY338">
            <v>8770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24176</v>
          </cell>
          <cell r="EN338">
            <v>0</v>
          </cell>
          <cell r="EO338">
            <v>541266</v>
          </cell>
          <cell r="EP338">
            <v>0</v>
          </cell>
          <cell r="EQ338">
            <v>106856</v>
          </cell>
          <cell r="ER338">
            <v>6580</v>
          </cell>
          <cell r="ES338">
            <v>111304</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767728</v>
          </cell>
          <cell r="FH338">
            <v>0</v>
          </cell>
          <cell r="FI338">
            <v>5624</v>
          </cell>
          <cell r="FJ338">
            <v>0</v>
          </cell>
          <cell r="FK338">
            <v>0</v>
          </cell>
          <cell r="FL338">
            <v>0</v>
          </cell>
          <cell r="FM338">
            <v>0</v>
          </cell>
          <cell r="FN338">
            <v>4210</v>
          </cell>
          <cell r="FO338">
            <v>0</v>
          </cell>
          <cell r="FP338">
            <v>0</v>
          </cell>
          <cell r="FQ338">
            <v>-700</v>
          </cell>
          <cell r="FR338">
            <v>0</v>
          </cell>
          <cell r="FS338">
            <v>0</v>
          </cell>
          <cell r="FT338">
            <v>0</v>
          </cell>
          <cell r="FU338">
            <v>0</v>
          </cell>
          <cell r="FV338">
            <v>0</v>
          </cell>
          <cell r="FW338">
            <v>0</v>
          </cell>
          <cell r="FX338">
            <v>0</v>
          </cell>
          <cell r="FY338">
            <v>0</v>
          </cell>
          <cell r="FZ338">
            <v>560097</v>
          </cell>
          <cell r="GA338">
            <v>0</v>
          </cell>
          <cell r="GB338">
            <v>0</v>
          </cell>
          <cell r="GC338">
            <v>300270</v>
          </cell>
          <cell r="GD338">
            <v>0</v>
          </cell>
          <cell r="GE338">
            <v>0</v>
          </cell>
          <cell r="GF338">
            <v>0</v>
          </cell>
          <cell r="GG338">
            <v>-12175</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v>0</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v>
          </cell>
          <cell r="HM338">
            <v>0</v>
          </cell>
          <cell r="HN338">
            <v>0</v>
          </cell>
          <cell r="HO338">
            <v>0</v>
          </cell>
          <cell r="HP338">
            <v>0</v>
          </cell>
          <cell r="HQ338">
            <v>0</v>
          </cell>
          <cell r="HR338">
            <v>0</v>
          </cell>
          <cell r="HS338">
            <v>0</v>
          </cell>
          <cell r="HT338">
            <v>0</v>
          </cell>
          <cell r="HU338">
            <v>0</v>
          </cell>
          <cell r="HV338">
            <v>0</v>
          </cell>
          <cell r="HW338">
            <v>0</v>
          </cell>
          <cell r="HX338">
            <v>0</v>
          </cell>
          <cell r="HY338">
            <v>0</v>
          </cell>
          <cell r="HZ338">
            <v>0</v>
          </cell>
          <cell r="IA338">
            <v>329533</v>
          </cell>
          <cell r="IB338">
            <v>0</v>
          </cell>
          <cell r="IC338">
            <v>0</v>
          </cell>
          <cell r="ID338">
            <v>0</v>
          </cell>
          <cell r="IE338">
            <v>0</v>
          </cell>
          <cell r="IF338">
            <v>0</v>
          </cell>
          <cell r="IG338">
            <v>0</v>
          </cell>
          <cell r="IH338">
            <v>0</v>
          </cell>
          <cell r="II338">
            <v>0</v>
          </cell>
          <cell r="IJ338">
            <v>0</v>
          </cell>
          <cell r="IK338">
            <v>0</v>
          </cell>
          <cell r="IL338">
            <v>0</v>
          </cell>
          <cell r="IM338">
            <v>328058</v>
          </cell>
          <cell r="IN338">
            <v>1475</v>
          </cell>
          <cell r="IO338">
            <v>0</v>
          </cell>
        </row>
        <row r="339">
          <cell r="A339" t="str">
            <v>E5020</v>
          </cell>
          <cell r="B339" t="str">
            <v>Tower Hamlets</v>
          </cell>
          <cell r="C339" t="str">
            <v>L</v>
          </cell>
          <cell r="D339" t="str">
            <v>L</v>
          </cell>
          <cell r="E339">
            <v>0</v>
          </cell>
          <cell r="F339">
            <v>161418</v>
          </cell>
          <cell r="G339">
            <v>127260</v>
          </cell>
          <cell r="H339">
            <v>0</v>
          </cell>
          <cell r="I339">
            <v>0</v>
          </cell>
          <cell r="J339">
            <v>0</v>
          </cell>
          <cell r="K339">
            <v>402373</v>
          </cell>
          <cell r="L339">
            <v>0</v>
          </cell>
          <cell r="M339">
            <v>0</v>
          </cell>
          <cell r="N339">
            <v>0</v>
          </cell>
          <cell r="O339">
            <v>0</v>
          </cell>
          <cell r="P339">
            <v>0</v>
          </cell>
          <cell r="Q339">
            <v>0</v>
          </cell>
          <cell r="R339">
            <v>0</v>
          </cell>
          <cell r="S339">
            <v>0</v>
          </cell>
          <cell r="T339">
            <v>0</v>
          </cell>
          <cell r="U339">
            <v>-7956</v>
          </cell>
          <cell r="V339">
            <v>0</v>
          </cell>
          <cell r="W339">
            <v>0</v>
          </cell>
          <cell r="X339">
            <v>0</v>
          </cell>
          <cell r="Y339">
            <v>0</v>
          </cell>
          <cell r="Z339">
            <v>0</v>
          </cell>
          <cell r="AA339">
            <v>5910</v>
          </cell>
          <cell r="AB339">
            <v>0</v>
          </cell>
          <cell r="AC339">
            <v>20993</v>
          </cell>
          <cell r="AD339">
            <v>0</v>
          </cell>
          <cell r="AE339">
            <v>0</v>
          </cell>
          <cell r="AF339">
            <v>0</v>
          </cell>
          <cell r="AG339">
            <v>0</v>
          </cell>
          <cell r="AH339">
            <v>0</v>
          </cell>
          <cell r="AI339">
            <v>0</v>
          </cell>
          <cell r="AJ339">
            <v>45241</v>
          </cell>
          <cell r="AK339">
            <v>0</v>
          </cell>
          <cell r="AL339">
            <v>8610</v>
          </cell>
          <cell r="AM339">
            <v>0</v>
          </cell>
          <cell r="AN339">
            <v>0</v>
          </cell>
          <cell r="AO339">
            <v>0</v>
          </cell>
          <cell r="AP339">
            <v>0</v>
          </cell>
          <cell r="AQ339">
            <v>6520</v>
          </cell>
          <cell r="AR339">
            <v>0</v>
          </cell>
          <cell r="AS339">
            <v>0</v>
          </cell>
          <cell r="AT339">
            <v>0</v>
          </cell>
          <cell r="AU339">
            <v>0</v>
          </cell>
          <cell r="AV339">
            <v>0</v>
          </cell>
          <cell r="AW339">
            <v>0</v>
          </cell>
          <cell r="AX339">
            <v>0</v>
          </cell>
          <cell r="AY339">
            <v>0</v>
          </cell>
          <cell r="AZ339">
            <v>0</v>
          </cell>
          <cell r="BA339">
            <v>0</v>
          </cell>
          <cell r="BB339">
            <v>0</v>
          </cell>
          <cell r="BC339">
            <v>81453</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35801</v>
          </cell>
          <cell r="BY339">
            <v>0</v>
          </cell>
          <cell r="BZ339">
            <v>0</v>
          </cell>
          <cell r="CA339">
            <v>3820</v>
          </cell>
          <cell r="CB339">
            <v>0</v>
          </cell>
          <cell r="CC339">
            <v>0</v>
          </cell>
          <cell r="CD339">
            <v>0</v>
          </cell>
          <cell r="CE339">
            <v>0</v>
          </cell>
          <cell r="CF339">
            <v>25133</v>
          </cell>
          <cell r="CG339">
            <v>0</v>
          </cell>
          <cell r="CH339">
            <v>0</v>
          </cell>
          <cell r="CI339">
            <v>0</v>
          </cell>
          <cell r="CJ339">
            <v>0</v>
          </cell>
          <cell r="CK339">
            <v>0</v>
          </cell>
          <cell r="CL339">
            <v>0</v>
          </cell>
          <cell r="CM339">
            <v>17463</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33509</v>
          </cell>
          <cell r="DQ339">
            <v>0</v>
          </cell>
          <cell r="DR339">
            <v>0</v>
          </cell>
          <cell r="DS339">
            <v>0</v>
          </cell>
          <cell r="DT339">
            <v>0</v>
          </cell>
          <cell r="DU339">
            <v>0</v>
          </cell>
          <cell r="DV339">
            <v>0</v>
          </cell>
          <cell r="DW339">
            <v>0</v>
          </cell>
          <cell r="DX339">
            <v>0</v>
          </cell>
          <cell r="DY339">
            <v>6936</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47681</v>
          </cell>
          <cell r="EN339">
            <v>0</v>
          </cell>
          <cell r="EO339">
            <v>701500</v>
          </cell>
          <cell r="EP339">
            <v>0</v>
          </cell>
          <cell r="EQ339">
            <v>181387</v>
          </cell>
          <cell r="ER339">
            <v>23057</v>
          </cell>
          <cell r="ES339">
            <v>41660</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949127</v>
          </cell>
          <cell r="FH339">
            <v>0</v>
          </cell>
          <cell r="FI339">
            <v>0</v>
          </cell>
          <cell r="FJ339">
            <v>0</v>
          </cell>
          <cell r="FK339">
            <v>0</v>
          </cell>
          <cell r="FL339">
            <v>0</v>
          </cell>
          <cell r="FM339">
            <v>0</v>
          </cell>
          <cell r="FN339">
            <v>6608</v>
          </cell>
          <cell r="FO339">
            <v>0</v>
          </cell>
          <cell r="FP339">
            <v>0</v>
          </cell>
          <cell r="FQ339">
            <v>-2450</v>
          </cell>
          <cell r="FR339">
            <v>0</v>
          </cell>
          <cell r="FS339">
            <v>0</v>
          </cell>
          <cell r="FT339">
            <v>0</v>
          </cell>
          <cell r="FU339">
            <v>0</v>
          </cell>
          <cell r="FV339">
            <v>0</v>
          </cell>
          <cell r="FW339">
            <v>0</v>
          </cell>
          <cell r="FX339">
            <v>0</v>
          </cell>
          <cell r="FY339">
            <v>0</v>
          </cell>
          <cell r="FZ339">
            <v>688745</v>
          </cell>
          <cell r="GA339">
            <v>0</v>
          </cell>
          <cell r="GB339">
            <v>0</v>
          </cell>
          <cell r="GC339">
            <v>291587</v>
          </cell>
          <cell r="GD339">
            <v>0</v>
          </cell>
          <cell r="GE339">
            <v>0</v>
          </cell>
          <cell r="GF339">
            <v>0</v>
          </cell>
          <cell r="GG339">
            <v>-224</v>
          </cell>
          <cell r="GH339">
            <v>-7841</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G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HU339">
            <v>0</v>
          </cell>
          <cell r="HV339">
            <v>0</v>
          </cell>
          <cell r="HW339">
            <v>0</v>
          </cell>
          <cell r="HX339">
            <v>0</v>
          </cell>
          <cell r="HY339">
            <v>0</v>
          </cell>
          <cell r="HZ339">
            <v>0</v>
          </cell>
          <cell r="IA339">
            <v>92109</v>
          </cell>
          <cell r="IB339">
            <v>0</v>
          </cell>
          <cell r="IC339">
            <v>0</v>
          </cell>
          <cell r="ID339">
            <v>0</v>
          </cell>
          <cell r="IE339">
            <v>0</v>
          </cell>
          <cell r="IF339">
            <v>0</v>
          </cell>
          <cell r="IG339">
            <v>0</v>
          </cell>
          <cell r="IH339">
            <v>0</v>
          </cell>
          <cell r="II339">
            <v>0</v>
          </cell>
          <cell r="IJ339">
            <v>0</v>
          </cell>
          <cell r="IK339">
            <v>0</v>
          </cell>
          <cell r="IL339">
            <v>0</v>
          </cell>
          <cell r="IM339">
            <v>92109</v>
          </cell>
          <cell r="IN339">
            <v>0</v>
          </cell>
          <cell r="IO339">
            <v>0</v>
          </cell>
        </row>
        <row r="340">
          <cell r="A340" t="str">
            <v>E5021</v>
          </cell>
          <cell r="B340" t="str">
            <v>Wandsworth</v>
          </cell>
          <cell r="C340" t="str">
            <v>L</v>
          </cell>
          <cell r="D340" t="str">
            <v>L</v>
          </cell>
          <cell r="E340">
            <v>0</v>
          </cell>
          <cell r="F340">
            <v>90872</v>
          </cell>
          <cell r="G340">
            <v>18681</v>
          </cell>
          <cell r="H340">
            <v>0</v>
          </cell>
          <cell r="I340">
            <v>0</v>
          </cell>
          <cell r="J340">
            <v>0</v>
          </cell>
          <cell r="K340">
            <v>191957</v>
          </cell>
          <cell r="L340">
            <v>0</v>
          </cell>
          <cell r="M340">
            <v>0</v>
          </cell>
          <cell r="N340">
            <v>0</v>
          </cell>
          <cell r="O340">
            <v>0</v>
          </cell>
          <cell r="P340">
            <v>0</v>
          </cell>
          <cell r="Q340">
            <v>0</v>
          </cell>
          <cell r="R340">
            <v>0</v>
          </cell>
          <cell r="S340">
            <v>0</v>
          </cell>
          <cell r="T340">
            <v>0</v>
          </cell>
          <cell r="U340">
            <v>-19596</v>
          </cell>
          <cell r="V340">
            <v>0</v>
          </cell>
          <cell r="W340">
            <v>0</v>
          </cell>
          <cell r="X340">
            <v>0</v>
          </cell>
          <cell r="Y340">
            <v>0</v>
          </cell>
          <cell r="Z340">
            <v>0</v>
          </cell>
          <cell r="AA340">
            <v>82</v>
          </cell>
          <cell r="AB340">
            <v>0</v>
          </cell>
          <cell r="AC340">
            <v>13145</v>
          </cell>
          <cell r="AD340">
            <v>0</v>
          </cell>
          <cell r="AE340">
            <v>0</v>
          </cell>
          <cell r="AF340">
            <v>0</v>
          </cell>
          <cell r="AG340">
            <v>0</v>
          </cell>
          <cell r="AH340">
            <v>0</v>
          </cell>
          <cell r="AI340">
            <v>0</v>
          </cell>
          <cell r="AJ340">
            <v>39532</v>
          </cell>
          <cell r="AK340">
            <v>0</v>
          </cell>
          <cell r="AL340">
            <v>23962</v>
          </cell>
          <cell r="AM340">
            <v>0</v>
          </cell>
          <cell r="AN340">
            <v>0</v>
          </cell>
          <cell r="AO340">
            <v>0</v>
          </cell>
          <cell r="AP340">
            <v>0</v>
          </cell>
          <cell r="AQ340">
            <v>34152</v>
          </cell>
          <cell r="AR340">
            <v>0</v>
          </cell>
          <cell r="AS340">
            <v>0</v>
          </cell>
          <cell r="AT340">
            <v>0</v>
          </cell>
          <cell r="AU340">
            <v>0</v>
          </cell>
          <cell r="AV340">
            <v>0</v>
          </cell>
          <cell r="AW340">
            <v>0</v>
          </cell>
          <cell r="AX340">
            <v>0</v>
          </cell>
          <cell r="AY340">
            <v>0</v>
          </cell>
          <cell r="AZ340">
            <v>0</v>
          </cell>
          <cell r="BA340">
            <v>0</v>
          </cell>
          <cell r="BB340">
            <v>0</v>
          </cell>
          <cell r="BC340">
            <v>89799</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28683</v>
          </cell>
          <cell r="BY340">
            <v>0</v>
          </cell>
          <cell r="BZ340">
            <v>0</v>
          </cell>
          <cell r="CA340">
            <v>1677</v>
          </cell>
          <cell r="CB340">
            <v>0</v>
          </cell>
          <cell r="CC340">
            <v>0</v>
          </cell>
          <cell r="CD340">
            <v>0</v>
          </cell>
          <cell r="CE340">
            <v>0</v>
          </cell>
          <cell r="CF340">
            <v>6594</v>
          </cell>
          <cell r="CG340">
            <v>0</v>
          </cell>
          <cell r="CH340">
            <v>0</v>
          </cell>
          <cell r="CI340">
            <v>0</v>
          </cell>
          <cell r="CJ340">
            <v>0</v>
          </cell>
          <cell r="CK340">
            <v>0</v>
          </cell>
          <cell r="CL340">
            <v>0</v>
          </cell>
          <cell r="CM340">
            <v>6283</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23645</v>
          </cell>
          <cell r="DQ340">
            <v>0</v>
          </cell>
          <cell r="DR340">
            <v>0</v>
          </cell>
          <cell r="DS340">
            <v>0</v>
          </cell>
          <cell r="DT340">
            <v>0</v>
          </cell>
          <cell r="DU340">
            <v>0</v>
          </cell>
          <cell r="DV340">
            <v>0</v>
          </cell>
          <cell r="DW340">
            <v>0</v>
          </cell>
          <cell r="DX340">
            <v>0</v>
          </cell>
          <cell r="DY340">
            <v>4610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9878</v>
          </cell>
          <cell r="EN340">
            <v>-2441</v>
          </cell>
          <cell r="EO340">
            <v>398622</v>
          </cell>
          <cell r="EP340">
            <v>0</v>
          </cell>
          <cell r="EQ340">
            <v>125207</v>
          </cell>
          <cell r="ER340">
            <v>2909</v>
          </cell>
          <cell r="ES340">
            <v>76080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609229</v>
          </cell>
          <cell r="FH340">
            <v>0</v>
          </cell>
          <cell r="FI340">
            <v>0</v>
          </cell>
          <cell r="FJ340">
            <v>0</v>
          </cell>
          <cell r="FK340">
            <v>0</v>
          </cell>
          <cell r="FL340">
            <v>0</v>
          </cell>
          <cell r="FM340">
            <v>0</v>
          </cell>
          <cell r="FN340">
            <v>5475</v>
          </cell>
          <cell r="FO340">
            <v>0</v>
          </cell>
          <cell r="FP340">
            <v>0</v>
          </cell>
          <cell r="FQ340">
            <v>-3476</v>
          </cell>
          <cell r="FR340">
            <v>0</v>
          </cell>
          <cell r="FS340">
            <v>0</v>
          </cell>
          <cell r="FT340">
            <v>0</v>
          </cell>
          <cell r="FU340">
            <v>0</v>
          </cell>
          <cell r="FV340">
            <v>0</v>
          </cell>
          <cell r="FW340">
            <v>0</v>
          </cell>
          <cell r="FX340">
            <v>0</v>
          </cell>
          <cell r="FY340">
            <v>0</v>
          </cell>
          <cell r="FZ340">
            <v>397308</v>
          </cell>
          <cell r="GA340">
            <v>0</v>
          </cell>
          <cell r="GB340">
            <v>0</v>
          </cell>
          <cell r="GC340">
            <v>185765</v>
          </cell>
          <cell r="GD340">
            <v>0</v>
          </cell>
          <cell r="GE340">
            <v>0</v>
          </cell>
          <cell r="GF340">
            <v>0</v>
          </cell>
          <cell r="GG340">
            <v>-3222</v>
          </cell>
          <cell r="GH340">
            <v>-7540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G340">
            <v>0</v>
          </cell>
          <cell r="HH340">
            <v>0</v>
          </cell>
          <cell r="HI340">
            <v>0</v>
          </cell>
          <cell r="HJ340">
            <v>0</v>
          </cell>
          <cell r="HK340">
            <v>0</v>
          </cell>
          <cell r="HL340">
            <v>0</v>
          </cell>
          <cell r="HM340">
            <v>0</v>
          </cell>
          <cell r="HN340">
            <v>0</v>
          </cell>
          <cell r="HO340">
            <v>0</v>
          </cell>
          <cell r="HP340">
            <v>0</v>
          </cell>
          <cell r="HQ340">
            <v>0</v>
          </cell>
          <cell r="HR340">
            <v>0</v>
          </cell>
          <cell r="HS340">
            <v>0</v>
          </cell>
          <cell r="HT340">
            <v>0</v>
          </cell>
          <cell r="HU340">
            <v>0</v>
          </cell>
          <cell r="HV340">
            <v>0</v>
          </cell>
          <cell r="HW340">
            <v>0</v>
          </cell>
          <cell r="HX340">
            <v>0</v>
          </cell>
          <cell r="HY340">
            <v>0</v>
          </cell>
          <cell r="HZ340">
            <v>0</v>
          </cell>
          <cell r="IA340">
            <v>142985</v>
          </cell>
          <cell r="IB340">
            <v>0</v>
          </cell>
          <cell r="IC340">
            <v>0</v>
          </cell>
          <cell r="ID340">
            <v>0</v>
          </cell>
          <cell r="IE340">
            <v>0</v>
          </cell>
          <cell r="IF340">
            <v>0</v>
          </cell>
          <cell r="IG340">
            <v>0</v>
          </cell>
          <cell r="IH340">
            <v>0</v>
          </cell>
          <cell r="II340">
            <v>0</v>
          </cell>
          <cell r="IJ340">
            <v>0</v>
          </cell>
          <cell r="IK340">
            <v>0</v>
          </cell>
          <cell r="IL340">
            <v>0</v>
          </cell>
          <cell r="IM340">
            <v>143570</v>
          </cell>
          <cell r="IN340">
            <v>-585</v>
          </cell>
          <cell r="IO340">
            <v>0</v>
          </cell>
        </row>
        <row r="341">
          <cell r="A341" t="str">
            <v>E5022</v>
          </cell>
          <cell r="B341" t="str">
            <v>Westminster</v>
          </cell>
          <cell r="C341" t="str">
            <v>L</v>
          </cell>
          <cell r="D341" t="str">
            <v>L</v>
          </cell>
          <cell r="E341">
            <v>0</v>
          </cell>
          <cell r="F341">
            <v>55646</v>
          </cell>
          <cell r="G341">
            <v>10034</v>
          </cell>
          <cell r="H341">
            <v>0</v>
          </cell>
          <cell r="I341">
            <v>0</v>
          </cell>
          <cell r="J341">
            <v>0</v>
          </cell>
          <cell r="K341">
            <v>102807</v>
          </cell>
          <cell r="L341">
            <v>0</v>
          </cell>
          <cell r="M341">
            <v>0</v>
          </cell>
          <cell r="N341">
            <v>0</v>
          </cell>
          <cell r="O341">
            <v>0</v>
          </cell>
          <cell r="P341">
            <v>0</v>
          </cell>
          <cell r="Q341">
            <v>0</v>
          </cell>
          <cell r="R341">
            <v>0</v>
          </cell>
          <cell r="S341">
            <v>0</v>
          </cell>
          <cell r="T341">
            <v>0</v>
          </cell>
          <cell r="U341">
            <v>-50461</v>
          </cell>
          <cell r="V341">
            <v>0</v>
          </cell>
          <cell r="W341">
            <v>0</v>
          </cell>
          <cell r="X341">
            <v>0</v>
          </cell>
          <cell r="Y341">
            <v>0</v>
          </cell>
          <cell r="Z341">
            <v>0</v>
          </cell>
          <cell r="AA341">
            <v>-28470</v>
          </cell>
          <cell r="AB341">
            <v>0</v>
          </cell>
          <cell r="AC341">
            <v>7371</v>
          </cell>
          <cell r="AD341">
            <v>0</v>
          </cell>
          <cell r="AE341">
            <v>0</v>
          </cell>
          <cell r="AF341">
            <v>0</v>
          </cell>
          <cell r="AG341">
            <v>0</v>
          </cell>
          <cell r="AH341">
            <v>0</v>
          </cell>
          <cell r="AI341">
            <v>0</v>
          </cell>
          <cell r="AJ341">
            <v>37133</v>
          </cell>
          <cell r="AK341">
            <v>0</v>
          </cell>
          <cell r="AL341">
            <v>13118</v>
          </cell>
          <cell r="AM341">
            <v>0</v>
          </cell>
          <cell r="AN341">
            <v>0</v>
          </cell>
          <cell r="AO341">
            <v>0</v>
          </cell>
          <cell r="AP341">
            <v>0</v>
          </cell>
          <cell r="AQ341">
            <v>15504</v>
          </cell>
          <cell r="AR341">
            <v>0</v>
          </cell>
          <cell r="AS341">
            <v>0</v>
          </cell>
          <cell r="AT341">
            <v>0</v>
          </cell>
          <cell r="AU341">
            <v>0</v>
          </cell>
          <cell r="AV341">
            <v>0</v>
          </cell>
          <cell r="AW341">
            <v>0</v>
          </cell>
          <cell r="AX341">
            <v>0</v>
          </cell>
          <cell r="AY341">
            <v>0</v>
          </cell>
          <cell r="AZ341">
            <v>0</v>
          </cell>
          <cell r="BA341">
            <v>0</v>
          </cell>
          <cell r="BB341">
            <v>0</v>
          </cell>
          <cell r="BC341">
            <v>68479</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35155</v>
          </cell>
          <cell r="BY341">
            <v>0</v>
          </cell>
          <cell r="BZ341">
            <v>0</v>
          </cell>
          <cell r="CA341">
            <v>2600</v>
          </cell>
          <cell r="CB341">
            <v>0</v>
          </cell>
          <cell r="CC341">
            <v>0</v>
          </cell>
          <cell r="CD341">
            <v>0</v>
          </cell>
          <cell r="CE341">
            <v>0</v>
          </cell>
          <cell r="CF341">
            <v>33653</v>
          </cell>
          <cell r="CG341">
            <v>0</v>
          </cell>
          <cell r="CH341">
            <v>0</v>
          </cell>
          <cell r="CI341">
            <v>0</v>
          </cell>
          <cell r="CJ341">
            <v>0</v>
          </cell>
          <cell r="CK341">
            <v>0</v>
          </cell>
          <cell r="CL341">
            <v>0</v>
          </cell>
          <cell r="CM341">
            <v>12393</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57091</v>
          </cell>
          <cell r="DQ341">
            <v>0</v>
          </cell>
          <cell r="DR341">
            <v>0</v>
          </cell>
          <cell r="DS341">
            <v>0</v>
          </cell>
          <cell r="DT341">
            <v>0</v>
          </cell>
          <cell r="DU341">
            <v>0</v>
          </cell>
          <cell r="DV341">
            <v>0</v>
          </cell>
          <cell r="DW341">
            <v>0</v>
          </cell>
          <cell r="DX341">
            <v>0</v>
          </cell>
          <cell r="DY341">
            <v>5930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14810</v>
          </cell>
          <cell r="EN341">
            <v>-6547</v>
          </cell>
          <cell r="EO341">
            <v>332433</v>
          </cell>
          <cell r="EP341">
            <v>0</v>
          </cell>
          <cell r="EQ341">
            <v>139954</v>
          </cell>
          <cell r="ER341">
            <v>33331</v>
          </cell>
          <cell r="ES341">
            <v>51994</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560307</v>
          </cell>
          <cell r="FH341">
            <v>0</v>
          </cell>
          <cell r="FI341">
            <v>0</v>
          </cell>
          <cell r="FJ341">
            <v>0</v>
          </cell>
          <cell r="FK341">
            <v>0</v>
          </cell>
          <cell r="FL341">
            <v>0</v>
          </cell>
          <cell r="FM341">
            <v>0</v>
          </cell>
          <cell r="FN341">
            <v>18074</v>
          </cell>
          <cell r="FO341">
            <v>0</v>
          </cell>
          <cell r="FP341">
            <v>0</v>
          </cell>
          <cell r="FQ341">
            <v>0</v>
          </cell>
          <cell r="FR341">
            <v>0</v>
          </cell>
          <cell r="FS341">
            <v>0</v>
          </cell>
          <cell r="FT341">
            <v>0</v>
          </cell>
          <cell r="FU341">
            <v>0</v>
          </cell>
          <cell r="FV341">
            <v>0</v>
          </cell>
          <cell r="FW341">
            <v>0</v>
          </cell>
          <cell r="FX341">
            <v>0</v>
          </cell>
          <cell r="FY341">
            <v>0</v>
          </cell>
          <cell r="FZ341">
            <v>340663</v>
          </cell>
          <cell r="GA341">
            <v>0</v>
          </cell>
          <cell r="GB341">
            <v>0</v>
          </cell>
          <cell r="GC341">
            <v>197483</v>
          </cell>
          <cell r="GD341">
            <v>0</v>
          </cell>
          <cell r="GE341">
            <v>0</v>
          </cell>
          <cell r="GF341">
            <v>-1678</v>
          </cell>
          <cell r="GG341">
            <v>0</v>
          </cell>
          <cell r="GH341">
            <v>-1700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v>0</v>
          </cell>
          <cell r="GY341">
            <v>0</v>
          </cell>
          <cell r="GZ341">
            <v>0</v>
          </cell>
          <cell r="HA341">
            <v>0</v>
          </cell>
          <cell r="HB341">
            <v>0</v>
          </cell>
          <cell r="HC341">
            <v>0</v>
          </cell>
          <cell r="HD341">
            <v>0</v>
          </cell>
          <cell r="HE341">
            <v>0</v>
          </cell>
          <cell r="HF341">
            <v>0</v>
          </cell>
          <cell r="HG341">
            <v>0</v>
          </cell>
          <cell r="HH341">
            <v>0</v>
          </cell>
          <cell r="HI341">
            <v>0</v>
          </cell>
          <cell r="HJ341">
            <v>0</v>
          </cell>
          <cell r="HK341">
            <v>0</v>
          </cell>
          <cell r="HL341">
            <v>0</v>
          </cell>
          <cell r="HM341">
            <v>0</v>
          </cell>
          <cell r="HN341">
            <v>0</v>
          </cell>
          <cell r="HO341">
            <v>0</v>
          </cell>
          <cell r="HP341">
            <v>0</v>
          </cell>
          <cell r="HQ341">
            <v>0</v>
          </cell>
          <cell r="HR341">
            <v>0</v>
          </cell>
          <cell r="HS341">
            <v>0</v>
          </cell>
          <cell r="HT341">
            <v>0</v>
          </cell>
          <cell r="HU341">
            <v>0</v>
          </cell>
          <cell r="HV341">
            <v>0</v>
          </cell>
          <cell r="HW341">
            <v>0</v>
          </cell>
          <cell r="HX341">
            <v>0</v>
          </cell>
          <cell r="HY341">
            <v>0</v>
          </cell>
          <cell r="HZ341">
            <v>0</v>
          </cell>
          <cell r="IA341">
            <v>115945</v>
          </cell>
          <cell r="IB341">
            <v>0</v>
          </cell>
          <cell r="IC341">
            <v>0</v>
          </cell>
          <cell r="ID341">
            <v>0</v>
          </cell>
          <cell r="IE341">
            <v>0</v>
          </cell>
          <cell r="IF341">
            <v>0</v>
          </cell>
          <cell r="IG341">
            <v>0</v>
          </cell>
          <cell r="IH341">
            <v>0</v>
          </cell>
          <cell r="II341">
            <v>0</v>
          </cell>
          <cell r="IJ341">
            <v>0</v>
          </cell>
          <cell r="IK341">
            <v>0</v>
          </cell>
          <cell r="IL341">
            <v>0</v>
          </cell>
          <cell r="IM341">
            <v>131248</v>
          </cell>
          <cell r="IN341">
            <v>-15303</v>
          </cell>
          <cell r="IO341">
            <v>0</v>
          </cell>
        </row>
        <row r="342">
          <cell r="A342" t="str">
            <v>E5030</v>
          </cell>
          <cell r="B342" t="str">
            <v>Barking &amp; Dagenham</v>
          </cell>
          <cell r="C342" t="str">
            <v>L</v>
          </cell>
          <cell r="D342" t="str">
            <v>L</v>
          </cell>
          <cell r="E342">
            <v>0</v>
          </cell>
          <cell r="F342">
            <v>118661</v>
          </cell>
          <cell r="G342">
            <v>86891</v>
          </cell>
          <cell r="H342">
            <v>0</v>
          </cell>
          <cell r="I342">
            <v>0</v>
          </cell>
          <cell r="J342">
            <v>0</v>
          </cell>
          <cell r="K342">
            <v>247282</v>
          </cell>
          <cell r="L342">
            <v>0</v>
          </cell>
          <cell r="M342">
            <v>0</v>
          </cell>
          <cell r="N342">
            <v>0</v>
          </cell>
          <cell r="O342">
            <v>0</v>
          </cell>
          <cell r="P342">
            <v>0</v>
          </cell>
          <cell r="Q342">
            <v>0</v>
          </cell>
          <cell r="R342">
            <v>0</v>
          </cell>
          <cell r="S342">
            <v>0</v>
          </cell>
          <cell r="T342">
            <v>0</v>
          </cell>
          <cell r="U342">
            <v>-3424</v>
          </cell>
          <cell r="V342">
            <v>0</v>
          </cell>
          <cell r="W342">
            <v>0</v>
          </cell>
          <cell r="X342">
            <v>0</v>
          </cell>
          <cell r="Y342">
            <v>0</v>
          </cell>
          <cell r="Z342">
            <v>0</v>
          </cell>
          <cell r="AA342">
            <v>5868</v>
          </cell>
          <cell r="AB342">
            <v>0</v>
          </cell>
          <cell r="AC342">
            <v>18748</v>
          </cell>
          <cell r="AD342">
            <v>0</v>
          </cell>
          <cell r="AE342">
            <v>0</v>
          </cell>
          <cell r="AF342">
            <v>0</v>
          </cell>
          <cell r="AG342">
            <v>0</v>
          </cell>
          <cell r="AH342">
            <v>0</v>
          </cell>
          <cell r="AI342">
            <v>0</v>
          </cell>
          <cell r="AJ342">
            <v>40196</v>
          </cell>
          <cell r="AK342">
            <v>0</v>
          </cell>
          <cell r="AL342">
            <v>12899</v>
          </cell>
          <cell r="AM342">
            <v>0</v>
          </cell>
          <cell r="AN342">
            <v>0</v>
          </cell>
          <cell r="AO342">
            <v>0</v>
          </cell>
          <cell r="AP342">
            <v>0</v>
          </cell>
          <cell r="AQ342">
            <v>9373</v>
          </cell>
          <cell r="AR342">
            <v>0</v>
          </cell>
          <cell r="AS342">
            <v>0</v>
          </cell>
          <cell r="AT342">
            <v>0</v>
          </cell>
          <cell r="AU342">
            <v>0</v>
          </cell>
          <cell r="AV342">
            <v>0</v>
          </cell>
          <cell r="AW342">
            <v>0</v>
          </cell>
          <cell r="AX342">
            <v>0</v>
          </cell>
          <cell r="AY342">
            <v>0</v>
          </cell>
          <cell r="AZ342">
            <v>0</v>
          </cell>
          <cell r="BA342">
            <v>0</v>
          </cell>
          <cell r="BB342">
            <v>0</v>
          </cell>
          <cell r="BC342">
            <v>43068</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16623</v>
          </cell>
          <cell r="BY342">
            <v>0</v>
          </cell>
          <cell r="BZ342">
            <v>0</v>
          </cell>
          <cell r="CA342">
            <v>0</v>
          </cell>
          <cell r="CB342">
            <v>0</v>
          </cell>
          <cell r="CC342">
            <v>0</v>
          </cell>
          <cell r="CD342">
            <v>0</v>
          </cell>
          <cell r="CE342">
            <v>0</v>
          </cell>
          <cell r="CF342">
            <v>7399</v>
          </cell>
          <cell r="CG342">
            <v>0</v>
          </cell>
          <cell r="CH342">
            <v>0</v>
          </cell>
          <cell r="CI342">
            <v>0</v>
          </cell>
          <cell r="CJ342">
            <v>0</v>
          </cell>
          <cell r="CK342">
            <v>0</v>
          </cell>
          <cell r="CL342">
            <v>0</v>
          </cell>
          <cell r="CM342">
            <v>5686</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6579</v>
          </cell>
          <cell r="DQ342">
            <v>0</v>
          </cell>
          <cell r="DR342">
            <v>0</v>
          </cell>
          <cell r="DS342">
            <v>0</v>
          </cell>
          <cell r="DT342">
            <v>0</v>
          </cell>
          <cell r="DU342">
            <v>0</v>
          </cell>
          <cell r="DV342">
            <v>0</v>
          </cell>
          <cell r="DW342">
            <v>0</v>
          </cell>
          <cell r="DX342">
            <v>0</v>
          </cell>
          <cell r="DY342">
            <v>984</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4158</v>
          </cell>
          <cell r="EN342">
            <v>10186</v>
          </cell>
          <cell r="EO342">
            <v>388029</v>
          </cell>
          <cell r="EP342">
            <v>0</v>
          </cell>
          <cell r="EQ342">
            <v>75330</v>
          </cell>
          <cell r="ER342">
            <v>11447</v>
          </cell>
          <cell r="ES342">
            <v>59465</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543440</v>
          </cell>
          <cell r="FH342">
            <v>0</v>
          </cell>
          <cell r="FI342">
            <v>400</v>
          </cell>
          <cell r="FJ342">
            <v>0</v>
          </cell>
          <cell r="FK342">
            <v>0</v>
          </cell>
          <cell r="FL342">
            <v>0</v>
          </cell>
          <cell r="FM342">
            <v>0</v>
          </cell>
          <cell r="FN342">
            <v>2250</v>
          </cell>
          <cell r="FO342">
            <v>0</v>
          </cell>
          <cell r="FP342">
            <v>0</v>
          </cell>
          <cell r="FQ342">
            <v>-1839</v>
          </cell>
          <cell r="FR342">
            <v>0</v>
          </cell>
          <cell r="FS342">
            <v>0</v>
          </cell>
          <cell r="FT342">
            <v>0</v>
          </cell>
          <cell r="FU342">
            <v>0</v>
          </cell>
          <cell r="FV342">
            <v>0</v>
          </cell>
          <cell r="FW342">
            <v>0</v>
          </cell>
          <cell r="FX342">
            <v>0</v>
          </cell>
          <cell r="FY342">
            <v>0</v>
          </cell>
          <cell r="FZ342">
            <v>396185</v>
          </cell>
          <cell r="GA342">
            <v>0</v>
          </cell>
          <cell r="GB342">
            <v>0</v>
          </cell>
          <cell r="GC342">
            <v>142780</v>
          </cell>
          <cell r="GD342">
            <v>0</v>
          </cell>
          <cell r="GE342">
            <v>0</v>
          </cell>
          <cell r="GF342">
            <v>0</v>
          </cell>
          <cell r="GG342">
            <v>0</v>
          </cell>
          <cell r="GH342">
            <v>566</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0</v>
          </cell>
          <cell r="HO342">
            <v>0</v>
          </cell>
          <cell r="HP342">
            <v>0</v>
          </cell>
          <cell r="HQ342">
            <v>0</v>
          </cell>
          <cell r="HR342">
            <v>0</v>
          </cell>
          <cell r="HS342">
            <v>0</v>
          </cell>
          <cell r="HT342">
            <v>0</v>
          </cell>
          <cell r="HU342">
            <v>0</v>
          </cell>
          <cell r="HV342">
            <v>0</v>
          </cell>
          <cell r="HW342">
            <v>0</v>
          </cell>
          <cell r="HX342">
            <v>0</v>
          </cell>
          <cell r="HY342">
            <v>0</v>
          </cell>
          <cell r="HZ342">
            <v>0</v>
          </cell>
          <cell r="IA342">
            <v>108506</v>
          </cell>
          <cell r="IB342">
            <v>0</v>
          </cell>
          <cell r="IC342">
            <v>0</v>
          </cell>
          <cell r="ID342">
            <v>0</v>
          </cell>
          <cell r="IE342">
            <v>0</v>
          </cell>
          <cell r="IF342">
            <v>0</v>
          </cell>
          <cell r="IG342">
            <v>0</v>
          </cell>
          <cell r="IH342">
            <v>0</v>
          </cell>
          <cell r="II342">
            <v>0</v>
          </cell>
          <cell r="IJ342">
            <v>0</v>
          </cell>
          <cell r="IK342">
            <v>0</v>
          </cell>
          <cell r="IL342">
            <v>0</v>
          </cell>
          <cell r="IM342">
            <v>108506</v>
          </cell>
          <cell r="IN342">
            <v>0</v>
          </cell>
          <cell r="IO342">
            <v>0</v>
          </cell>
        </row>
        <row r="343">
          <cell r="A343" t="str">
            <v>E5031</v>
          </cell>
          <cell r="B343" t="str">
            <v>Barnet</v>
          </cell>
          <cell r="C343" t="str">
            <v>L</v>
          </cell>
          <cell r="D343" t="str">
            <v>L</v>
          </cell>
          <cell r="E343">
            <v>0</v>
          </cell>
          <cell r="F343">
            <v>123624</v>
          </cell>
          <cell r="G343">
            <v>30881</v>
          </cell>
          <cell r="H343">
            <v>0</v>
          </cell>
          <cell r="I343">
            <v>0</v>
          </cell>
          <cell r="J343">
            <v>0</v>
          </cell>
          <cell r="K343">
            <v>269501</v>
          </cell>
          <cell r="L343">
            <v>0</v>
          </cell>
          <cell r="M343">
            <v>0</v>
          </cell>
          <cell r="N343">
            <v>0</v>
          </cell>
          <cell r="O343">
            <v>0</v>
          </cell>
          <cell r="P343">
            <v>0</v>
          </cell>
          <cell r="Q343">
            <v>0</v>
          </cell>
          <cell r="R343">
            <v>0</v>
          </cell>
          <cell r="S343">
            <v>0</v>
          </cell>
          <cell r="T343">
            <v>0</v>
          </cell>
          <cell r="U343">
            <v>-2430</v>
          </cell>
          <cell r="V343">
            <v>0</v>
          </cell>
          <cell r="W343">
            <v>0</v>
          </cell>
          <cell r="X343">
            <v>0</v>
          </cell>
          <cell r="Y343">
            <v>0</v>
          </cell>
          <cell r="Z343">
            <v>0</v>
          </cell>
          <cell r="AA343">
            <v>21947</v>
          </cell>
          <cell r="AB343">
            <v>0</v>
          </cell>
          <cell r="AC343">
            <v>18215</v>
          </cell>
          <cell r="AD343">
            <v>0</v>
          </cell>
          <cell r="AE343">
            <v>0</v>
          </cell>
          <cell r="AF343">
            <v>0</v>
          </cell>
          <cell r="AG343">
            <v>0</v>
          </cell>
          <cell r="AH343">
            <v>0</v>
          </cell>
          <cell r="AI343">
            <v>0</v>
          </cell>
          <cell r="AJ343">
            <v>37291</v>
          </cell>
          <cell r="AK343">
            <v>0</v>
          </cell>
          <cell r="AL343">
            <v>24358</v>
          </cell>
          <cell r="AM343">
            <v>0</v>
          </cell>
          <cell r="AN343">
            <v>0</v>
          </cell>
          <cell r="AO343">
            <v>0</v>
          </cell>
          <cell r="AP343">
            <v>0</v>
          </cell>
          <cell r="AQ343">
            <v>27752</v>
          </cell>
          <cell r="AR343">
            <v>0</v>
          </cell>
          <cell r="AS343">
            <v>0</v>
          </cell>
          <cell r="AT343">
            <v>0</v>
          </cell>
          <cell r="AU343">
            <v>0</v>
          </cell>
          <cell r="AV343">
            <v>0</v>
          </cell>
          <cell r="AW343">
            <v>0</v>
          </cell>
          <cell r="AX343">
            <v>0</v>
          </cell>
          <cell r="AY343">
            <v>0</v>
          </cell>
          <cell r="AZ343">
            <v>0</v>
          </cell>
          <cell r="BA343">
            <v>0</v>
          </cell>
          <cell r="BB343">
            <v>0</v>
          </cell>
          <cell r="BC343">
            <v>81830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16927</v>
          </cell>
          <cell r="BY343">
            <v>0</v>
          </cell>
          <cell r="BZ343">
            <v>0</v>
          </cell>
          <cell r="CA343">
            <v>0</v>
          </cell>
          <cell r="CB343">
            <v>0</v>
          </cell>
          <cell r="CC343">
            <v>0</v>
          </cell>
          <cell r="CD343">
            <v>0</v>
          </cell>
          <cell r="CE343">
            <v>0</v>
          </cell>
          <cell r="CF343">
            <v>8516</v>
          </cell>
          <cell r="CG343">
            <v>0</v>
          </cell>
          <cell r="CH343">
            <v>0</v>
          </cell>
          <cell r="CI343">
            <v>0</v>
          </cell>
          <cell r="CJ343">
            <v>0</v>
          </cell>
          <cell r="CK343">
            <v>0</v>
          </cell>
          <cell r="CL343">
            <v>0</v>
          </cell>
          <cell r="CM343">
            <v>11101</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16306</v>
          </cell>
          <cell r="DQ343">
            <v>0</v>
          </cell>
          <cell r="DR343">
            <v>0</v>
          </cell>
          <cell r="DS343">
            <v>0</v>
          </cell>
          <cell r="DT343">
            <v>0</v>
          </cell>
          <cell r="DU343">
            <v>0</v>
          </cell>
          <cell r="DV343">
            <v>0</v>
          </cell>
          <cell r="DW343">
            <v>0</v>
          </cell>
          <cell r="DX343">
            <v>0</v>
          </cell>
          <cell r="DY343">
            <v>835</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25436</v>
          </cell>
          <cell r="EN343">
            <v>0</v>
          </cell>
          <cell r="EO343">
            <v>489690</v>
          </cell>
          <cell r="EP343">
            <v>0</v>
          </cell>
          <cell r="EQ343">
            <v>176453</v>
          </cell>
          <cell r="ER343">
            <v>10584</v>
          </cell>
          <cell r="ES343">
            <v>27216</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715295</v>
          </cell>
          <cell r="FH343">
            <v>0</v>
          </cell>
          <cell r="FI343">
            <v>0</v>
          </cell>
          <cell r="FJ343">
            <v>0</v>
          </cell>
          <cell r="FK343">
            <v>0</v>
          </cell>
          <cell r="FL343">
            <v>0</v>
          </cell>
          <cell r="FM343">
            <v>0</v>
          </cell>
          <cell r="FN343">
            <v>7613</v>
          </cell>
          <cell r="FO343">
            <v>0</v>
          </cell>
          <cell r="FP343">
            <v>0</v>
          </cell>
          <cell r="FQ343">
            <v>-1694</v>
          </cell>
          <cell r="FR343">
            <v>0</v>
          </cell>
          <cell r="FS343">
            <v>0</v>
          </cell>
          <cell r="FT343">
            <v>0</v>
          </cell>
          <cell r="FU343">
            <v>0</v>
          </cell>
          <cell r="FV343">
            <v>0</v>
          </cell>
          <cell r="FW343">
            <v>0</v>
          </cell>
          <cell r="FX343">
            <v>0</v>
          </cell>
          <cell r="FY343">
            <v>0</v>
          </cell>
          <cell r="FZ343">
            <v>511580</v>
          </cell>
          <cell r="GA343">
            <v>0</v>
          </cell>
          <cell r="GB343">
            <v>0</v>
          </cell>
          <cell r="GC343">
            <v>251848</v>
          </cell>
          <cell r="GD343">
            <v>0</v>
          </cell>
          <cell r="GE343">
            <v>0</v>
          </cell>
          <cell r="GF343">
            <v>0</v>
          </cell>
          <cell r="GG343">
            <v>-959</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cell r="HA343">
            <v>0</v>
          </cell>
          <cell r="HB343">
            <v>0</v>
          </cell>
          <cell r="HC343">
            <v>0</v>
          </cell>
          <cell r="HD343">
            <v>0</v>
          </cell>
          <cell r="HE343">
            <v>0</v>
          </cell>
          <cell r="HF343">
            <v>0</v>
          </cell>
          <cell r="HG343">
            <v>0</v>
          </cell>
          <cell r="HH343">
            <v>0</v>
          </cell>
          <cell r="HI343">
            <v>0</v>
          </cell>
          <cell r="HJ343">
            <v>0</v>
          </cell>
          <cell r="HK343">
            <v>0</v>
          </cell>
          <cell r="HL343">
            <v>0</v>
          </cell>
          <cell r="HM343">
            <v>0</v>
          </cell>
          <cell r="HN343">
            <v>0</v>
          </cell>
          <cell r="HO343">
            <v>0</v>
          </cell>
          <cell r="HP343">
            <v>0</v>
          </cell>
          <cell r="HQ343">
            <v>0</v>
          </cell>
          <cell r="HR343">
            <v>0</v>
          </cell>
          <cell r="HS343">
            <v>0</v>
          </cell>
          <cell r="HT343">
            <v>0</v>
          </cell>
          <cell r="HU343">
            <v>0</v>
          </cell>
          <cell r="HV343">
            <v>0</v>
          </cell>
          <cell r="HW343">
            <v>0</v>
          </cell>
          <cell r="HX343">
            <v>0</v>
          </cell>
          <cell r="HY343">
            <v>0</v>
          </cell>
          <cell r="HZ343">
            <v>0</v>
          </cell>
          <cell r="IA343">
            <v>62335</v>
          </cell>
          <cell r="IB343">
            <v>0</v>
          </cell>
          <cell r="IC343">
            <v>0</v>
          </cell>
          <cell r="ID343">
            <v>0</v>
          </cell>
          <cell r="IE343">
            <v>0</v>
          </cell>
          <cell r="IF343">
            <v>0</v>
          </cell>
          <cell r="IG343">
            <v>0</v>
          </cell>
          <cell r="IH343">
            <v>0</v>
          </cell>
          <cell r="II343">
            <v>0</v>
          </cell>
          <cell r="IJ343">
            <v>0</v>
          </cell>
          <cell r="IK343">
            <v>0</v>
          </cell>
          <cell r="IL343">
            <v>0</v>
          </cell>
          <cell r="IM343">
            <v>68567</v>
          </cell>
          <cell r="IN343">
            <v>-6231</v>
          </cell>
          <cell r="IO343">
            <v>0</v>
          </cell>
        </row>
        <row r="344">
          <cell r="A344" t="str">
            <v>E5032</v>
          </cell>
          <cell r="B344" t="str">
            <v>Bexley</v>
          </cell>
          <cell r="C344" t="str">
            <v>L</v>
          </cell>
          <cell r="D344" t="str">
            <v>L</v>
          </cell>
          <cell r="E344">
            <v>0</v>
          </cell>
          <cell r="F344">
            <v>62307</v>
          </cell>
          <cell r="G344">
            <v>363</v>
          </cell>
          <cell r="H344">
            <v>0</v>
          </cell>
          <cell r="I344">
            <v>0</v>
          </cell>
          <cell r="J344">
            <v>0</v>
          </cell>
          <cell r="K344">
            <v>112739</v>
          </cell>
          <cell r="L344">
            <v>0</v>
          </cell>
          <cell r="M344">
            <v>0</v>
          </cell>
          <cell r="N344">
            <v>0</v>
          </cell>
          <cell r="O344">
            <v>0</v>
          </cell>
          <cell r="P344">
            <v>0</v>
          </cell>
          <cell r="Q344">
            <v>0</v>
          </cell>
          <cell r="R344">
            <v>0</v>
          </cell>
          <cell r="S344">
            <v>0</v>
          </cell>
          <cell r="T344">
            <v>0</v>
          </cell>
          <cell r="U344">
            <v>-1631</v>
          </cell>
          <cell r="V344">
            <v>0</v>
          </cell>
          <cell r="W344">
            <v>0</v>
          </cell>
          <cell r="X344">
            <v>0</v>
          </cell>
          <cell r="Y344">
            <v>0</v>
          </cell>
          <cell r="Z344">
            <v>0</v>
          </cell>
          <cell r="AA344">
            <v>12118</v>
          </cell>
          <cell r="AB344">
            <v>0</v>
          </cell>
          <cell r="AC344">
            <v>16665</v>
          </cell>
          <cell r="AD344">
            <v>0</v>
          </cell>
          <cell r="AE344">
            <v>0</v>
          </cell>
          <cell r="AF344">
            <v>0</v>
          </cell>
          <cell r="AG344">
            <v>0</v>
          </cell>
          <cell r="AH344">
            <v>0</v>
          </cell>
          <cell r="AI344">
            <v>0</v>
          </cell>
          <cell r="AJ344">
            <v>36739</v>
          </cell>
          <cell r="AK344">
            <v>0</v>
          </cell>
          <cell r="AL344">
            <v>10788</v>
          </cell>
          <cell r="AM344">
            <v>0</v>
          </cell>
          <cell r="AN344">
            <v>0</v>
          </cell>
          <cell r="AO344">
            <v>0</v>
          </cell>
          <cell r="AP344">
            <v>0</v>
          </cell>
          <cell r="AQ344">
            <v>16366</v>
          </cell>
          <cell r="AR344">
            <v>0</v>
          </cell>
          <cell r="AS344">
            <v>0</v>
          </cell>
          <cell r="AT344">
            <v>0</v>
          </cell>
          <cell r="AU344">
            <v>0</v>
          </cell>
          <cell r="AV344">
            <v>0</v>
          </cell>
          <cell r="AW344">
            <v>0</v>
          </cell>
          <cell r="AX344">
            <v>0</v>
          </cell>
          <cell r="AY344">
            <v>0</v>
          </cell>
          <cell r="AZ344">
            <v>0</v>
          </cell>
          <cell r="BA344">
            <v>0</v>
          </cell>
          <cell r="BB344">
            <v>0</v>
          </cell>
          <cell r="BC344">
            <v>51468</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9294</v>
          </cell>
          <cell r="BY344">
            <v>0</v>
          </cell>
          <cell r="BZ344">
            <v>0</v>
          </cell>
          <cell r="CA344">
            <v>0</v>
          </cell>
          <cell r="CB344">
            <v>0</v>
          </cell>
          <cell r="CC344">
            <v>0</v>
          </cell>
          <cell r="CD344">
            <v>0</v>
          </cell>
          <cell r="CE344">
            <v>0</v>
          </cell>
          <cell r="CF344">
            <v>10212</v>
          </cell>
          <cell r="CG344">
            <v>0</v>
          </cell>
          <cell r="CH344">
            <v>0</v>
          </cell>
          <cell r="CI344">
            <v>0</v>
          </cell>
          <cell r="CJ344">
            <v>0</v>
          </cell>
          <cell r="CK344">
            <v>0</v>
          </cell>
          <cell r="CL344">
            <v>0</v>
          </cell>
          <cell r="CM344">
            <v>10979</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22487</v>
          </cell>
          <cell r="DQ344">
            <v>0</v>
          </cell>
          <cell r="DR344">
            <v>0</v>
          </cell>
          <cell r="DS344">
            <v>0</v>
          </cell>
          <cell r="DT344">
            <v>0</v>
          </cell>
          <cell r="DU344">
            <v>0</v>
          </cell>
          <cell r="DV344">
            <v>0</v>
          </cell>
          <cell r="DW344">
            <v>0</v>
          </cell>
          <cell r="DX344">
            <v>0</v>
          </cell>
          <cell r="DY344">
            <v>4264</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10059</v>
          </cell>
          <cell r="EN344">
            <v>0</v>
          </cell>
          <cell r="EO344">
            <v>280359</v>
          </cell>
          <cell r="EP344">
            <v>0</v>
          </cell>
          <cell r="EQ344">
            <v>94221</v>
          </cell>
          <cell r="ER344">
            <v>5853</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379757</v>
          </cell>
          <cell r="FH344">
            <v>0</v>
          </cell>
          <cell r="FI344">
            <v>1050</v>
          </cell>
          <cell r="FJ344">
            <v>0</v>
          </cell>
          <cell r="FK344">
            <v>0</v>
          </cell>
          <cell r="FL344">
            <v>0</v>
          </cell>
          <cell r="FM344">
            <v>0</v>
          </cell>
          <cell r="FN344">
            <v>4771</v>
          </cell>
          <cell r="FO344">
            <v>0</v>
          </cell>
          <cell r="FP344">
            <v>0</v>
          </cell>
          <cell r="FQ344">
            <v>-1889</v>
          </cell>
          <cell r="FR344">
            <v>0</v>
          </cell>
          <cell r="FS344">
            <v>0</v>
          </cell>
          <cell r="FT344">
            <v>0</v>
          </cell>
          <cell r="FU344">
            <v>0</v>
          </cell>
          <cell r="FV344">
            <v>0</v>
          </cell>
          <cell r="FW344">
            <v>0</v>
          </cell>
          <cell r="FX344">
            <v>0</v>
          </cell>
          <cell r="FY344">
            <v>0</v>
          </cell>
          <cell r="FZ344">
            <v>283637</v>
          </cell>
          <cell r="GA344">
            <v>0</v>
          </cell>
          <cell r="GB344">
            <v>0</v>
          </cell>
          <cell r="GC344">
            <v>162274</v>
          </cell>
          <cell r="GD344">
            <v>0</v>
          </cell>
          <cell r="GE344">
            <v>0</v>
          </cell>
          <cell r="GF344">
            <v>0</v>
          </cell>
          <cell r="GG344">
            <v>-3372</v>
          </cell>
          <cell r="GH344">
            <v>-2910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row>
        <row r="345">
          <cell r="A345" t="str">
            <v>E5033</v>
          </cell>
          <cell r="B345" t="str">
            <v>Brent</v>
          </cell>
          <cell r="C345" t="str">
            <v>L</v>
          </cell>
          <cell r="D345" t="str">
            <v>L</v>
          </cell>
          <cell r="E345">
            <v>0</v>
          </cell>
          <cell r="F345">
            <v>152974</v>
          </cell>
          <cell r="G345">
            <v>24831</v>
          </cell>
          <cell r="H345">
            <v>0</v>
          </cell>
          <cell r="I345">
            <v>0</v>
          </cell>
          <cell r="J345">
            <v>0</v>
          </cell>
          <cell r="K345">
            <v>227551</v>
          </cell>
          <cell r="L345">
            <v>0</v>
          </cell>
          <cell r="M345">
            <v>0</v>
          </cell>
          <cell r="N345">
            <v>0</v>
          </cell>
          <cell r="O345">
            <v>0</v>
          </cell>
          <cell r="P345">
            <v>0</v>
          </cell>
          <cell r="Q345">
            <v>0</v>
          </cell>
          <cell r="R345">
            <v>0</v>
          </cell>
          <cell r="S345">
            <v>0</v>
          </cell>
          <cell r="T345">
            <v>0</v>
          </cell>
          <cell r="U345">
            <v>-8705</v>
          </cell>
          <cell r="V345">
            <v>0</v>
          </cell>
          <cell r="W345">
            <v>0</v>
          </cell>
          <cell r="X345">
            <v>0</v>
          </cell>
          <cell r="Y345">
            <v>0</v>
          </cell>
          <cell r="Z345">
            <v>0</v>
          </cell>
          <cell r="AA345">
            <v>18616</v>
          </cell>
          <cell r="AB345">
            <v>0</v>
          </cell>
          <cell r="AC345">
            <v>21493</v>
          </cell>
          <cell r="AD345">
            <v>0</v>
          </cell>
          <cell r="AE345">
            <v>0</v>
          </cell>
          <cell r="AF345">
            <v>0</v>
          </cell>
          <cell r="AG345">
            <v>0</v>
          </cell>
          <cell r="AH345">
            <v>0</v>
          </cell>
          <cell r="AI345">
            <v>0</v>
          </cell>
          <cell r="AJ345">
            <v>46903</v>
          </cell>
          <cell r="AK345">
            <v>0</v>
          </cell>
          <cell r="AL345">
            <v>12637</v>
          </cell>
          <cell r="AM345">
            <v>0</v>
          </cell>
          <cell r="AN345">
            <v>0</v>
          </cell>
          <cell r="AO345">
            <v>0</v>
          </cell>
          <cell r="AP345">
            <v>0</v>
          </cell>
          <cell r="AQ345">
            <v>28647</v>
          </cell>
          <cell r="AR345">
            <v>0</v>
          </cell>
          <cell r="AS345">
            <v>0</v>
          </cell>
          <cell r="AT345">
            <v>0</v>
          </cell>
          <cell r="AU345">
            <v>0</v>
          </cell>
          <cell r="AV345">
            <v>0</v>
          </cell>
          <cell r="AW345">
            <v>0</v>
          </cell>
          <cell r="AX345">
            <v>0</v>
          </cell>
          <cell r="AY345">
            <v>0</v>
          </cell>
          <cell r="AZ345">
            <v>0</v>
          </cell>
          <cell r="BA345">
            <v>0</v>
          </cell>
          <cell r="BB345">
            <v>0</v>
          </cell>
          <cell r="BC345">
            <v>79690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21241</v>
          </cell>
          <cell r="BY345">
            <v>0</v>
          </cell>
          <cell r="BZ345">
            <v>0</v>
          </cell>
          <cell r="CA345">
            <v>3007</v>
          </cell>
          <cell r="CB345">
            <v>0</v>
          </cell>
          <cell r="CC345">
            <v>0</v>
          </cell>
          <cell r="CD345">
            <v>0</v>
          </cell>
          <cell r="CE345">
            <v>0</v>
          </cell>
          <cell r="CF345">
            <v>24780</v>
          </cell>
          <cell r="CG345">
            <v>0</v>
          </cell>
          <cell r="CH345">
            <v>0</v>
          </cell>
          <cell r="CI345">
            <v>0</v>
          </cell>
          <cell r="CJ345">
            <v>0</v>
          </cell>
          <cell r="CK345">
            <v>0</v>
          </cell>
          <cell r="CL345">
            <v>0</v>
          </cell>
          <cell r="CM345">
            <v>11954</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19277</v>
          </cell>
          <cell r="DQ345">
            <v>0</v>
          </cell>
          <cell r="DR345">
            <v>0</v>
          </cell>
          <cell r="DS345">
            <v>0</v>
          </cell>
          <cell r="DT345">
            <v>0</v>
          </cell>
          <cell r="DU345">
            <v>0</v>
          </cell>
          <cell r="DV345">
            <v>0</v>
          </cell>
          <cell r="DW345">
            <v>0</v>
          </cell>
          <cell r="DX345">
            <v>0</v>
          </cell>
          <cell r="DY345">
            <v>8366</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18092</v>
          </cell>
          <cell r="EN345">
            <v>0</v>
          </cell>
          <cell r="EO345">
            <v>476470</v>
          </cell>
          <cell r="EP345">
            <v>0</v>
          </cell>
          <cell r="EQ345">
            <v>307520</v>
          </cell>
          <cell r="ER345">
            <v>25331</v>
          </cell>
          <cell r="ES345">
            <v>31449</v>
          </cell>
          <cell r="ET345">
            <v>0</v>
          </cell>
          <cell r="EU345">
            <v>0</v>
          </cell>
          <cell r="EV345">
            <v>0</v>
          </cell>
          <cell r="EW345">
            <v>0</v>
          </cell>
          <cell r="EX345">
            <v>0</v>
          </cell>
          <cell r="EY345">
            <v>0</v>
          </cell>
          <cell r="EZ345">
            <v>0</v>
          </cell>
          <cell r="FA345">
            <v>0</v>
          </cell>
          <cell r="FB345">
            <v>0</v>
          </cell>
          <cell r="FC345">
            <v>0</v>
          </cell>
          <cell r="FD345">
            <v>0</v>
          </cell>
          <cell r="FE345">
            <v>0</v>
          </cell>
          <cell r="FF345">
            <v>0</v>
          </cell>
          <cell r="FG345">
            <v>852051</v>
          </cell>
          <cell r="FH345">
            <v>0</v>
          </cell>
          <cell r="FI345">
            <v>0</v>
          </cell>
          <cell r="FJ345">
            <v>0</v>
          </cell>
          <cell r="FK345">
            <v>0</v>
          </cell>
          <cell r="FL345">
            <v>0</v>
          </cell>
          <cell r="FM345">
            <v>0</v>
          </cell>
          <cell r="FN345">
            <v>17705</v>
          </cell>
          <cell r="FO345">
            <v>0</v>
          </cell>
          <cell r="FP345">
            <v>0</v>
          </cell>
          <cell r="FQ345">
            <v>-3537</v>
          </cell>
          <cell r="FR345">
            <v>0</v>
          </cell>
          <cell r="FS345">
            <v>0</v>
          </cell>
          <cell r="FT345">
            <v>0</v>
          </cell>
          <cell r="FU345">
            <v>0</v>
          </cell>
          <cell r="FV345">
            <v>0</v>
          </cell>
          <cell r="FW345">
            <v>0</v>
          </cell>
          <cell r="FX345">
            <v>0</v>
          </cell>
          <cell r="FY345">
            <v>0</v>
          </cell>
          <cell r="FZ345">
            <v>509890</v>
          </cell>
          <cell r="GA345">
            <v>0</v>
          </cell>
          <cell r="GB345">
            <v>0</v>
          </cell>
          <cell r="GC345">
            <v>246761</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X345">
            <v>0</v>
          </cell>
          <cell r="GY345">
            <v>0</v>
          </cell>
          <cell r="GZ345">
            <v>0</v>
          </cell>
          <cell r="HA345">
            <v>0</v>
          </cell>
          <cell r="HB345">
            <v>0</v>
          </cell>
          <cell r="HC345">
            <v>0</v>
          </cell>
          <cell r="HD345">
            <v>0</v>
          </cell>
          <cell r="HE345">
            <v>0</v>
          </cell>
          <cell r="HF345">
            <v>0</v>
          </cell>
          <cell r="HG345">
            <v>0</v>
          </cell>
          <cell r="HH345">
            <v>0</v>
          </cell>
          <cell r="HI345">
            <v>0</v>
          </cell>
          <cell r="HJ345">
            <v>0</v>
          </cell>
          <cell r="HK345">
            <v>0</v>
          </cell>
          <cell r="HL345">
            <v>0</v>
          </cell>
          <cell r="HM345">
            <v>0</v>
          </cell>
          <cell r="HN345">
            <v>0</v>
          </cell>
          <cell r="HO345">
            <v>0</v>
          </cell>
          <cell r="HP345">
            <v>0</v>
          </cell>
          <cell r="HQ345">
            <v>0</v>
          </cell>
          <cell r="HR345">
            <v>0</v>
          </cell>
          <cell r="HS345">
            <v>0</v>
          </cell>
          <cell r="HT345">
            <v>0</v>
          </cell>
          <cell r="HU345">
            <v>0</v>
          </cell>
          <cell r="HV345">
            <v>0</v>
          </cell>
          <cell r="HW345">
            <v>0</v>
          </cell>
          <cell r="HX345">
            <v>0</v>
          </cell>
          <cell r="HY345">
            <v>0</v>
          </cell>
          <cell r="HZ345">
            <v>0</v>
          </cell>
          <cell r="IA345">
            <v>55578</v>
          </cell>
          <cell r="IB345">
            <v>0</v>
          </cell>
          <cell r="IC345">
            <v>0</v>
          </cell>
          <cell r="ID345">
            <v>0</v>
          </cell>
          <cell r="IE345">
            <v>0</v>
          </cell>
          <cell r="IF345">
            <v>0</v>
          </cell>
          <cell r="IG345">
            <v>0</v>
          </cell>
          <cell r="IH345">
            <v>0</v>
          </cell>
          <cell r="II345">
            <v>0</v>
          </cell>
          <cell r="IJ345">
            <v>0</v>
          </cell>
          <cell r="IK345">
            <v>0</v>
          </cell>
          <cell r="IL345">
            <v>0</v>
          </cell>
          <cell r="IM345">
            <v>56356</v>
          </cell>
          <cell r="IN345">
            <v>-778</v>
          </cell>
          <cell r="IO345">
            <v>0</v>
          </cell>
        </row>
        <row r="346">
          <cell r="A346" t="str">
            <v>E5034</v>
          </cell>
          <cell r="B346" t="str">
            <v>Bromley</v>
          </cell>
          <cell r="C346" t="str">
            <v>L</v>
          </cell>
          <cell r="D346" t="str">
            <v>L</v>
          </cell>
          <cell r="E346">
            <v>0</v>
          </cell>
          <cell r="F346">
            <v>54320</v>
          </cell>
          <cell r="G346">
            <v>7227</v>
          </cell>
          <cell r="H346">
            <v>0</v>
          </cell>
          <cell r="I346">
            <v>0</v>
          </cell>
          <cell r="J346">
            <v>0</v>
          </cell>
          <cell r="K346">
            <v>122072</v>
          </cell>
          <cell r="L346">
            <v>0</v>
          </cell>
          <cell r="M346">
            <v>0</v>
          </cell>
          <cell r="N346">
            <v>0</v>
          </cell>
          <cell r="O346">
            <v>0</v>
          </cell>
          <cell r="P346">
            <v>0</v>
          </cell>
          <cell r="Q346">
            <v>0</v>
          </cell>
          <cell r="R346">
            <v>0</v>
          </cell>
          <cell r="S346">
            <v>0</v>
          </cell>
          <cell r="T346">
            <v>0</v>
          </cell>
          <cell r="U346">
            <v>-4799</v>
          </cell>
          <cell r="V346">
            <v>0</v>
          </cell>
          <cell r="W346">
            <v>0</v>
          </cell>
          <cell r="X346">
            <v>0</v>
          </cell>
          <cell r="Y346">
            <v>0</v>
          </cell>
          <cell r="Z346">
            <v>0</v>
          </cell>
          <cell r="AA346">
            <v>19175</v>
          </cell>
          <cell r="AB346">
            <v>0</v>
          </cell>
          <cell r="AC346">
            <v>16852</v>
          </cell>
          <cell r="AD346">
            <v>0</v>
          </cell>
          <cell r="AE346">
            <v>0</v>
          </cell>
          <cell r="AF346">
            <v>0</v>
          </cell>
          <cell r="AG346">
            <v>0</v>
          </cell>
          <cell r="AH346">
            <v>0</v>
          </cell>
          <cell r="AI346">
            <v>0</v>
          </cell>
          <cell r="AJ346">
            <v>37482</v>
          </cell>
          <cell r="AK346">
            <v>0</v>
          </cell>
          <cell r="AL346">
            <v>11618</v>
          </cell>
          <cell r="AM346">
            <v>0</v>
          </cell>
          <cell r="AN346">
            <v>0</v>
          </cell>
          <cell r="AO346">
            <v>0</v>
          </cell>
          <cell r="AP346">
            <v>0</v>
          </cell>
          <cell r="AQ346">
            <v>29898</v>
          </cell>
          <cell r="AR346">
            <v>0</v>
          </cell>
          <cell r="AS346">
            <v>0</v>
          </cell>
          <cell r="AT346">
            <v>0</v>
          </cell>
          <cell r="AU346">
            <v>0</v>
          </cell>
          <cell r="AV346">
            <v>0</v>
          </cell>
          <cell r="AW346">
            <v>0</v>
          </cell>
          <cell r="AX346">
            <v>0</v>
          </cell>
          <cell r="AY346">
            <v>0</v>
          </cell>
          <cell r="AZ346">
            <v>0</v>
          </cell>
          <cell r="BA346">
            <v>0</v>
          </cell>
          <cell r="BB346">
            <v>0</v>
          </cell>
          <cell r="BC346">
            <v>74712</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14855</v>
          </cell>
          <cell r="BY346">
            <v>0</v>
          </cell>
          <cell r="BZ346">
            <v>0</v>
          </cell>
          <cell r="CA346">
            <v>535</v>
          </cell>
          <cell r="CB346">
            <v>0</v>
          </cell>
          <cell r="CC346">
            <v>0</v>
          </cell>
          <cell r="CD346">
            <v>0</v>
          </cell>
          <cell r="CE346">
            <v>0</v>
          </cell>
          <cell r="CF346">
            <v>13156</v>
          </cell>
          <cell r="CG346">
            <v>0</v>
          </cell>
          <cell r="CH346">
            <v>0</v>
          </cell>
          <cell r="CI346">
            <v>0</v>
          </cell>
          <cell r="CJ346">
            <v>0</v>
          </cell>
          <cell r="CK346">
            <v>0</v>
          </cell>
          <cell r="CL346">
            <v>0</v>
          </cell>
          <cell r="CM346">
            <v>13767</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26098</v>
          </cell>
          <cell r="DQ346">
            <v>0</v>
          </cell>
          <cell r="DR346">
            <v>0</v>
          </cell>
          <cell r="DS346">
            <v>0</v>
          </cell>
          <cell r="DT346">
            <v>0</v>
          </cell>
          <cell r="DU346">
            <v>0</v>
          </cell>
          <cell r="DV346">
            <v>0</v>
          </cell>
          <cell r="DW346">
            <v>0</v>
          </cell>
          <cell r="DX346">
            <v>0</v>
          </cell>
          <cell r="DY346">
            <v>3909</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17533</v>
          </cell>
          <cell r="EN346">
            <v>32107</v>
          </cell>
          <cell r="EO346">
            <v>374866</v>
          </cell>
          <cell r="EP346">
            <v>0</v>
          </cell>
          <cell r="EQ346">
            <v>121807</v>
          </cell>
          <cell r="ER346">
            <v>5850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503714</v>
          </cell>
          <cell r="FH346">
            <v>0</v>
          </cell>
          <cell r="FI346">
            <v>332</v>
          </cell>
          <cell r="FJ346">
            <v>0</v>
          </cell>
          <cell r="FK346">
            <v>0</v>
          </cell>
          <cell r="FL346">
            <v>0</v>
          </cell>
          <cell r="FM346">
            <v>0</v>
          </cell>
          <cell r="FN346">
            <v>0</v>
          </cell>
          <cell r="FO346">
            <v>0</v>
          </cell>
          <cell r="FP346">
            <v>0</v>
          </cell>
          <cell r="FQ346">
            <v>-2746</v>
          </cell>
          <cell r="FR346">
            <v>0</v>
          </cell>
          <cell r="FS346">
            <v>0</v>
          </cell>
          <cell r="FT346">
            <v>0</v>
          </cell>
          <cell r="FU346">
            <v>0</v>
          </cell>
          <cell r="FV346">
            <v>0</v>
          </cell>
          <cell r="FW346">
            <v>0</v>
          </cell>
          <cell r="FX346">
            <v>0</v>
          </cell>
          <cell r="FY346">
            <v>0</v>
          </cell>
          <cell r="FZ346">
            <v>366495</v>
          </cell>
          <cell r="GA346">
            <v>0</v>
          </cell>
          <cell r="GB346">
            <v>0</v>
          </cell>
          <cell r="GC346">
            <v>229400</v>
          </cell>
          <cell r="GD346">
            <v>0</v>
          </cell>
          <cell r="GE346">
            <v>0</v>
          </cell>
          <cell r="GF346">
            <v>0</v>
          </cell>
          <cell r="GG346">
            <v>-29501</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v>
          </cell>
          <cell r="HK346">
            <v>0</v>
          </cell>
          <cell r="HL346">
            <v>0</v>
          </cell>
          <cell r="HM346">
            <v>0</v>
          </cell>
          <cell r="HN346">
            <v>0</v>
          </cell>
          <cell r="HO346">
            <v>0</v>
          </cell>
          <cell r="HP346">
            <v>0</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v>
          </cell>
          <cell r="IE346">
            <v>0</v>
          </cell>
          <cell r="IF346">
            <v>0</v>
          </cell>
          <cell r="IG346">
            <v>0</v>
          </cell>
          <cell r="IH346">
            <v>0</v>
          </cell>
          <cell r="II346">
            <v>0</v>
          </cell>
          <cell r="IJ346">
            <v>0</v>
          </cell>
          <cell r="IK346">
            <v>0</v>
          </cell>
          <cell r="IL346">
            <v>0</v>
          </cell>
          <cell r="IM346">
            <v>0</v>
          </cell>
          <cell r="IN346">
            <v>0</v>
          </cell>
          <cell r="IO346">
            <v>0</v>
          </cell>
        </row>
        <row r="347">
          <cell r="A347" t="str">
            <v>E5035</v>
          </cell>
          <cell r="B347" t="str">
            <v>Croydon</v>
          </cell>
          <cell r="C347" t="str">
            <v>L</v>
          </cell>
          <cell r="D347" t="str">
            <v>L</v>
          </cell>
          <cell r="E347">
            <v>0</v>
          </cell>
          <cell r="F347">
            <v>113976</v>
          </cell>
          <cell r="G347">
            <v>90755</v>
          </cell>
          <cell r="H347">
            <v>0</v>
          </cell>
          <cell r="I347">
            <v>0</v>
          </cell>
          <cell r="J347">
            <v>0</v>
          </cell>
          <cell r="K347">
            <v>269853</v>
          </cell>
          <cell r="L347">
            <v>0</v>
          </cell>
          <cell r="M347">
            <v>0</v>
          </cell>
          <cell r="N347">
            <v>0</v>
          </cell>
          <cell r="O347">
            <v>0</v>
          </cell>
          <cell r="P347">
            <v>0</v>
          </cell>
          <cell r="Q347">
            <v>0</v>
          </cell>
          <cell r="R347">
            <v>0</v>
          </cell>
          <cell r="S347">
            <v>0</v>
          </cell>
          <cell r="T347">
            <v>0</v>
          </cell>
          <cell r="U347">
            <v>-3867</v>
          </cell>
          <cell r="V347">
            <v>0</v>
          </cell>
          <cell r="W347">
            <v>0</v>
          </cell>
          <cell r="X347">
            <v>0</v>
          </cell>
          <cell r="Y347">
            <v>0</v>
          </cell>
          <cell r="Z347">
            <v>0</v>
          </cell>
          <cell r="AA347">
            <v>17903</v>
          </cell>
          <cell r="AB347">
            <v>0</v>
          </cell>
          <cell r="AC347">
            <v>37597</v>
          </cell>
          <cell r="AD347">
            <v>0</v>
          </cell>
          <cell r="AE347">
            <v>0</v>
          </cell>
          <cell r="AF347">
            <v>0</v>
          </cell>
          <cell r="AG347">
            <v>0</v>
          </cell>
          <cell r="AH347">
            <v>0</v>
          </cell>
          <cell r="AI347">
            <v>0</v>
          </cell>
          <cell r="AJ347">
            <v>62284</v>
          </cell>
          <cell r="AK347">
            <v>0</v>
          </cell>
          <cell r="AL347">
            <v>14746</v>
          </cell>
          <cell r="AM347">
            <v>0</v>
          </cell>
          <cell r="AN347">
            <v>0</v>
          </cell>
          <cell r="AO347">
            <v>0</v>
          </cell>
          <cell r="AP347">
            <v>0</v>
          </cell>
          <cell r="AQ347">
            <v>37181</v>
          </cell>
          <cell r="AR347">
            <v>0</v>
          </cell>
          <cell r="AS347">
            <v>0</v>
          </cell>
          <cell r="AT347">
            <v>0</v>
          </cell>
          <cell r="AU347">
            <v>0</v>
          </cell>
          <cell r="AV347">
            <v>0</v>
          </cell>
          <cell r="AW347">
            <v>0</v>
          </cell>
          <cell r="AX347">
            <v>0</v>
          </cell>
          <cell r="AY347">
            <v>0</v>
          </cell>
          <cell r="AZ347">
            <v>0</v>
          </cell>
          <cell r="BA347">
            <v>0</v>
          </cell>
          <cell r="BB347">
            <v>0</v>
          </cell>
          <cell r="BC347">
            <v>94712</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23387</v>
          </cell>
          <cell r="BY347">
            <v>0</v>
          </cell>
          <cell r="BZ347">
            <v>0</v>
          </cell>
          <cell r="CA347">
            <v>1845</v>
          </cell>
          <cell r="CB347">
            <v>0</v>
          </cell>
          <cell r="CC347">
            <v>0</v>
          </cell>
          <cell r="CD347">
            <v>0</v>
          </cell>
          <cell r="CE347">
            <v>0</v>
          </cell>
          <cell r="CF347">
            <v>16790</v>
          </cell>
          <cell r="CG347">
            <v>0</v>
          </cell>
          <cell r="CH347">
            <v>0</v>
          </cell>
          <cell r="CI347">
            <v>0</v>
          </cell>
          <cell r="CJ347">
            <v>0</v>
          </cell>
          <cell r="CK347">
            <v>0</v>
          </cell>
          <cell r="CL347">
            <v>0</v>
          </cell>
          <cell r="CM347">
            <v>11178</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32859</v>
          </cell>
          <cell r="DQ347">
            <v>0</v>
          </cell>
          <cell r="DR347">
            <v>0</v>
          </cell>
          <cell r="DS347">
            <v>0</v>
          </cell>
          <cell r="DT347">
            <v>0</v>
          </cell>
          <cell r="DU347">
            <v>0</v>
          </cell>
          <cell r="DV347">
            <v>0</v>
          </cell>
          <cell r="DW347">
            <v>0</v>
          </cell>
          <cell r="DX347">
            <v>0</v>
          </cell>
          <cell r="DY347">
            <v>4093</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16497</v>
          </cell>
          <cell r="EN347">
            <v>2000</v>
          </cell>
          <cell r="EO347">
            <v>551556</v>
          </cell>
          <cell r="EP347">
            <v>0</v>
          </cell>
          <cell r="EQ347">
            <v>214344</v>
          </cell>
          <cell r="ER347">
            <v>11222</v>
          </cell>
          <cell r="ES347">
            <v>51125</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829620</v>
          </cell>
          <cell r="FH347">
            <v>0</v>
          </cell>
          <cell r="FI347">
            <v>0</v>
          </cell>
          <cell r="FJ347">
            <v>0</v>
          </cell>
          <cell r="FK347">
            <v>0</v>
          </cell>
          <cell r="FL347">
            <v>0</v>
          </cell>
          <cell r="FM347">
            <v>0</v>
          </cell>
          <cell r="FN347">
            <v>18393</v>
          </cell>
          <cell r="FO347">
            <v>0</v>
          </cell>
          <cell r="FP347">
            <v>0</v>
          </cell>
          <cell r="FQ347">
            <v>-1971</v>
          </cell>
          <cell r="FR347">
            <v>0</v>
          </cell>
          <cell r="FS347">
            <v>0</v>
          </cell>
          <cell r="FT347">
            <v>0</v>
          </cell>
          <cell r="FU347">
            <v>0</v>
          </cell>
          <cell r="FV347">
            <v>0</v>
          </cell>
          <cell r="FW347">
            <v>0</v>
          </cell>
          <cell r="FX347">
            <v>0</v>
          </cell>
          <cell r="FY347">
            <v>0</v>
          </cell>
          <cell r="FZ347">
            <v>570058</v>
          </cell>
          <cell r="GA347">
            <v>0</v>
          </cell>
          <cell r="GB347">
            <v>0</v>
          </cell>
          <cell r="GC347">
            <v>266409</v>
          </cell>
          <cell r="GD347">
            <v>0</v>
          </cell>
          <cell r="GE347">
            <v>0</v>
          </cell>
          <cell r="GF347">
            <v>-1814</v>
          </cell>
          <cell r="GG347">
            <v>2260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cell r="HA347">
            <v>0</v>
          </cell>
          <cell r="HB347">
            <v>0</v>
          </cell>
          <cell r="HC347">
            <v>0</v>
          </cell>
          <cell r="HD347">
            <v>0</v>
          </cell>
          <cell r="HE347">
            <v>0</v>
          </cell>
          <cell r="HF347">
            <v>0</v>
          </cell>
          <cell r="HG347">
            <v>0</v>
          </cell>
          <cell r="HH347">
            <v>0</v>
          </cell>
          <cell r="HI347">
            <v>0</v>
          </cell>
          <cell r="HJ347">
            <v>0</v>
          </cell>
          <cell r="HK347">
            <v>0</v>
          </cell>
          <cell r="HL347">
            <v>0</v>
          </cell>
          <cell r="HM347">
            <v>0</v>
          </cell>
          <cell r="HN347">
            <v>0</v>
          </cell>
          <cell r="HO347">
            <v>0</v>
          </cell>
          <cell r="HP347">
            <v>0</v>
          </cell>
          <cell r="HQ347">
            <v>0</v>
          </cell>
          <cell r="HR347">
            <v>0</v>
          </cell>
          <cell r="HS347">
            <v>0</v>
          </cell>
          <cell r="HT347">
            <v>0</v>
          </cell>
          <cell r="HU347">
            <v>0</v>
          </cell>
          <cell r="HV347">
            <v>0</v>
          </cell>
          <cell r="HW347">
            <v>0</v>
          </cell>
          <cell r="HX347">
            <v>0</v>
          </cell>
          <cell r="HY347">
            <v>0</v>
          </cell>
          <cell r="HZ347">
            <v>0</v>
          </cell>
          <cell r="IA347">
            <v>91470</v>
          </cell>
          <cell r="IB347">
            <v>0</v>
          </cell>
          <cell r="IC347">
            <v>0</v>
          </cell>
          <cell r="ID347">
            <v>0</v>
          </cell>
          <cell r="IE347">
            <v>0</v>
          </cell>
          <cell r="IF347">
            <v>0</v>
          </cell>
          <cell r="IG347">
            <v>0</v>
          </cell>
          <cell r="IH347">
            <v>0</v>
          </cell>
          <cell r="II347">
            <v>0</v>
          </cell>
          <cell r="IJ347">
            <v>0</v>
          </cell>
          <cell r="IK347">
            <v>0</v>
          </cell>
          <cell r="IL347">
            <v>0</v>
          </cell>
          <cell r="IM347">
            <v>91470</v>
          </cell>
          <cell r="IN347">
            <v>0</v>
          </cell>
          <cell r="IO347">
            <v>0</v>
          </cell>
        </row>
        <row r="348">
          <cell r="A348" t="str">
            <v>E5036</v>
          </cell>
          <cell r="B348" t="str">
            <v>Ealing</v>
          </cell>
          <cell r="C348" t="str">
            <v>L</v>
          </cell>
          <cell r="D348" t="str">
            <v>L</v>
          </cell>
          <cell r="E348">
            <v>0</v>
          </cell>
          <cell r="F348">
            <v>167255</v>
          </cell>
          <cell r="G348">
            <v>97030</v>
          </cell>
          <cell r="H348">
            <v>0</v>
          </cell>
          <cell r="I348">
            <v>0</v>
          </cell>
          <cell r="J348">
            <v>0</v>
          </cell>
          <cell r="K348">
            <v>325072</v>
          </cell>
          <cell r="L348">
            <v>0</v>
          </cell>
          <cell r="M348">
            <v>0</v>
          </cell>
          <cell r="N348">
            <v>0</v>
          </cell>
          <cell r="O348">
            <v>0</v>
          </cell>
          <cell r="P348">
            <v>0</v>
          </cell>
          <cell r="Q348">
            <v>0</v>
          </cell>
          <cell r="R348">
            <v>0</v>
          </cell>
          <cell r="S348">
            <v>0</v>
          </cell>
          <cell r="T348">
            <v>0</v>
          </cell>
          <cell r="U348">
            <v>-9041</v>
          </cell>
          <cell r="V348">
            <v>0</v>
          </cell>
          <cell r="W348">
            <v>0</v>
          </cell>
          <cell r="X348">
            <v>0</v>
          </cell>
          <cell r="Y348">
            <v>0</v>
          </cell>
          <cell r="Z348">
            <v>0</v>
          </cell>
          <cell r="AA348">
            <v>18909</v>
          </cell>
          <cell r="AB348">
            <v>0</v>
          </cell>
          <cell r="AC348">
            <v>24014</v>
          </cell>
          <cell r="AD348">
            <v>0</v>
          </cell>
          <cell r="AE348">
            <v>0</v>
          </cell>
          <cell r="AF348">
            <v>0</v>
          </cell>
          <cell r="AG348">
            <v>0</v>
          </cell>
          <cell r="AH348">
            <v>0</v>
          </cell>
          <cell r="AI348">
            <v>0</v>
          </cell>
          <cell r="AJ348">
            <v>46677</v>
          </cell>
          <cell r="AK348">
            <v>0</v>
          </cell>
          <cell r="AL348">
            <v>19177</v>
          </cell>
          <cell r="AM348">
            <v>0</v>
          </cell>
          <cell r="AN348">
            <v>0</v>
          </cell>
          <cell r="AO348">
            <v>0</v>
          </cell>
          <cell r="AP348">
            <v>0</v>
          </cell>
          <cell r="AQ348">
            <v>18171</v>
          </cell>
          <cell r="AR348">
            <v>0</v>
          </cell>
          <cell r="AS348">
            <v>0</v>
          </cell>
          <cell r="AT348">
            <v>0</v>
          </cell>
          <cell r="AU348">
            <v>0</v>
          </cell>
          <cell r="AV348">
            <v>0</v>
          </cell>
          <cell r="AW348">
            <v>0</v>
          </cell>
          <cell r="AX348">
            <v>0</v>
          </cell>
          <cell r="AY348">
            <v>0</v>
          </cell>
          <cell r="AZ348">
            <v>0</v>
          </cell>
          <cell r="BA348">
            <v>0</v>
          </cell>
          <cell r="BB348">
            <v>0</v>
          </cell>
          <cell r="BC348">
            <v>67607</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24384</v>
          </cell>
          <cell r="BY348">
            <v>0</v>
          </cell>
          <cell r="BZ348">
            <v>0</v>
          </cell>
          <cell r="CA348">
            <v>1905</v>
          </cell>
          <cell r="CB348">
            <v>0</v>
          </cell>
          <cell r="CC348">
            <v>0</v>
          </cell>
          <cell r="CD348">
            <v>0</v>
          </cell>
          <cell r="CE348">
            <v>0</v>
          </cell>
          <cell r="CF348">
            <v>14528</v>
          </cell>
          <cell r="CG348">
            <v>0</v>
          </cell>
          <cell r="CH348">
            <v>0</v>
          </cell>
          <cell r="CI348">
            <v>0</v>
          </cell>
          <cell r="CJ348">
            <v>0</v>
          </cell>
          <cell r="CK348">
            <v>0</v>
          </cell>
          <cell r="CL348">
            <v>0</v>
          </cell>
          <cell r="CM348">
            <v>12157</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13356</v>
          </cell>
          <cell r="DQ348">
            <v>0</v>
          </cell>
          <cell r="DR348">
            <v>0</v>
          </cell>
          <cell r="DS348">
            <v>0</v>
          </cell>
          <cell r="DT348">
            <v>0</v>
          </cell>
          <cell r="DU348">
            <v>0</v>
          </cell>
          <cell r="DV348">
            <v>0</v>
          </cell>
          <cell r="DW348">
            <v>0</v>
          </cell>
          <cell r="DX348">
            <v>0</v>
          </cell>
          <cell r="DY348">
            <v>4442</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13044</v>
          </cell>
          <cell r="EN348">
            <v>27154</v>
          </cell>
          <cell r="EO348">
            <v>567330</v>
          </cell>
          <cell r="EP348">
            <v>0</v>
          </cell>
          <cell r="EQ348">
            <v>210579</v>
          </cell>
          <cell r="ER348">
            <v>33437</v>
          </cell>
          <cell r="ES348">
            <v>37705</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860502</v>
          </cell>
          <cell r="FH348">
            <v>0</v>
          </cell>
          <cell r="FI348">
            <v>2868</v>
          </cell>
          <cell r="FJ348">
            <v>0</v>
          </cell>
          <cell r="FK348">
            <v>0</v>
          </cell>
          <cell r="FL348">
            <v>0</v>
          </cell>
          <cell r="FM348">
            <v>0</v>
          </cell>
          <cell r="FN348">
            <v>34822</v>
          </cell>
          <cell r="FO348">
            <v>0</v>
          </cell>
          <cell r="FP348">
            <v>0</v>
          </cell>
          <cell r="FQ348">
            <v>-1070</v>
          </cell>
          <cell r="FR348">
            <v>0</v>
          </cell>
          <cell r="FS348">
            <v>0</v>
          </cell>
          <cell r="FT348">
            <v>0</v>
          </cell>
          <cell r="FU348">
            <v>0</v>
          </cell>
          <cell r="FV348">
            <v>0</v>
          </cell>
          <cell r="FW348">
            <v>0</v>
          </cell>
          <cell r="FX348">
            <v>0</v>
          </cell>
          <cell r="FY348">
            <v>0</v>
          </cell>
          <cell r="FZ348">
            <v>609742</v>
          </cell>
          <cell r="GA348">
            <v>0</v>
          </cell>
          <cell r="GB348">
            <v>0</v>
          </cell>
          <cell r="GC348">
            <v>264763</v>
          </cell>
          <cell r="GD348">
            <v>0</v>
          </cell>
          <cell r="GE348">
            <v>-2600</v>
          </cell>
          <cell r="GF348">
            <v>0</v>
          </cell>
          <cell r="GG348">
            <v>-12300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cell r="HA348">
            <v>0</v>
          </cell>
          <cell r="HB348">
            <v>0</v>
          </cell>
          <cell r="HC348">
            <v>0</v>
          </cell>
          <cell r="HD348">
            <v>0</v>
          </cell>
          <cell r="HE348">
            <v>0</v>
          </cell>
          <cell r="HF348">
            <v>0</v>
          </cell>
          <cell r="HG348">
            <v>0</v>
          </cell>
          <cell r="HH348">
            <v>0</v>
          </cell>
          <cell r="HI348">
            <v>0</v>
          </cell>
          <cell r="HJ348">
            <v>0</v>
          </cell>
          <cell r="HK348">
            <v>0</v>
          </cell>
          <cell r="HL348">
            <v>0</v>
          </cell>
          <cell r="HM348">
            <v>0</v>
          </cell>
          <cell r="HN348">
            <v>0</v>
          </cell>
          <cell r="HO348">
            <v>0</v>
          </cell>
          <cell r="HP348">
            <v>0</v>
          </cell>
          <cell r="HQ348">
            <v>0</v>
          </cell>
          <cell r="HR348">
            <v>0</v>
          </cell>
          <cell r="HS348">
            <v>0</v>
          </cell>
          <cell r="HT348">
            <v>0</v>
          </cell>
          <cell r="HU348">
            <v>0</v>
          </cell>
          <cell r="HV348">
            <v>0</v>
          </cell>
          <cell r="HW348">
            <v>0</v>
          </cell>
          <cell r="HX348">
            <v>0</v>
          </cell>
          <cell r="HY348">
            <v>0</v>
          </cell>
          <cell r="HZ348">
            <v>0</v>
          </cell>
          <cell r="IA348">
            <v>68442</v>
          </cell>
          <cell r="IB348">
            <v>0</v>
          </cell>
          <cell r="IC348">
            <v>0</v>
          </cell>
          <cell r="ID348">
            <v>0</v>
          </cell>
          <cell r="IE348">
            <v>0</v>
          </cell>
          <cell r="IF348">
            <v>0</v>
          </cell>
          <cell r="IG348">
            <v>0</v>
          </cell>
          <cell r="IH348">
            <v>0</v>
          </cell>
          <cell r="II348">
            <v>0</v>
          </cell>
          <cell r="IJ348">
            <v>0</v>
          </cell>
          <cell r="IK348">
            <v>0</v>
          </cell>
          <cell r="IL348">
            <v>0</v>
          </cell>
          <cell r="IM348">
            <v>68442</v>
          </cell>
          <cell r="IN348">
            <v>0</v>
          </cell>
          <cell r="IO348">
            <v>0</v>
          </cell>
        </row>
        <row r="349">
          <cell r="A349" t="str">
            <v>E5037</v>
          </cell>
          <cell r="B349" t="str">
            <v>Enfield</v>
          </cell>
          <cell r="C349" t="str">
            <v>L</v>
          </cell>
          <cell r="D349" t="str">
            <v>L</v>
          </cell>
          <cell r="E349">
            <v>0</v>
          </cell>
          <cell r="F349">
            <v>158709</v>
          </cell>
          <cell r="G349">
            <v>95405</v>
          </cell>
          <cell r="H349">
            <v>0</v>
          </cell>
          <cell r="I349">
            <v>0</v>
          </cell>
          <cell r="J349">
            <v>0</v>
          </cell>
          <cell r="K349">
            <v>317349</v>
          </cell>
          <cell r="L349">
            <v>0</v>
          </cell>
          <cell r="M349">
            <v>0</v>
          </cell>
          <cell r="N349">
            <v>0</v>
          </cell>
          <cell r="O349">
            <v>0</v>
          </cell>
          <cell r="P349">
            <v>0</v>
          </cell>
          <cell r="Q349">
            <v>0</v>
          </cell>
          <cell r="R349">
            <v>0</v>
          </cell>
          <cell r="S349">
            <v>0</v>
          </cell>
          <cell r="T349">
            <v>0</v>
          </cell>
          <cell r="U349">
            <v>-3008</v>
          </cell>
          <cell r="V349">
            <v>0</v>
          </cell>
          <cell r="W349">
            <v>0</v>
          </cell>
          <cell r="X349">
            <v>0</v>
          </cell>
          <cell r="Y349">
            <v>0</v>
          </cell>
          <cell r="Z349">
            <v>0</v>
          </cell>
          <cell r="AA349">
            <v>18894</v>
          </cell>
          <cell r="AB349">
            <v>0</v>
          </cell>
          <cell r="AC349">
            <v>17203</v>
          </cell>
          <cell r="AD349">
            <v>0</v>
          </cell>
          <cell r="AE349">
            <v>0</v>
          </cell>
          <cell r="AF349">
            <v>0</v>
          </cell>
          <cell r="AG349">
            <v>0</v>
          </cell>
          <cell r="AH349">
            <v>0</v>
          </cell>
          <cell r="AI349">
            <v>0</v>
          </cell>
          <cell r="AJ349">
            <v>46339</v>
          </cell>
          <cell r="AK349">
            <v>0</v>
          </cell>
          <cell r="AL349">
            <v>24394</v>
          </cell>
          <cell r="AM349">
            <v>0</v>
          </cell>
          <cell r="AN349">
            <v>0</v>
          </cell>
          <cell r="AO349">
            <v>0</v>
          </cell>
          <cell r="AP349">
            <v>0</v>
          </cell>
          <cell r="AQ349">
            <v>23680</v>
          </cell>
          <cell r="AR349">
            <v>0</v>
          </cell>
          <cell r="AS349">
            <v>0</v>
          </cell>
          <cell r="AT349">
            <v>0</v>
          </cell>
          <cell r="AU349">
            <v>0</v>
          </cell>
          <cell r="AV349">
            <v>0</v>
          </cell>
          <cell r="AW349">
            <v>0</v>
          </cell>
          <cell r="AX349">
            <v>0</v>
          </cell>
          <cell r="AY349">
            <v>0</v>
          </cell>
          <cell r="AZ349">
            <v>0</v>
          </cell>
          <cell r="BA349">
            <v>0</v>
          </cell>
          <cell r="BB349">
            <v>0</v>
          </cell>
          <cell r="BC349">
            <v>80862</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16722</v>
          </cell>
          <cell r="BY349">
            <v>0</v>
          </cell>
          <cell r="BZ349">
            <v>0</v>
          </cell>
          <cell r="CA349">
            <v>1626</v>
          </cell>
          <cell r="CB349">
            <v>0</v>
          </cell>
          <cell r="CC349">
            <v>0</v>
          </cell>
          <cell r="CD349">
            <v>0</v>
          </cell>
          <cell r="CE349">
            <v>0</v>
          </cell>
          <cell r="CF349">
            <v>21747</v>
          </cell>
          <cell r="CG349">
            <v>0</v>
          </cell>
          <cell r="CH349">
            <v>0</v>
          </cell>
          <cell r="CI349">
            <v>0</v>
          </cell>
          <cell r="CJ349">
            <v>0</v>
          </cell>
          <cell r="CK349">
            <v>0</v>
          </cell>
          <cell r="CL349">
            <v>0</v>
          </cell>
          <cell r="CM349">
            <v>11116</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20355</v>
          </cell>
          <cell r="DQ349">
            <v>0</v>
          </cell>
          <cell r="DR349">
            <v>0</v>
          </cell>
          <cell r="DS349">
            <v>0</v>
          </cell>
          <cell r="DT349">
            <v>0</v>
          </cell>
          <cell r="DU349">
            <v>0</v>
          </cell>
          <cell r="DV349">
            <v>0</v>
          </cell>
          <cell r="DW349">
            <v>0</v>
          </cell>
          <cell r="DX349">
            <v>0</v>
          </cell>
          <cell r="DY349">
            <v>3050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13417</v>
          </cell>
          <cell r="EN349">
            <v>-5852</v>
          </cell>
          <cell r="EO349">
            <v>543999</v>
          </cell>
          <cell r="EP349">
            <v>0</v>
          </cell>
          <cell r="EQ349">
            <v>222546</v>
          </cell>
          <cell r="ER349">
            <v>35738</v>
          </cell>
          <cell r="ES349">
            <v>25879</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831230</v>
          </cell>
          <cell r="FH349">
            <v>0</v>
          </cell>
          <cell r="FI349">
            <v>2739</v>
          </cell>
          <cell r="FJ349">
            <v>0</v>
          </cell>
          <cell r="FK349">
            <v>0</v>
          </cell>
          <cell r="FL349">
            <v>0</v>
          </cell>
          <cell r="FM349">
            <v>0</v>
          </cell>
          <cell r="FN349">
            <v>9275</v>
          </cell>
          <cell r="FO349">
            <v>0</v>
          </cell>
          <cell r="FP349">
            <v>0</v>
          </cell>
          <cell r="FQ349">
            <v>-300</v>
          </cell>
          <cell r="FR349">
            <v>0</v>
          </cell>
          <cell r="FS349">
            <v>0</v>
          </cell>
          <cell r="FT349">
            <v>0</v>
          </cell>
          <cell r="FU349">
            <v>0</v>
          </cell>
          <cell r="FV349">
            <v>0</v>
          </cell>
          <cell r="FW349">
            <v>0</v>
          </cell>
          <cell r="FX349">
            <v>0</v>
          </cell>
          <cell r="FY349">
            <v>0</v>
          </cell>
          <cell r="FZ349">
            <v>559063</v>
          </cell>
          <cell r="GA349">
            <v>0</v>
          </cell>
          <cell r="GB349">
            <v>0</v>
          </cell>
          <cell r="GC349">
            <v>229777</v>
          </cell>
          <cell r="GD349">
            <v>0</v>
          </cell>
          <cell r="GE349">
            <v>0</v>
          </cell>
          <cell r="GF349">
            <v>0</v>
          </cell>
          <cell r="GG349">
            <v>2594</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cell r="HA349">
            <v>0</v>
          </cell>
          <cell r="HB349">
            <v>0</v>
          </cell>
          <cell r="HC349">
            <v>0</v>
          </cell>
          <cell r="HD349">
            <v>0</v>
          </cell>
          <cell r="HE349">
            <v>0</v>
          </cell>
          <cell r="HF349">
            <v>0</v>
          </cell>
          <cell r="HG349">
            <v>0</v>
          </cell>
          <cell r="HH349">
            <v>0</v>
          </cell>
          <cell r="HI349">
            <v>0</v>
          </cell>
          <cell r="HJ349">
            <v>0</v>
          </cell>
          <cell r="HK349">
            <v>0</v>
          </cell>
          <cell r="HL349">
            <v>0</v>
          </cell>
          <cell r="HM349">
            <v>0</v>
          </cell>
          <cell r="HN349">
            <v>0</v>
          </cell>
          <cell r="HO349">
            <v>0</v>
          </cell>
          <cell r="HP349">
            <v>0</v>
          </cell>
          <cell r="HQ349">
            <v>0</v>
          </cell>
          <cell r="HR349">
            <v>0</v>
          </cell>
          <cell r="HS349">
            <v>0</v>
          </cell>
          <cell r="HT349">
            <v>0</v>
          </cell>
          <cell r="HU349">
            <v>0</v>
          </cell>
          <cell r="HV349">
            <v>0</v>
          </cell>
          <cell r="HW349">
            <v>0</v>
          </cell>
          <cell r="HX349">
            <v>0</v>
          </cell>
          <cell r="HY349">
            <v>0</v>
          </cell>
          <cell r="HZ349">
            <v>0</v>
          </cell>
          <cell r="IA349">
            <v>65321</v>
          </cell>
          <cell r="IB349">
            <v>0</v>
          </cell>
          <cell r="IC349">
            <v>0</v>
          </cell>
          <cell r="ID349">
            <v>0</v>
          </cell>
          <cell r="IE349">
            <v>0</v>
          </cell>
          <cell r="IF349">
            <v>0</v>
          </cell>
          <cell r="IG349">
            <v>0</v>
          </cell>
          <cell r="IH349">
            <v>0</v>
          </cell>
          <cell r="II349">
            <v>0</v>
          </cell>
          <cell r="IJ349">
            <v>0</v>
          </cell>
          <cell r="IK349">
            <v>0</v>
          </cell>
          <cell r="IL349">
            <v>0</v>
          </cell>
          <cell r="IM349">
            <v>65321</v>
          </cell>
          <cell r="IN349">
            <v>0</v>
          </cell>
          <cell r="IO349">
            <v>0</v>
          </cell>
        </row>
        <row r="350">
          <cell r="A350" t="str">
            <v>E5038</v>
          </cell>
          <cell r="B350" t="str">
            <v>Haringey</v>
          </cell>
          <cell r="C350" t="str">
            <v>L</v>
          </cell>
          <cell r="D350" t="str">
            <v>L</v>
          </cell>
          <cell r="E350">
            <v>0</v>
          </cell>
          <cell r="F350">
            <v>118669</v>
          </cell>
          <cell r="G350">
            <v>55470</v>
          </cell>
          <cell r="H350">
            <v>0</v>
          </cell>
          <cell r="I350">
            <v>0</v>
          </cell>
          <cell r="J350">
            <v>0</v>
          </cell>
          <cell r="K350">
            <v>227784</v>
          </cell>
          <cell r="L350">
            <v>0</v>
          </cell>
          <cell r="M350">
            <v>0</v>
          </cell>
          <cell r="N350">
            <v>0</v>
          </cell>
          <cell r="O350">
            <v>0</v>
          </cell>
          <cell r="P350">
            <v>0</v>
          </cell>
          <cell r="Q350">
            <v>0</v>
          </cell>
          <cell r="R350">
            <v>0</v>
          </cell>
          <cell r="S350">
            <v>0</v>
          </cell>
          <cell r="T350">
            <v>0</v>
          </cell>
          <cell r="U350">
            <v>-9344</v>
          </cell>
          <cell r="V350">
            <v>0</v>
          </cell>
          <cell r="W350">
            <v>0</v>
          </cell>
          <cell r="X350">
            <v>0</v>
          </cell>
          <cell r="Y350">
            <v>0</v>
          </cell>
          <cell r="Z350">
            <v>0</v>
          </cell>
          <cell r="AA350">
            <v>9758</v>
          </cell>
          <cell r="AB350">
            <v>0</v>
          </cell>
          <cell r="AC350">
            <v>21891</v>
          </cell>
          <cell r="AD350">
            <v>0</v>
          </cell>
          <cell r="AE350">
            <v>0</v>
          </cell>
          <cell r="AF350">
            <v>0</v>
          </cell>
          <cell r="AG350">
            <v>0</v>
          </cell>
          <cell r="AH350">
            <v>0</v>
          </cell>
          <cell r="AI350">
            <v>0</v>
          </cell>
          <cell r="AJ350">
            <v>54992</v>
          </cell>
          <cell r="AK350">
            <v>0</v>
          </cell>
          <cell r="AL350">
            <v>20497</v>
          </cell>
          <cell r="AM350">
            <v>0</v>
          </cell>
          <cell r="AN350">
            <v>0</v>
          </cell>
          <cell r="AO350">
            <v>0</v>
          </cell>
          <cell r="AP350">
            <v>0</v>
          </cell>
          <cell r="AQ350">
            <v>18727</v>
          </cell>
          <cell r="AR350">
            <v>0</v>
          </cell>
          <cell r="AS350">
            <v>0</v>
          </cell>
          <cell r="AT350">
            <v>0</v>
          </cell>
          <cell r="AU350">
            <v>0</v>
          </cell>
          <cell r="AV350">
            <v>0</v>
          </cell>
          <cell r="AW350">
            <v>0</v>
          </cell>
          <cell r="AX350">
            <v>0</v>
          </cell>
          <cell r="AY350">
            <v>0</v>
          </cell>
          <cell r="AZ350">
            <v>0</v>
          </cell>
          <cell r="BA350">
            <v>0</v>
          </cell>
          <cell r="BB350">
            <v>0</v>
          </cell>
          <cell r="BC350">
            <v>91924</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20611</v>
          </cell>
          <cell r="BY350">
            <v>0</v>
          </cell>
          <cell r="BZ350">
            <v>0</v>
          </cell>
          <cell r="CA350">
            <v>2423</v>
          </cell>
          <cell r="CB350">
            <v>0</v>
          </cell>
          <cell r="CC350">
            <v>0</v>
          </cell>
          <cell r="CD350">
            <v>0</v>
          </cell>
          <cell r="CE350">
            <v>0</v>
          </cell>
          <cell r="CF350">
            <v>15948</v>
          </cell>
          <cell r="CG350">
            <v>0</v>
          </cell>
          <cell r="CH350">
            <v>0</v>
          </cell>
          <cell r="CI350">
            <v>0</v>
          </cell>
          <cell r="CJ350">
            <v>0</v>
          </cell>
          <cell r="CK350">
            <v>0</v>
          </cell>
          <cell r="CL350">
            <v>0</v>
          </cell>
          <cell r="CM350">
            <v>8449</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19770</v>
          </cell>
          <cell r="DQ350">
            <v>0</v>
          </cell>
          <cell r="DR350">
            <v>0</v>
          </cell>
          <cell r="DS350">
            <v>0</v>
          </cell>
          <cell r="DT350">
            <v>0</v>
          </cell>
          <cell r="DU350">
            <v>0</v>
          </cell>
          <cell r="DV350">
            <v>0</v>
          </cell>
          <cell r="DW350">
            <v>0</v>
          </cell>
          <cell r="DX350">
            <v>0</v>
          </cell>
          <cell r="DY350">
            <v>8934</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17422</v>
          </cell>
          <cell r="EN350">
            <v>1720</v>
          </cell>
          <cell r="EO350">
            <v>477312</v>
          </cell>
          <cell r="EP350">
            <v>0</v>
          </cell>
          <cell r="EQ350">
            <v>173310</v>
          </cell>
          <cell r="ER350">
            <v>28548</v>
          </cell>
          <cell r="ES350">
            <v>63610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748328</v>
          </cell>
          <cell r="FH350">
            <v>0</v>
          </cell>
          <cell r="FI350">
            <v>389</v>
          </cell>
          <cell r="FJ350">
            <v>0</v>
          </cell>
          <cell r="FK350">
            <v>0</v>
          </cell>
          <cell r="FL350">
            <v>0</v>
          </cell>
          <cell r="FM350">
            <v>0</v>
          </cell>
          <cell r="FN350">
            <v>6723</v>
          </cell>
          <cell r="FO350">
            <v>0</v>
          </cell>
          <cell r="FP350">
            <v>0</v>
          </cell>
          <cell r="FQ350">
            <v>-359</v>
          </cell>
          <cell r="FR350">
            <v>0</v>
          </cell>
          <cell r="FS350">
            <v>0</v>
          </cell>
          <cell r="FT350">
            <v>0</v>
          </cell>
          <cell r="FU350">
            <v>0</v>
          </cell>
          <cell r="FV350">
            <v>0</v>
          </cell>
          <cell r="FW350">
            <v>0</v>
          </cell>
          <cell r="FX350">
            <v>0</v>
          </cell>
          <cell r="FY350">
            <v>0</v>
          </cell>
          <cell r="FZ350">
            <v>492174</v>
          </cell>
          <cell r="GA350">
            <v>0</v>
          </cell>
          <cell r="GB350">
            <v>0</v>
          </cell>
          <cell r="GC350">
            <v>224626</v>
          </cell>
          <cell r="GD350">
            <v>0</v>
          </cell>
          <cell r="GE350">
            <v>0</v>
          </cell>
          <cell r="GF350">
            <v>0</v>
          </cell>
          <cell r="GG350">
            <v>-2972</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G350">
            <v>0</v>
          </cell>
          <cell r="HH350">
            <v>0</v>
          </cell>
          <cell r="HI350">
            <v>0</v>
          </cell>
          <cell r="HJ350">
            <v>0</v>
          </cell>
          <cell r="HK350">
            <v>0</v>
          </cell>
          <cell r="HL350">
            <v>0</v>
          </cell>
          <cell r="HM350">
            <v>0</v>
          </cell>
          <cell r="HN350">
            <v>0</v>
          </cell>
          <cell r="HO350">
            <v>0</v>
          </cell>
          <cell r="HP350">
            <v>0</v>
          </cell>
          <cell r="HQ350">
            <v>0</v>
          </cell>
          <cell r="HR350">
            <v>0</v>
          </cell>
          <cell r="HS350">
            <v>0</v>
          </cell>
          <cell r="HT350">
            <v>0</v>
          </cell>
          <cell r="HU350">
            <v>0</v>
          </cell>
          <cell r="HV350">
            <v>0</v>
          </cell>
          <cell r="HW350">
            <v>0</v>
          </cell>
          <cell r="HX350">
            <v>0</v>
          </cell>
          <cell r="HY350">
            <v>0</v>
          </cell>
          <cell r="HZ350">
            <v>0</v>
          </cell>
          <cell r="IA350">
            <v>111802</v>
          </cell>
          <cell r="IB350">
            <v>0</v>
          </cell>
          <cell r="IC350">
            <v>0</v>
          </cell>
          <cell r="ID350">
            <v>0</v>
          </cell>
          <cell r="IE350">
            <v>0</v>
          </cell>
          <cell r="IF350">
            <v>0</v>
          </cell>
          <cell r="IG350">
            <v>0</v>
          </cell>
          <cell r="IH350">
            <v>0</v>
          </cell>
          <cell r="II350">
            <v>0</v>
          </cell>
          <cell r="IJ350">
            <v>0</v>
          </cell>
          <cell r="IK350">
            <v>0</v>
          </cell>
          <cell r="IL350">
            <v>0</v>
          </cell>
          <cell r="IM350">
            <v>111802</v>
          </cell>
          <cell r="IN350">
            <v>0</v>
          </cell>
          <cell r="IO350">
            <v>0</v>
          </cell>
        </row>
        <row r="351">
          <cell r="A351" t="str">
            <v>E5039</v>
          </cell>
          <cell r="B351" t="str">
            <v>Harrow</v>
          </cell>
          <cell r="C351" t="str">
            <v>L</v>
          </cell>
          <cell r="D351" t="str">
            <v>L</v>
          </cell>
          <cell r="E351">
            <v>0</v>
          </cell>
          <cell r="F351">
            <v>82678</v>
          </cell>
          <cell r="G351">
            <v>14672</v>
          </cell>
          <cell r="H351">
            <v>0</v>
          </cell>
          <cell r="I351">
            <v>0</v>
          </cell>
          <cell r="J351">
            <v>0</v>
          </cell>
          <cell r="K351">
            <v>145015</v>
          </cell>
          <cell r="L351">
            <v>0</v>
          </cell>
          <cell r="M351">
            <v>0</v>
          </cell>
          <cell r="N351">
            <v>0</v>
          </cell>
          <cell r="O351">
            <v>0</v>
          </cell>
          <cell r="P351">
            <v>0</v>
          </cell>
          <cell r="Q351">
            <v>0</v>
          </cell>
          <cell r="R351">
            <v>0</v>
          </cell>
          <cell r="S351">
            <v>0</v>
          </cell>
          <cell r="T351">
            <v>0</v>
          </cell>
          <cell r="U351">
            <v>-7499</v>
          </cell>
          <cell r="V351">
            <v>0</v>
          </cell>
          <cell r="W351">
            <v>0</v>
          </cell>
          <cell r="X351">
            <v>0</v>
          </cell>
          <cell r="Y351">
            <v>0</v>
          </cell>
          <cell r="Z351">
            <v>0</v>
          </cell>
          <cell r="AA351">
            <v>8209</v>
          </cell>
          <cell r="AB351">
            <v>0</v>
          </cell>
          <cell r="AC351">
            <v>8754</v>
          </cell>
          <cell r="AD351">
            <v>0</v>
          </cell>
          <cell r="AE351">
            <v>0</v>
          </cell>
          <cell r="AF351">
            <v>0</v>
          </cell>
          <cell r="AG351">
            <v>0</v>
          </cell>
          <cell r="AH351">
            <v>0</v>
          </cell>
          <cell r="AI351">
            <v>0</v>
          </cell>
          <cell r="AJ351">
            <v>29162</v>
          </cell>
          <cell r="AK351">
            <v>0</v>
          </cell>
          <cell r="AL351">
            <v>4403</v>
          </cell>
          <cell r="AM351">
            <v>0</v>
          </cell>
          <cell r="AN351">
            <v>0</v>
          </cell>
          <cell r="AO351">
            <v>0</v>
          </cell>
          <cell r="AP351">
            <v>0</v>
          </cell>
          <cell r="AQ351">
            <v>23699</v>
          </cell>
          <cell r="AR351">
            <v>0</v>
          </cell>
          <cell r="AS351">
            <v>0</v>
          </cell>
          <cell r="AT351">
            <v>0</v>
          </cell>
          <cell r="AU351">
            <v>0</v>
          </cell>
          <cell r="AV351">
            <v>0</v>
          </cell>
          <cell r="AW351">
            <v>0</v>
          </cell>
          <cell r="AX351">
            <v>0</v>
          </cell>
          <cell r="AY351">
            <v>0</v>
          </cell>
          <cell r="AZ351">
            <v>0</v>
          </cell>
          <cell r="BA351">
            <v>0</v>
          </cell>
          <cell r="BB351">
            <v>0</v>
          </cell>
          <cell r="BC351">
            <v>62543</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10344</v>
          </cell>
          <cell r="BY351">
            <v>0</v>
          </cell>
          <cell r="BZ351">
            <v>0</v>
          </cell>
          <cell r="CA351">
            <v>0</v>
          </cell>
          <cell r="CB351">
            <v>0</v>
          </cell>
          <cell r="CC351">
            <v>0</v>
          </cell>
          <cell r="CD351">
            <v>0</v>
          </cell>
          <cell r="CE351">
            <v>0</v>
          </cell>
          <cell r="CF351">
            <v>8855</v>
          </cell>
          <cell r="CG351">
            <v>0</v>
          </cell>
          <cell r="CH351">
            <v>0</v>
          </cell>
          <cell r="CI351">
            <v>0</v>
          </cell>
          <cell r="CJ351">
            <v>0</v>
          </cell>
          <cell r="CK351">
            <v>0</v>
          </cell>
          <cell r="CL351">
            <v>0</v>
          </cell>
          <cell r="CM351">
            <v>4800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10678</v>
          </cell>
          <cell r="DQ351">
            <v>0</v>
          </cell>
          <cell r="DR351">
            <v>0</v>
          </cell>
          <cell r="DS351">
            <v>0</v>
          </cell>
          <cell r="DT351">
            <v>0</v>
          </cell>
          <cell r="DU351">
            <v>0</v>
          </cell>
          <cell r="DV351">
            <v>0</v>
          </cell>
          <cell r="DW351">
            <v>0</v>
          </cell>
          <cell r="DX351">
            <v>0</v>
          </cell>
          <cell r="DY351">
            <v>2439</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12324</v>
          </cell>
          <cell r="EN351">
            <v>183</v>
          </cell>
          <cell r="EO351">
            <v>294553</v>
          </cell>
          <cell r="EP351">
            <v>0</v>
          </cell>
          <cell r="EQ351">
            <v>108667</v>
          </cell>
          <cell r="ER351">
            <v>3532</v>
          </cell>
          <cell r="ES351">
            <v>17139</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432909</v>
          </cell>
          <cell r="FH351">
            <v>0</v>
          </cell>
          <cell r="FI351">
            <v>0</v>
          </cell>
          <cell r="FJ351">
            <v>0</v>
          </cell>
          <cell r="FK351">
            <v>0</v>
          </cell>
          <cell r="FL351">
            <v>0</v>
          </cell>
          <cell r="FM351">
            <v>0</v>
          </cell>
          <cell r="FN351">
            <v>13854</v>
          </cell>
          <cell r="FO351">
            <v>0</v>
          </cell>
          <cell r="FP351">
            <v>0</v>
          </cell>
          <cell r="FQ351">
            <v>-2330</v>
          </cell>
          <cell r="FR351">
            <v>0</v>
          </cell>
          <cell r="FS351">
            <v>0</v>
          </cell>
          <cell r="FT351">
            <v>0</v>
          </cell>
          <cell r="FU351">
            <v>0</v>
          </cell>
          <cell r="FV351">
            <v>0</v>
          </cell>
          <cell r="FW351">
            <v>0</v>
          </cell>
          <cell r="FX351">
            <v>0</v>
          </cell>
          <cell r="FY351">
            <v>0</v>
          </cell>
          <cell r="FZ351">
            <v>318915</v>
          </cell>
          <cell r="GA351">
            <v>0</v>
          </cell>
          <cell r="GB351">
            <v>0</v>
          </cell>
          <cell r="GC351">
            <v>166686</v>
          </cell>
          <cell r="GD351">
            <v>0</v>
          </cell>
          <cell r="GE351">
            <v>-1616</v>
          </cell>
          <cell r="GF351">
            <v>0</v>
          </cell>
          <cell r="GG351">
            <v>2063</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cell r="HA351">
            <v>0</v>
          </cell>
          <cell r="HB351">
            <v>0</v>
          </cell>
          <cell r="HC351">
            <v>0</v>
          </cell>
          <cell r="HD351">
            <v>0</v>
          </cell>
          <cell r="HE351">
            <v>0</v>
          </cell>
          <cell r="HF351">
            <v>0</v>
          </cell>
          <cell r="HG351">
            <v>0</v>
          </cell>
          <cell r="HH351">
            <v>0</v>
          </cell>
          <cell r="HI351">
            <v>0</v>
          </cell>
          <cell r="HJ351">
            <v>0</v>
          </cell>
          <cell r="HK351">
            <v>0</v>
          </cell>
          <cell r="HL351">
            <v>0</v>
          </cell>
          <cell r="HM351">
            <v>0</v>
          </cell>
          <cell r="HN351">
            <v>0</v>
          </cell>
          <cell r="HO351">
            <v>0</v>
          </cell>
          <cell r="HP351">
            <v>0</v>
          </cell>
          <cell r="HQ351">
            <v>0</v>
          </cell>
          <cell r="HR351">
            <v>0</v>
          </cell>
          <cell r="HS351">
            <v>0</v>
          </cell>
          <cell r="HT351">
            <v>0</v>
          </cell>
          <cell r="HU351">
            <v>0</v>
          </cell>
          <cell r="HV351">
            <v>0</v>
          </cell>
          <cell r="HW351">
            <v>0</v>
          </cell>
          <cell r="HX351">
            <v>0</v>
          </cell>
          <cell r="HY351">
            <v>0</v>
          </cell>
          <cell r="HZ351">
            <v>0</v>
          </cell>
          <cell r="IA351">
            <v>32524</v>
          </cell>
          <cell r="IB351">
            <v>0</v>
          </cell>
          <cell r="IC351">
            <v>0</v>
          </cell>
          <cell r="ID351">
            <v>0</v>
          </cell>
          <cell r="IE351">
            <v>0</v>
          </cell>
          <cell r="IF351">
            <v>0</v>
          </cell>
          <cell r="IG351">
            <v>0</v>
          </cell>
          <cell r="IH351">
            <v>0</v>
          </cell>
          <cell r="II351">
            <v>0</v>
          </cell>
          <cell r="IJ351">
            <v>0</v>
          </cell>
          <cell r="IK351">
            <v>0</v>
          </cell>
          <cell r="IL351">
            <v>0</v>
          </cell>
          <cell r="IM351">
            <v>31857</v>
          </cell>
          <cell r="IN351">
            <v>667</v>
          </cell>
          <cell r="IO351">
            <v>0</v>
          </cell>
        </row>
        <row r="352">
          <cell r="A352" t="str">
            <v>E5040</v>
          </cell>
          <cell r="B352" t="str">
            <v>Havering</v>
          </cell>
          <cell r="C352" t="str">
            <v>L</v>
          </cell>
          <cell r="D352" t="str">
            <v>L</v>
          </cell>
          <cell r="E352">
            <v>0</v>
          </cell>
          <cell r="F352">
            <v>77300</v>
          </cell>
          <cell r="G352">
            <v>22643</v>
          </cell>
          <cell r="H352">
            <v>0</v>
          </cell>
          <cell r="I352">
            <v>0</v>
          </cell>
          <cell r="J352">
            <v>0</v>
          </cell>
          <cell r="K352">
            <v>133350</v>
          </cell>
          <cell r="L352">
            <v>0</v>
          </cell>
          <cell r="M352">
            <v>0</v>
          </cell>
          <cell r="N352">
            <v>0</v>
          </cell>
          <cell r="O352">
            <v>0</v>
          </cell>
          <cell r="P352">
            <v>0</v>
          </cell>
          <cell r="Q352">
            <v>0</v>
          </cell>
          <cell r="R352">
            <v>0</v>
          </cell>
          <cell r="S352">
            <v>0</v>
          </cell>
          <cell r="T352">
            <v>0</v>
          </cell>
          <cell r="U352">
            <v>-1745</v>
          </cell>
          <cell r="V352">
            <v>0</v>
          </cell>
          <cell r="W352">
            <v>0</v>
          </cell>
          <cell r="X352">
            <v>0</v>
          </cell>
          <cell r="Y352">
            <v>0</v>
          </cell>
          <cell r="Z352">
            <v>0</v>
          </cell>
          <cell r="AA352">
            <v>15381</v>
          </cell>
          <cell r="AB352">
            <v>0</v>
          </cell>
          <cell r="AC352">
            <v>14664</v>
          </cell>
          <cell r="AD352">
            <v>0</v>
          </cell>
          <cell r="AE352">
            <v>0</v>
          </cell>
          <cell r="AF352">
            <v>0</v>
          </cell>
          <cell r="AG352">
            <v>0</v>
          </cell>
          <cell r="AH352">
            <v>0</v>
          </cell>
          <cell r="AI352">
            <v>0</v>
          </cell>
          <cell r="AJ352">
            <v>34017</v>
          </cell>
          <cell r="AK352">
            <v>0</v>
          </cell>
          <cell r="AL352">
            <v>11280</v>
          </cell>
          <cell r="AM352">
            <v>0</v>
          </cell>
          <cell r="AN352">
            <v>0</v>
          </cell>
          <cell r="AO352">
            <v>0</v>
          </cell>
          <cell r="AP352">
            <v>0</v>
          </cell>
          <cell r="AQ352">
            <v>11741</v>
          </cell>
          <cell r="AR352">
            <v>0</v>
          </cell>
          <cell r="AS352">
            <v>0</v>
          </cell>
          <cell r="AT352">
            <v>0</v>
          </cell>
          <cell r="AU352">
            <v>0</v>
          </cell>
          <cell r="AV352">
            <v>0</v>
          </cell>
          <cell r="AW352">
            <v>0</v>
          </cell>
          <cell r="AX352">
            <v>0</v>
          </cell>
          <cell r="AY352">
            <v>0</v>
          </cell>
          <cell r="AZ352">
            <v>0</v>
          </cell>
          <cell r="BA352">
            <v>0</v>
          </cell>
          <cell r="BB352">
            <v>0</v>
          </cell>
          <cell r="BC352">
            <v>63166</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12391</v>
          </cell>
          <cell r="BY352">
            <v>0</v>
          </cell>
          <cell r="BZ352">
            <v>0</v>
          </cell>
          <cell r="CA352">
            <v>981</v>
          </cell>
          <cell r="CB352">
            <v>0</v>
          </cell>
          <cell r="CC352">
            <v>0</v>
          </cell>
          <cell r="CD352">
            <v>0</v>
          </cell>
          <cell r="CE352">
            <v>0</v>
          </cell>
          <cell r="CF352">
            <v>5051</v>
          </cell>
          <cell r="CG352">
            <v>0</v>
          </cell>
          <cell r="CH352">
            <v>0</v>
          </cell>
          <cell r="CI352">
            <v>0</v>
          </cell>
          <cell r="CJ352">
            <v>0</v>
          </cell>
          <cell r="CK352">
            <v>0</v>
          </cell>
          <cell r="CL352">
            <v>0</v>
          </cell>
          <cell r="CM352">
            <v>8965</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13166</v>
          </cell>
          <cell r="DQ352">
            <v>0</v>
          </cell>
          <cell r="DR352">
            <v>0</v>
          </cell>
          <cell r="DS352">
            <v>0</v>
          </cell>
          <cell r="DT352">
            <v>0</v>
          </cell>
          <cell r="DU352">
            <v>0</v>
          </cell>
          <cell r="DV352">
            <v>0</v>
          </cell>
          <cell r="DW352">
            <v>0</v>
          </cell>
          <cell r="DX352">
            <v>0</v>
          </cell>
          <cell r="DY352">
            <v>2178</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10550</v>
          </cell>
          <cell r="EN352">
            <v>2000</v>
          </cell>
          <cell r="EO352">
            <v>300215</v>
          </cell>
          <cell r="EP352">
            <v>0</v>
          </cell>
          <cell r="EQ352">
            <v>44771</v>
          </cell>
          <cell r="ER352">
            <v>0</v>
          </cell>
          <cell r="ES352">
            <v>31193</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390355</v>
          </cell>
          <cell r="FH352">
            <v>0</v>
          </cell>
          <cell r="FI352">
            <v>0</v>
          </cell>
          <cell r="FJ352">
            <v>0</v>
          </cell>
          <cell r="FK352">
            <v>0</v>
          </cell>
          <cell r="FL352">
            <v>0</v>
          </cell>
          <cell r="FM352">
            <v>0</v>
          </cell>
          <cell r="FN352">
            <v>7607</v>
          </cell>
          <cell r="FO352">
            <v>0</v>
          </cell>
          <cell r="FP352">
            <v>0</v>
          </cell>
          <cell r="FQ352">
            <v>-1057</v>
          </cell>
          <cell r="FR352">
            <v>0</v>
          </cell>
          <cell r="FS352">
            <v>0</v>
          </cell>
          <cell r="FT352">
            <v>0</v>
          </cell>
          <cell r="FU352">
            <v>0</v>
          </cell>
          <cell r="FV352">
            <v>0</v>
          </cell>
          <cell r="FW352">
            <v>0</v>
          </cell>
          <cell r="FX352">
            <v>0</v>
          </cell>
          <cell r="FY352">
            <v>0</v>
          </cell>
          <cell r="FZ352">
            <v>314473</v>
          </cell>
          <cell r="GA352">
            <v>0</v>
          </cell>
          <cell r="GB352">
            <v>0</v>
          </cell>
          <cell r="GC352">
            <v>166867</v>
          </cell>
          <cell r="GD352">
            <v>0</v>
          </cell>
          <cell r="GE352">
            <v>0</v>
          </cell>
          <cell r="GF352">
            <v>-1301</v>
          </cell>
          <cell r="GG352">
            <v>1746</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cell r="HA352">
            <v>0</v>
          </cell>
          <cell r="HB352">
            <v>0</v>
          </cell>
          <cell r="HC352">
            <v>0</v>
          </cell>
          <cell r="HD352">
            <v>0</v>
          </cell>
          <cell r="HE352">
            <v>0</v>
          </cell>
          <cell r="HF352">
            <v>0</v>
          </cell>
          <cell r="HG352">
            <v>0</v>
          </cell>
          <cell r="HH352">
            <v>0</v>
          </cell>
          <cell r="HI352">
            <v>0</v>
          </cell>
          <cell r="HJ352">
            <v>0</v>
          </cell>
          <cell r="HK352">
            <v>0</v>
          </cell>
          <cell r="HL352">
            <v>0</v>
          </cell>
          <cell r="HM352">
            <v>0</v>
          </cell>
          <cell r="HN352">
            <v>0</v>
          </cell>
          <cell r="HO352">
            <v>0</v>
          </cell>
          <cell r="HP352">
            <v>0</v>
          </cell>
          <cell r="HQ352">
            <v>0</v>
          </cell>
          <cell r="HR352">
            <v>0</v>
          </cell>
          <cell r="HS352">
            <v>0</v>
          </cell>
          <cell r="HT352">
            <v>0</v>
          </cell>
          <cell r="HU352">
            <v>0</v>
          </cell>
          <cell r="HV352">
            <v>0</v>
          </cell>
          <cell r="HW352">
            <v>0</v>
          </cell>
          <cell r="HX352">
            <v>0</v>
          </cell>
          <cell r="HY352">
            <v>0</v>
          </cell>
          <cell r="HZ352">
            <v>0</v>
          </cell>
          <cell r="IA352">
            <v>59766</v>
          </cell>
          <cell r="IB352">
            <v>0</v>
          </cell>
          <cell r="IC352">
            <v>0</v>
          </cell>
          <cell r="ID352">
            <v>0</v>
          </cell>
          <cell r="IE352">
            <v>0</v>
          </cell>
          <cell r="IF352">
            <v>0</v>
          </cell>
          <cell r="IG352">
            <v>0</v>
          </cell>
          <cell r="IH352">
            <v>0</v>
          </cell>
          <cell r="II352">
            <v>0</v>
          </cell>
          <cell r="IJ352">
            <v>0</v>
          </cell>
          <cell r="IK352">
            <v>0</v>
          </cell>
          <cell r="IL352">
            <v>0</v>
          </cell>
          <cell r="IM352">
            <v>62423</v>
          </cell>
          <cell r="IN352">
            <v>-2657</v>
          </cell>
          <cell r="IO352">
            <v>0</v>
          </cell>
        </row>
        <row r="353">
          <cell r="A353" t="str">
            <v>E5041</v>
          </cell>
          <cell r="B353" t="str">
            <v>Hillingdon</v>
          </cell>
          <cell r="C353" t="str">
            <v>L</v>
          </cell>
          <cell r="D353" t="str">
            <v>L</v>
          </cell>
          <cell r="E353">
            <v>0</v>
          </cell>
          <cell r="F353">
            <v>97661</v>
          </cell>
          <cell r="G353">
            <v>18829</v>
          </cell>
          <cell r="H353">
            <v>0</v>
          </cell>
          <cell r="I353">
            <v>0</v>
          </cell>
          <cell r="J353">
            <v>0</v>
          </cell>
          <cell r="K353">
            <v>174138</v>
          </cell>
          <cell r="L353">
            <v>0</v>
          </cell>
          <cell r="M353">
            <v>0</v>
          </cell>
          <cell r="N353">
            <v>0</v>
          </cell>
          <cell r="O353">
            <v>0</v>
          </cell>
          <cell r="P353">
            <v>0</v>
          </cell>
          <cell r="Q353">
            <v>0</v>
          </cell>
          <cell r="R353">
            <v>0</v>
          </cell>
          <cell r="S353">
            <v>0</v>
          </cell>
          <cell r="T353">
            <v>0</v>
          </cell>
          <cell r="U353">
            <v>-1769</v>
          </cell>
          <cell r="V353">
            <v>0</v>
          </cell>
          <cell r="W353">
            <v>0</v>
          </cell>
          <cell r="X353">
            <v>0</v>
          </cell>
          <cell r="Y353">
            <v>0</v>
          </cell>
          <cell r="Z353">
            <v>0</v>
          </cell>
          <cell r="AA353">
            <v>13721</v>
          </cell>
          <cell r="AB353">
            <v>0</v>
          </cell>
          <cell r="AC353">
            <v>14239</v>
          </cell>
          <cell r="AD353">
            <v>0</v>
          </cell>
          <cell r="AE353">
            <v>0</v>
          </cell>
          <cell r="AF353">
            <v>0</v>
          </cell>
          <cell r="AG353">
            <v>0</v>
          </cell>
          <cell r="AH353">
            <v>0</v>
          </cell>
          <cell r="AI353">
            <v>0</v>
          </cell>
          <cell r="AJ353">
            <v>38603</v>
          </cell>
          <cell r="AK353">
            <v>0</v>
          </cell>
          <cell r="AL353">
            <v>12899</v>
          </cell>
          <cell r="AM353">
            <v>0</v>
          </cell>
          <cell r="AN353">
            <v>0</v>
          </cell>
          <cell r="AO353">
            <v>0</v>
          </cell>
          <cell r="AP353">
            <v>0</v>
          </cell>
          <cell r="AQ353">
            <v>24811</v>
          </cell>
          <cell r="AR353">
            <v>0</v>
          </cell>
          <cell r="AS353">
            <v>0</v>
          </cell>
          <cell r="AT353">
            <v>0</v>
          </cell>
          <cell r="AU353">
            <v>0</v>
          </cell>
          <cell r="AV353">
            <v>0</v>
          </cell>
          <cell r="AW353">
            <v>0</v>
          </cell>
          <cell r="AX353">
            <v>0</v>
          </cell>
          <cell r="AY353">
            <v>0</v>
          </cell>
          <cell r="AZ353">
            <v>0</v>
          </cell>
          <cell r="BA353">
            <v>0</v>
          </cell>
          <cell r="BB353">
            <v>0</v>
          </cell>
          <cell r="BC353">
            <v>76510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17846</v>
          </cell>
          <cell r="BY353">
            <v>0</v>
          </cell>
          <cell r="BZ353">
            <v>0</v>
          </cell>
          <cell r="CA353">
            <v>673</v>
          </cell>
          <cell r="CB353">
            <v>0</v>
          </cell>
          <cell r="CC353">
            <v>0</v>
          </cell>
          <cell r="CD353">
            <v>0</v>
          </cell>
          <cell r="CE353">
            <v>0</v>
          </cell>
          <cell r="CF353">
            <v>12775</v>
          </cell>
          <cell r="CG353">
            <v>0</v>
          </cell>
          <cell r="CH353">
            <v>0</v>
          </cell>
          <cell r="CI353">
            <v>0</v>
          </cell>
          <cell r="CJ353">
            <v>0</v>
          </cell>
          <cell r="CK353">
            <v>0</v>
          </cell>
          <cell r="CL353">
            <v>0</v>
          </cell>
          <cell r="CM353">
            <v>13948</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13175</v>
          </cell>
          <cell r="DQ353">
            <v>0</v>
          </cell>
          <cell r="DR353">
            <v>0</v>
          </cell>
          <cell r="DS353">
            <v>0</v>
          </cell>
          <cell r="DT353">
            <v>0</v>
          </cell>
          <cell r="DU353">
            <v>0</v>
          </cell>
          <cell r="DV353">
            <v>0</v>
          </cell>
          <cell r="DW353">
            <v>0</v>
          </cell>
          <cell r="DX353">
            <v>0</v>
          </cell>
          <cell r="DY353">
            <v>1228</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17727</v>
          </cell>
          <cell r="EN353">
            <v>0</v>
          </cell>
          <cell r="EO353">
            <v>379671</v>
          </cell>
          <cell r="EP353">
            <v>0</v>
          </cell>
          <cell r="EQ353">
            <v>112355</v>
          </cell>
          <cell r="ER353">
            <v>5163</v>
          </cell>
          <cell r="ES353">
            <v>33624</v>
          </cell>
          <cell r="ET353">
            <v>0</v>
          </cell>
          <cell r="EU353">
            <v>0</v>
          </cell>
          <cell r="EV353">
            <v>0</v>
          </cell>
          <cell r="EW353">
            <v>0</v>
          </cell>
          <cell r="EX353">
            <v>0</v>
          </cell>
          <cell r="EY353">
            <v>0</v>
          </cell>
          <cell r="EZ353">
            <v>0</v>
          </cell>
          <cell r="FA353">
            <v>0</v>
          </cell>
          <cell r="FB353">
            <v>0</v>
          </cell>
          <cell r="FC353">
            <v>0</v>
          </cell>
          <cell r="FD353">
            <v>0</v>
          </cell>
          <cell r="FE353">
            <v>0</v>
          </cell>
          <cell r="FF353">
            <v>0</v>
          </cell>
          <cell r="FG353">
            <v>543747</v>
          </cell>
          <cell r="FH353">
            <v>0</v>
          </cell>
          <cell r="FI353">
            <v>0</v>
          </cell>
          <cell r="FJ353">
            <v>0</v>
          </cell>
          <cell r="FK353">
            <v>0</v>
          </cell>
          <cell r="FL353">
            <v>0</v>
          </cell>
          <cell r="FM353">
            <v>0</v>
          </cell>
          <cell r="FN353">
            <v>5103</v>
          </cell>
          <cell r="FO353">
            <v>0</v>
          </cell>
          <cell r="FP353">
            <v>0</v>
          </cell>
          <cell r="FQ353">
            <v>-415</v>
          </cell>
          <cell r="FR353">
            <v>0</v>
          </cell>
          <cell r="FS353">
            <v>0</v>
          </cell>
          <cell r="FT353">
            <v>0</v>
          </cell>
          <cell r="FU353">
            <v>0</v>
          </cell>
          <cell r="FV353">
            <v>0</v>
          </cell>
          <cell r="FW353">
            <v>0</v>
          </cell>
          <cell r="FX353">
            <v>0</v>
          </cell>
          <cell r="FY353">
            <v>0</v>
          </cell>
          <cell r="FZ353">
            <v>389077</v>
          </cell>
          <cell r="GA353">
            <v>0</v>
          </cell>
          <cell r="GB353">
            <v>0</v>
          </cell>
          <cell r="GC353">
            <v>196854</v>
          </cell>
          <cell r="GD353">
            <v>0</v>
          </cell>
          <cell r="GE353">
            <v>0</v>
          </cell>
          <cell r="GF353">
            <v>0</v>
          </cell>
          <cell r="GG353">
            <v>-459</v>
          </cell>
          <cell r="GH353">
            <v>-5000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v>0</v>
          </cell>
          <cell r="GY353">
            <v>0</v>
          </cell>
          <cell r="GZ353">
            <v>0</v>
          </cell>
          <cell r="HA353">
            <v>0</v>
          </cell>
          <cell r="HB353">
            <v>0</v>
          </cell>
          <cell r="HC353">
            <v>0</v>
          </cell>
          <cell r="HD353">
            <v>0</v>
          </cell>
          <cell r="HE353">
            <v>0</v>
          </cell>
          <cell r="HF353">
            <v>0</v>
          </cell>
          <cell r="HG353">
            <v>0</v>
          </cell>
          <cell r="HH353">
            <v>0</v>
          </cell>
          <cell r="HI353">
            <v>0</v>
          </cell>
          <cell r="HJ353">
            <v>0</v>
          </cell>
          <cell r="HK353">
            <v>0</v>
          </cell>
          <cell r="HL353">
            <v>0</v>
          </cell>
          <cell r="HM353">
            <v>0</v>
          </cell>
          <cell r="HN353">
            <v>0</v>
          </cell>
          <cell r="HO353">
            <v>0</v>
          </cell>
          <cell r="HP353">
            <v>0</v>
          </cell>
          <cell r="HQ353">
            <v>0</v>
          </cell>
          <cell r="HR353">
            <v>0</v>
          </cell>
          <cell r="HS353">
            <v>0</v>
          </cell>
          <cell r="HT353">
            <v>0</v>
          </cell>
          <cell r="HU353">
            <v>0</v>
          </cell>
          <cell r="HV353">
            <v>0</v>
          </cell>
          <cell r="HW353">
            <v>0</v>
          </cell>
          <cell r="HX353">
            <v>0</v>
          </cell>
          <cell r="HY353">
            <v>0</v>
          </cell>
          <cell r="HZ353">
            <v>0</v>
          </cell>
          <cell r="IA353">
            <v>63400</v>
          </cell>
          <cell r="IB353">
            <v>0</v>
          </cell>
          <cell r="IC353">
            <v>0</v>
          </cell>
          <cell r="ID353">
            <v>0</v>
          </cell>
          <cell r="IE353">
            <v>0</v>
          </cell>
          <cell r="IF353">
            <v>0</v>
          </cell>
          <cell r="IG353">
            <v>0</v>
          </cell>
          <cell r="IH353">
            <v>0</v>
          </cell>
          <cell r="II353">
            <v>0</v>
          </cell>
          <cell r="IJ353">
            <v>0</v>
          </cell>
          <cell r="IK353">
            <v>0</v>
          </cell>
          <cell r="IL353">
            <v>0</v>
          </cell>
          <cell r="IM353">
            <v>63400</v>
          </cell>
          <cell r="IN353">
            <v>0</v>
          </cell>
          <cell r="IO353">
            <v>0</v>
          </cell>
        </row>
        <row r="354">
          <cell r="A354" t="str">
            <v>E5042</v>
          </cell>
          <cell r="B354" t="str">
            <v>Hounslow</v>
          </cell>
          <cell r="C354" t="str">
            <v>L</v>
          </cell>
          <cell r="D354" t="str">
            <v>L</v>
          </cell>
          <cell r="E354">
            <v>0</v>
          </cell>
          <cell r="F354">
            <v>105139</v>
          </cell>
          <cell r="G354">
            <v>40841</v>
          </cell>
          <cell r="H354">
            <v>0</v>
          </cell>
          <cell r="I354">
            <v>0</v>
          </cell>
          <cell r="J354">
            <v>0</v>
          </cell>
          <cell r="K354">
            <v>188492</v>
          </cell>
          <cell r="L354">
            <v>0</v>
          </cell>
          <cell r="M354">
            <v>0</v>
          </cell>
          <cell r="N354">
            <v>0</v>
          </cell>
          <cell r="O354">
            <v>0</v>
          </cell>
          <cell r="P354">
            <v>0</v>
          </cell>
          <cell r="Q354">
            <v>0</v>
          </cell>
          <cell r="R354">
            <v>0</v>
          </cell>
          <cell r="S354">
            <v>0</v>
          </cell>
          <cell r="T354">
            <v>0</v>
          </cell>
          <cell r="U354">
            <v>-8502</v>
          </cell>
          <cell r="V354">
            <v>0</v>
          </cell>
          <cell r="W354">
            <v>0</v>
          </cell>
          <cell r="X354">
            <v>0</v>
          </cell>
          <cell r="Y354">
            <v>0</v>
          </cell>
          <cell r="Z354">
            <v>0</v>
          </cell>
          <cell r="AA354">
            <v>19655</v>
          </cell>
          <cell r="AB354">
            <v>0</v>
          </cell>
          <cell r="AC354">
            <v>18091</v>
          </cell>
          <cell r="AD354">
            <v>0</v>
          </cell>
          <cell r="AE354">
            <v>0</v>
          </cell>
          <cell r="AF354">
            <v>0</v>
          </cell>
          <cell r="AG354">
            <v>0</v>
          </cell>
          <cell r="AH354">
            <v>0</v>
          </cell>
          <cell r="AI354">
            <v>0</v>
          </cell>
          <cell r="AJ354">
            <v>48325</v>
          </cell>
          <cell r="AK354">
            <v>0</v>
          </cell>
          <cell r="AL354">
            <v>3976</v>
          </cell>
          <cell r="AM354">
            <v>0</v>
          </cell>
          <cell r="AN354">
            <v>0</v>
          </cell>
          <cell r="AO354">
            <v>0</v>
          </cell>
          <cell r="AP354">
            <v>0</v>
          </cell>
          <cell r="AQ354">
            <v>16188</v>
          </cell>
          <cell r="AR354">
            <v>0</v>
          </cell>
          <cell r="AS354">
            <v>0</v>
          </cell>
          <cell r="AT354">
            <v>0</v>
          </cell>
          <cell r="AU354">
            <v>0</v>
          </cell>
          <cell r="AV354">
            <v>0</v>
          </cell>
          <cell r="AW354">
            <v>0</v>
          </cell>
          <cell r="AX354">
            <v>0</v>
          </cell>
          <cell r="AY354">
            <v>0</v>
          </cell>
          <cell r="AZ354">
            <v>0</v>
          </cell>
          <cell r="BA354">
            <v>0</v>
          </cell>
          <cell r="BB354">
            <v>0</v>
          </cell>
          <cell r="BC354">
            <v>53529</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17062</v>
          </cell>
          <cell r="BY354">
            <v>0</v>
          </cell>
          <cell r="BZ354">
            <v>0</v>
          </cell>
          <cell r="CA354">
            <v>39</v>
          </cell>
          <cell r="CB354">
            <v>0</v>
          </cell>
          <cell r="CC354">
            <v>0</v>
          </cell>
          <cell r="CD354">
            <v>0</v>
          </cell>
          <cell r="CE354">
            <v>0</v>
          </cell>
          <cell r="CF354">
            <v>12396</v>
          </cell>
          <cell r="CG354">
            <v>0</v>
          </cell>
          <cell r="CH354">
            <v>0</v>
          </cell>
          <cell r="CI354">
            <v>0</v>
          </cell>
          <cell r="CJ354">
            <v>0</v>
          </cell>
          <cell r="CK354">
            <v>0</v>
          </cell>
          <cell r="CL354">
            <v>0</v>
          </cell>
          <cell r="CM354">
            <v>15224</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12058</v>
          </cell>
          <cell r="DQ354">
            <v>0</v>
          </cell>
          <cell r="DR354">
            <v>0</v>
          </cell>
          <cell r="DS354">
            <v>0</v>
          </cell>
          <cell r="DT354">
            <v>0</v>
          </cell>
          <cell r="DU354">
            <v>0</v>
          </cell>
          <cell r="DV354">
            <v>0</v>
          </cell>
          <cell r="DW354">
            <v>0</v>
          </cell>
          <cell r="DX354">
            <v>0</v>
          </cell>
          <cell r="DY354">
            <v>240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13491</v>
          </cell>
          <cell r="EN354">
            <v>0</v>
          </cell>
          <cell r="EO354">
            <v>380472</v>
          </cell>
          <cell r="EP354">
            <v>0</v>
          </cell>
          <cell r="EQ354">
            <v>94595</v>
          </cell>
          <cell r="ER354">
            <v>8160</v>
          </cell>
          <cell r="ES354">
            <v>41895</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535054</v>
          </cell>
          <cell r="FH354">
            <v>0</v>
          </cell>
          <cell r="FI354">
            <v>5796</v>
          </cell>
          <cell r="FJ354">
            <v>0</v>
          </cell>
          <cell r="FK354">
            <v>0</v>
          </cell>
          <cell r="FL354">
            <v>0</v>
          </cell>
          <cell r="FM354">
            <v>0</v>
          </cell>
          <cell r="FN354">
            <v>14909</v>
          </cell>
          <cell r="FO354">
            <v>0</v>
          </cell>
          <cell r="FP354">
            <v>0</v>
          </cell>
          <cell r="FQ354">
            <v>-1100</v>
          </cell>
          <cell r="FR354">
            <v>0</v>
          </cell>
          <cell r="FS354">
            <v>0</v>
          </cell>
          <cell r="FT354">
            <v>0</v>
          </cell>
          <cell r="FU354">
            <v>0</v>
          </cell>
          <cell r="FV354">
            <v>0</v>
          </cell>
          <cell r="FW354">
            <v>0</v>
          </cell>
          <cell r="FX354">
            <v>0</v>
          </cell>
          <cell r="FY354">
            <v>0</v>
          </cell>
          <cell r="FZ354">
            <v>398246</v>
          </cell>
          <cell r="GA354">
            <v>0</v>
          </cell>
          <cell r="GB354">
            <v>0</v>
          </cell>
          <cell r="GC354">
            <v>176767</v>
          </cell>
          <cell r="GD354">
            <v>0</v>
          </cell>
          <cell r="GE354">
            <v>0</v>
          </cell>
          <cell r="GF354">
            <v>0</v>
          </cell>
          <cell r="GG354">
            <v>2476</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cell r="HA354">
            <v>0</v>
          </cell>
          <cell r="HB354">
            <v>0</v>
          </cell>
          <cell r="HC354">
            <v>0</v>
          </cell>
          <cell r="HD354">
            <v>0</v>
          </cell>
          <cell r="HE354">
            <v>0</v>
          </cell>
          <cell r="HF354">
            <v>0</v>
          </cell>
          <cell r="HG354">
            <v>0</v>
          </cell>
          <cell r="HH354">
            <v>0</v>
          </cell>
          <cell r="HI354">
            <v>0</v>
          </cell>
          <cell r="HJ354">
            <v>0</v>
          </cell>
          <cell r="HK354">
            <v>0</v>
          </cell>
          <cell r="HL354">
            <v>0</v>
          </cell>
          <cell r="HM354">
            <v>0</v>
          </cell>
          <cell r="HN354">
            <v>0</v>
          </cell>
          <cell r="HO354">
            <v>0</v>
          </cell>
          <cell r="HP354">
            <v>0</v>
          </cell>
          <cell r="HQ354">
            <v>0</v>
          </cell>
          <cell r="HR354">
            <v>0</v>
          </cell>
          <cell r="HS354">
            <v>0</v>
          </cell>
          <cell r="HT354">
            <v>0</v>
          </cell>
          <cell r="HU354">
            <v>0</v>
          </cell>
          <cell r="HV354">
            <v>0</v>
          </cell>
          <cell r="HW354">
            <v>0</v>
          </cell>
          <cell r="HX354">
            <v>0</v>
          </cell>
          <cell r="HY354">
            <v>0</v>
          </cell>
          <cell r="HZ354">
            <v>0</v>
          </cell>
          <cell r="IA354">
            <v>84589</v>
          </cell>
          <cell r="IB354">
            <v>0</v>
          </cell>
          <cell r="IC354">
            <v>0</v>
          </cell>
          <cell r="ID354">
            <v>0</v>
          </cell>
          <cell r="IE354">
            <v>0</v>
          </cell>
          <cell r="IF354">
            <v>0</v>
          </cell>
          <cell r="IG354">
            <v>0</v>
          </cell>
          <cell r="IH354">
            <v>0</v>
          </cell>
          <cell r="II354">
            <v>0</v>
          </cell>
          <cell r="IJ354">
            <v>0</v>
          </cell>
          <cell r="IK354">
            <v>0</v>
          </cell>
          <cell r="IL354">
            <v>0</v>
          </cell>
          <cell r="IM354">
            <v>99731</v>
          </cell>
          <cell r="IN354">
            <v>-15142</v>
          </cell>
          <cell r="IO354">
            <v>0</v>
          </cell>
        </row>
        <row r="355">
          <cell r="A355" t="str">
            <v>E5043</v>
          </cell>
          <cell r="B355" t="str">
            <v>Kingston upon Thames</v>
          </cell>
          <cell r="C355" t="str">
            <v>L</v>
          </cell>
          <cell r="D355" t="str">
            <v>L</v>
          </cell>
          <cell r="E355">
            <v>0</v>
          </cell>
          <cell r="F355">
            <v>53000</v>
          </cell>
          <cell r="G355">
            <v>4471</v>
          </cell>
          <cell r="H355">
            <v>0</v>
          </cell>
          <cell r="I355">
            <v>0</v>
          </cell>
          <cell r="J355">
            <v>0</v>
          </cell>
          <cell r="K355">
            <v>91156</v>
          </cell>
          <cell r="L355">
            <v>0</v>
          </cell>
          <cell r="M355">
            <v>0</v>
          </cell>
          <cell r="N355">
            <v>0</v>
          </cell>
          <cell r="O355">
            <v>0</v>
          </cell>
          <cell r="P355">
            <v>0</v>
          </cell>
          <cell r="Q355">
            <v>0</v>
          </cell>
          <cell r="R355">
            <v>0</v>
          </cell>
          <cell r="S355">
            <v>0</v>
          </cell>
          <cell r="T355">
            <v>0</v>
          </cell>
          <cell r="U355">
            <v>-4865</v>
          </cell>
          <cell r="V355">
            <v>0</v>
          </cell>
          <cell r="W355">
            <v>0</v>
          </cell>
          <cell r="X355">
            <v>0</v>
          </cell>
          <cell r="Y355">
            <v>0</v>
          </cell>
          <cell r="Z355">
            <v>0</v>
          </cell>
          <cell r="AA355">
            <v>6407</v>
          </cell>
          <cell r="AB355">
            <v>0</v>
          </cell>
          <cell r="AC355">
            <v>6354</v>
          </cell>
          <cell r="AD355">
            <v>0</v>
          </cell>
          <cell r="AE355">
            <v>0</v>
          </cell>
          <cell r="AF355">
            <v>0</v>
          </cell>
          <cell r="AG355">
            <v>0</v>
          </cell>
          <cell r="AH355">
            <v>0</v>
          </cell>
          <cell r="AI355">
            <v>0</v>
          </cell>
          <cell r="AJ355">
            <v>18438</v>
          </cell>
          <cell r="AK355">
            <v>0</v>
          </cell>
          <cell r="AL355">
            <v>12558</v>
          </cell>
          <cell r="AM355">
            <v>0</v>
          </cell>
          <cell r="AN355">
            <v>0</v>
          </cell>
          <cell r="AO355">
            <v>0</v>
          </cell>
          <cell r="AP355">
            <v>0</v>
          </cell>
          <cell r="AQ355">
            <v>14774</v>
          </cell>
          <cell r="AR355">
            <v>0</v>
          </cell>
          <cell r="AS355">
            <v>0</v>
          </cell>
          <cell r="AT355">
            <v>0</v>
          </cell>
          <cell r="AU355">
            <v>0</v>
          </cell>
          <cell r="AV355">
            <v>0</v>
          </cell>
          <cell r="AW355">
            <v>0</v>
          </cell>
          <cell r="AX355">
            <v>0</v>
          </cell>
          <cell r="AY355">
            <v>0</v>
          </cell>
          <cell r="AZ355">
            <v>0</v>
          </cell>
          <cell r="BA355">
            <v>0</v>
          </cell>
          <cell r="BB355">
            <v>0</v>
          </cell>
          <cell r="BC355">
            <v>47548</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10769</v>
          </cell>
          <cell r="BY355">
            <v>0</v>
          </cell>
          <cell r="BZ355">
            <v>0</v>
          </cell>
          <cell r="CA355">
            <v>0</v>
          </cell>
          <cell r="CB355">
            <v>0</v>
          </cell>
          <cell r="CC355">
            <v>0</v>
          </cell>
          <cell r="CD355">
            <v>0</v>
          </cell>
          <cell r="CE355">
            <v>0</v>
          </cell>
          <cell r="CF355">
            <v>4872</v>
          </cell>
          <cell r="CG355">
            <v>0</v>
          </cell>
          <cell r="CH355">
            <v>0</v>
          </cell>
          <cell r="CI355">
            <v>0</v>
          </cell>
          <cell r="CJ355">
            <v>0</v>
          </cell>
          <cell r="CK355">
            <v>0</v>
          </cell>
          <cell r="CL355">
            <v>0</v>
          </cell>
          <cell r="CM355">
            <v>6909</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15202</v>
          </cell>
          <cell r="DQ355">
            <v>0</v>
          </cell>
          <cell r="DR355">
            <v>0</v>
          </cell>
          <cell r="DS355">
            <v>0</v>
          </cell>
          <cell r="DT355">
            <v>0</v>
          </cell>
          <cell r="DU355">
            <v>0</v>
          </cell>
          <cell r="DV355">
            <v>0</v>
          </cell>
          <cell r="DW355">
            <v>0</v>
          </cell>
          <cell r="DX355">
            <v>0</v>
          </cell>
          <cell r="DY355">
            <v>3363</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10411</v>
          </cell>
          <cell r="EN355">
            <v>90</v>
          </cell>
          <cell r="EO355">
            <v>215165</v>
          </cell>
          <cell r="EP355">
            <v>0</v>
          </cell>
          <cell r="EQ355">
            <v>57950</v>
          </cell>
          <cell r="ER355">
            <v>4397</v>
          </cell>
          <cell r="ES355">
            <v>17737</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295652</v>
          </cell>
          <cell r="FH355">
            <v>0</v>
          </cell>
          <cell r="FI355">
            <v>0</v>
          </cell>
          <cell r="FJ355">
            <v>0</v>
          </cell>
          <cell r="FK355">
            <v>0</v>
          </cell>
          <cell r="FL355">
            <v>0</v>
          </cell>
          <cell r="FM355">
            <v>0</v>
          </cell>
          <cell r="FN355">
            <v>9939</v>
          </cell>
          <cell r="FO355">
            <v>0</v>
          </cell>
          <cell r="FP355">
            <v>0</v>
          </cell>
          <cell r="FQ355">
            <v>-2828</v>
          </cell>
          <cell r="FR355">
            <v>0</v>
          </cell>
          <cell r="FS355">
            <v>0</v>
          </cell>
          <cell r="FT355">
            <v>0</v>
          </cell>
          <cell r="FU355">
            <v>0</v>
          </cell>
          <cell r="FV355">
            <v>0</v>
          </cell>
          <cell r="FW355">
            <v>0</v>
          </cell>
          <cell r="FX355">
            <v>0</v>
          </cell>
          <cell r="FY355">
            <v>0</v>
          </cell>
          <cell r="FZ355">
            <v>223146</v>
          </cell>
          <cell r="GA355">
            <v>0</v>
          </cell>
          <cell r="GB355">
            <v>0</v>
          </cell>
          <cell r="GC355">
            <v>124795</v>
          </cell>
          <cell r="GD355">
            <v>0</v>
          </cell>
          <cell r="GE355">
            <v>0</v>
          </cell>
          <cell r="GF355">
            <v>0</v>
          </cell>
          <cell r="GG355">
            <v>-326</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cell r="HA355">
            <v>0</v>
          </cell>
          <cell r="HB355">
            <v>0</v>
          </cell>
          <cell r="HC355">
            <v>0</v>
          </cell>
          <cell r="HD355">
            <v>0</v>
          </cell>
          <cell r="HE355">
            <v>0</v>
          </cell>
          <cell r="HF355">
            <v>0</v>
          </cell>
          <cell r="HG355">
            <v>0</v>
          </cell>
          <cell r="HH355">
            <v>0</v>
          </cell>
          <cell r="HI355">
            <v>0</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0</v>
          </cell>
          <cell r="HX355">
            <v>0</v>
          </cell>
          <cell r="HY355">
            <v>0</v>
          </cell>
          <cell r="HZ355">
            <v>0</v>
          </cell>
          <cell r="IA355">
            <v>31992</v>
          </cell>
          <cell r="IB355">
            <v>0</v>
          </cell>
          <cell r="IC355">
            <v>0</v>
          </cell>
          <cell r="ID355">
            <v>0</v>
          </cell>
          <cell r="IE355">
            <v>0</v>
          </cell>
          <cell r="IF355">
            <v>0</v>
          </cell>
          <cell r="IG355">
            <v>0</v>
          </cell>
          <cell r="IH355">
            <v>0</v>
          </cell>
          <cell r="II355">
            <v>0</v>
          </cell>
          <cell r="IJ355">
            <v>0</v>
          </cell>
          <cell r="IK355">
            <v>0</v>
          </cell>
          <cell r="IL355">
            <v>0</v>
          </cell>
          <cell r="IM355">
            <v>32549</v>
          </cell>
          <cell r="IN355">
            <v>-557</v>
          </cell>
          <cell r="IO355">
            <v>0</v>
          </cell>
        </row>
        <row r="356">
          <cell r="A356" t="str">
            <v>E5044</v>
          </cell>
          <cell r="B356" t="str">
            <v>Merton</v>
          </cell>
          <cell r="C356" t="str">
            <v>L</v>
          </cell>
          <cell r="D356" t="str">
            <v>L</v>
          </cell>
          <cell r="E356">
            <v>0</v>
          </cell>
          <cell r="F356">
            <v>79394</v>
          </cell>
          <cell r="G356">
            <v>34742</v>
          </cell>
          <cell r="H356">
            <v>0</v>
          </cell>
          <cell r="I356">
            <v>0</v>
          </cell>
          <cell r="J356">
            <v>0</v>
          </cell>
          <cell r="K356">
            <v>170767</v>
          </cell>
          <cell r="L356">
            <v>0</v>
          </cell>
          <cell r="M356">
            <v>0</v>
          </cell>
          <cell r="N356">
            <v>0</v>
          </cell>
          <cell r="O356">
            <v>0</v>
          </cell>
          <cell r="P356">
            <v>0</v>
          </cell>
          <cell r="Q356">
            <v>0</v>
          </cell>
          <cell r="R356">
            <v>0</v>
          </cell>
          <cell r="S356">
            <v>0</v>
          </cell>
          <cell r="T356">
            <v>0</v>
          </cell>
          <cell r="U356">
            <v>-10194</v>
          </cell>
          <cell r="V356">
            <v>0</v>
          </cell>
          <cell r="W356">
            <v>0</v>
          </cell>
          <cell r="X356">
            <v>0</v>
          </cell>
          <cell r="Y356">
            <v>0</v>
          </cell>
          <cell r="Z356">
            <v>0</v>
          </cell>
          <cell r="AA356">
            <v>3075</v>
          </cell>
          <cell r="AB356">
            <v>0</v>
          </cell>
          <cell r="AC356">
            <v>9492</v>
          </cell>
          <cell r="AD356">
            <v>0</v>
          </cell>
          <cell r="AE356">
            <v>0</v>
          </cell>
          <cell r="AF356">
            <v>0</v>
          </cell>
          <cell r="AG356">
            <v>0</v>
          </cell>
          <cell r="AH356">
            <v>0</v>
          </cell>
          <cell r="AI356">
            <v>0</v>
          </cell>
          <cell r="AJ356">
            <v>31841</v>
          </cell>
          <cell r="AK356">
            <v>0</v>
          </cell>
          <cell r="AL356">
            <v>11658</v>
          </cell>
          <cell r="AM356">
            <v>0</v>
          </cell>
          <cell r="AN356">
            <v>0</v>
          </cell>
          <cell r="AO356">
            <v>0</v>
          </cell>
          <cell r="AP356">
            <v>0</v>
          </cell>
          <cell r="AQ356">
            <v>12595</v>
          </cell>
          <cell r="AR356">
            <v>0</v>
          </cell>
          <cell r="AS356">
            <v>0</v>
          </cell>
          <cell r="AT356">
            <v>0</v>
          </cell>
          <cell r="AU356">
            <v>0</v>
          </cell>
          <cell r="AV356">
            <v>0</v>
          </cell>
          <cell r="AW356">
            <v>0</v>
          </cell>
          <cell r="AX356">
            <v>0</v>
          </cell>
          <cell r="AY356">
            <v>0</v>
          </cell>
          <cell r="AZ356">
            <v>0</v>
          </cell>
          <cell r="BA356">
            <v>0</v>
          </cell>
          <cell r="BB356">
            <v>0</v>
          </cell>
          <cell r="BC356">
            <v>45697</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11032</v>
          </cell>
          <cell r="BY356">
            <v>0</v>
          </cell>
          <cell r="BZ356">
            <v>0</v>
          </cell>
          <cell r="CA356">
            <v>646</v>
          </cell>
          <cell r="CB356">
            <v>0</v>
          </cell>
          <cell r="CC356">
            <v>0</v>
          </cell>
          <cell r="CD356">
            <v>0</v>
          </cell>
          <cell r="CE356">
            <v>0</v>
          </cell>
          <cell r="CF356">
            <v>7370</v>
          </cell>
          <cell r="CG356">
            <v>0</v>
          </cell>
          <cell r="CH356">
            <v>0</v>
          </cell>
          <cell r="CI356">
            <v>0</v>
          </cell>
          <cell r="CJ356">
            <v>0</v>
          </cell>
          <cell r="CK356">
            <v>0</v>
          </cell>
          <cell r="CL356">
            <v>0</v>
          </cell>
          <cell r="CM356">
            <v>5579</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19541</v>
          </cell>
          <cell r="DQ356">
            <v>0</v>
          </cell>
          <cell r="DR356">
            <v>0</v>
          </cell>
          <cell r="DS356">
            <v>0</v>
          </cell>
          <cell r="DT356">
            <v>0</v>
          </cell>
          <cell r="DU356">
            <v>0</v>
          </cell>
          <cell r="DV356">
            <v>0</v>
          </cell>
          <cell r="DW356">
            <v>0</v>
          </cell>
          <cell r="DX356">
            <v>0</v>
          </cell>
          <cell r="DY356">
            <v>-419</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12346</v>
          </cell>
          <cell r="EN356">
            <v>9762</v>
          </cell>
          <cell r="EO356">
            <v>316591</v>
          </cell>
          <cell r="EP356">
            <v>0</v>
          </cell>
          <cell r="EQ356">
            <v>91746</v>
          </cell>
          <cell r="ER356">
            <v>481</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408785</v>
          </cell>
          <cell r="FH356">
            <v>0</v>
          </cell>
          <cell r="FI356">
            <v>5606</v>
          </cell>
          <cell r="FJ356">
            <v>0</v>
          </cell>
          <cell r="FK356">
            <v>0</v>
          </cell>
          <cell r="FL356">
            <v>0</v>
          </cell>
          <cell r="FM356">
            <v>0</v>
          </cell>
          <cell r="FN356">
            <v>6696</v>
          </cell>
          <cell r="FO356">
            <v>0</v>
          </cell>
          <cell r="FP356">
            <v>0</v>
          </cell>
          <cell r="FQ356">
            <v>-559</v>
          </cell>
          <cell r="FR356">
            <v>0</v>
          </cell>
          <cell r="FS356">
            <v>0</v>
          </cell>
          <cell r="FT356">
            <v>0</v>
          </cell>
          <cell r="FU356">
            <v>0</v>
          </cell>
          <cell r="FV356">
            <v>0</v>
          </cell>
          <cell r="FW356">
            <v>0</v>
          </cell>
          <cell r="FX356">
            <v>0</v>
          </cell>
          <cell r="FY356">
            <v>0</v>
          </cell>
          <cell r="FZ356">
            <v>329174</v>
          </cell>
          <cell r="GA356">
            <v>0</v>
          </cell>
          <cell r="GB356">
            <v>0</v>
          </cell>
          <cell r="GC356">
            <v>157633</v>
          </cell>
          <cell r="GD356">
            <v>0</v>
          </cell>
          <cell r="GE356">
            <v>-302</v>
          </cell>
          <cell r="GF356">
            <v>-320</v>
          </cell>
          <cell r="GG356">
            <v>-10295</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cell r="HA356">
            <v>0</v>
          </cell>
          <cell r="HB356">
            <v>0</v>
          </cell>
          <cell r="HC356">
            <v>0</v>
          </cell>
          <cell r="HD356">
            <v>0</v>
          </cell>
          <cell r="HE356">
            <v>0</v>
          </cell>
          <cell r="HF356">
            <v>0</v>
          </cell>
          <cell r="HG356">
            <v>0</v>
          </cell>
          <cell r="HH356">
            <v>0</v>
          </cell>
          <cell r="HI356">
            <v>0</v>
          </cell>
          <cell r="HJ356">
            <v>0</v>
          </cell>
          <cell r="HK356">
            <v>0</v>
          </cell>
          <cell r="HL356">
            <v>0</v>
          </cell>
          <cell r="HM356">
            <v>0</v>
          </cell>
          <cell r="HN356">
            <v>0</v>
          </cell>
          <cell r="HO356">
            <v>0</v>
          </cell>
          <cell r="HP356">
            <v>0</v>
          </cell>
          <cell r="HQ356">
            <v>0</v>
          </cell>
          <cell r="HR356">
            <v>0</v>
          </cell>
          <cell r="HS356">
            <v>0</v>
          </cell>
          <cell r="HT356">
            <v>0</v>
          </cell>
          <cell r="HU356">
            <v>0</v>
          </cell>
          <cell r="HV356">
            <v>0</v>
          </cell>
          <cell r="HW356">
            <v>0</v>
          </cell>
          <cell r="HX356">
            <v>0</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L356">
            <v>0</v>
          </cell>
          <cell r="IM356">
            <v>0</v>
          </cell>
          <cell r="IN356">
            <v>0</v>
          </cell>
          <cell r="IO356">
            <v>0</v>
          </cell>
        </row>
        <row r="357">
          <cell r="A357" t="str">
            <v>E5045</v>
          </cell>
          <cell r="B357" t="str">
            <v>Newham</v>
          </cell>
          <cell r="C357" t="str">
            <v>L</v>
          </cell>
          <cell r="D357" t="str">
            <v>L</v>
          </cell>
          <cell r="E357">
            <v>0</v>
          </cell>
          <cell r="F357">
            <v>216325</v>
          </cell>
          <cell r="G357">
            <v>139656</v>
          </cell>
          <cell r="H357">
            <v>0</v>
          </cell>
          <cell r="I357">
            <v>0</v>
          </cell>
          <cell r="J357">
            <v>0</v>
          </cell>
          <cell r="K357">
            <v>419972</v>
          </cell>
          <cell r="L357">
            <v>0</v>
          </cell>
          <cell r="M357">
            <v>0</v>
          </cell>
          <cell r="N357">
            <v>0</v>
          </cell>
          <cell r="O357">
            <v>0</v>
          </cell>
          <cell r="P357">
            <v>0</v>
          </cell>
          <cell r="Q357">
            <v>0</v>
          </cell>
          <cell r="R357">
            <v>0</v>
          </cell>
          <cell r="S357">
            <v>0</v>
          </cell>
          <cell r="T357">
            <v>0</v>
          </cell>
          <cell r="U357">
            <v>-5371</v>
          </cell>
          <cell r="V357">
            <v>0</v>
          </cell>
          <cell r="W357">
            <v>0</v>
          </cell>
          <cell r="X357">
            <v>0</v>
          </cell>
          <cell r="Y357">
            <v>0</v>
          </cell>
          <cell r="Z357">
            <v>0</v>
          </cell>
          <cell r="AA357">
            <v>14293</v>
          </cell>
          <cell r="AB357">
            <v>0</v>
          </cell>
          <cell r="AC357">
            <v>29348</v>
          </cell>
          <cell r="AD357">
            <v>0</v>
          </cell>
          <cell r="AE357">
            <v>0</v>
          </cell>
          <cell r="AF357">
            <v>0</v>
          </cell>
          <cell r="AG357">
            <v>0</v>
          </cell>
          <cell r="AH357">
            <v>0</v>
          </cell>
          <cell r="AI357">
            <v>0</v>
          </cell>
          <cell r="AJ357">
            <v>57036</v>
          </cell>
          <cell r="AK357">
            <v>0</v>
          </cell>
          <cell r="AL357">
            <v>15505</v>
          </cell>
          <cell r="AM357">
            <v>0</v>
          </cell>
          <cell r="AN357">
            <v>0</v>
          </cell>
          <cell r="AO357">
            <v>0</v>
          </cell>
          <cell r="AP357">
            <v>0</v>
          </cell>
          <cell r="AQ357">
            <v>15766</v>
          </cell>
          <cell r="AR357">
            <v>0</v>
          </cell>
          <cell r="AS357">
            <v>0</v>
          </cell>
          <cell r="AT357">
            <v>0</v>
          </cell>
          <cell r="AU357">
            <v>0</v>
          </cell>
          <cell r="AV357">
            <v>0</v>
          </cell>
          <cell r="AW357">
            <v>0</v>
          </cell>
          <cell r="AX357">
            <v>0</v>
          </cell>
          <cell r="AY357">
            <v>0</v>
          </cell>
          <cell r="AZ357">
            <v>0</v>
          </cell>
          <cell r="BA357">
            <v>0</v>
          </cell>
          <cell r="BB357">
            <v>0</v>
          </cell>
          <cell r="BC357">
            <v>69788</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30756</v>
          </cell>
          <cell r="BY357">
            <v>0</v>
          </cell>
          <cell r="BZ357">
            <v>0</v>
          </cell>
          <cell r="CA357">
            <v>0</v>
          </cell>
          <cell r="CB357">
            <v>0</v>
          </cell>
          <cell r="CC357">
            <v>0</v>
          </cell>
          <cell r="CD357">
            <v>0</v>
          </cell>
          <cell r="CE357">
            <v>0</v>
          </cell>
          <cell r="CF357">
            <v>19343</v>
          </cell>
          <cell r="CG357">
            <v>0</v>
          </cell>
          <cell r="CH357">
            <v>0</v>
          </cell>
          <cell r="CI357">
            <v>0</v>
          </cell>
          <cell r="CJ357">
            <v>0</v>
          </cell>
          <cell r="CK357">
            <v>0</v>
          </cell>
          <cell r="CL357">
            <v>0</v>
          </cell>
          <cell r="CM357">
            <v>13832</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29342</v>
          </cell>
          <cell r="DQ357">
            <v>0</v>
          </cell>
          <cell r="DR357">
            <v>0</v>
          </cell>
          <cell r="DS357">
            <v>0</v>
          </cell>
          <cell r="DT357">
            <v>0</v>
          </cell>
          <cell r="DU357">
            <v>0</v>
          </cell>
          <cell r="DV357">
            <v>0</v>
          </cell>
          <cell r="DW357">
            <v>0</v>
          </cell>
          <cell r="DX357">
            <v>0</v>
          </cell>
          <cell r="DY357">
            <v>10721</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15435</v>
          </cell>
          <cell r="EN357">
            <v>0</v>
          </cell>
          <cell r="EO357">
            <v>680518</v>
          </cell>
          <cell r="EP357">
            <v>0</v>
          </cell>
          <cell r="EQ357">
            <v>198266</v>
          </cell>
          <cell r="ER357">
            <v>27634</v>
          </cell>
          <cell r="ES357">
            <v>54293</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962153</v>
          </cell>
          <cell r="FH357">
            <v>0</v>
          </cell>
          <cell r="FI357">
            <v>0</v>
          </cell>
          <cell r="FJ357">
            <v>0</v>
          </cell>
          <cell r="FK357">
            <v>0</v>
          </cell>
          <cell r="FL357">
            <v>0</v>
          </cell>
          <cell r="FM357">
            <v>0</v>
          </cell>
          <cell r="FN357">
            <v>36740</v>
          </cell>
          <cell r="FO357">
            <v>0</v>
          </cell>
          <cell r="FP357">
            <v>0</v>
          </cell>
          <cell r="FQ357">
            <v>-4983</v>
          </cell>
          <cell r="FR357">
            <v>0</v>
          </cell>
          <cell r="FS357">
            <v>0</v>
          </cell>
          <cell r="FT357">
            <v>0</v>
          </cell>
          <cell r="FU357">
            <v>0</v>
          </cell>
          <cell r="FV357">
            <v>0</v>
          </cell>
          <cell r="FW357">
            <v>0</v>
          </cell>
          <cell r="FX357">
            <v>0</v>
          </cell>
          <cell r="FY357">
            <v>0</v>
          </cell>
          <cell r="FZ357">
            <v>711782</v>
          </cell>
          <cell r="GA357">
            <v>0</v>
          </cell>
          <cell r="GB357">
            <v>0</v>
          </cell>
          <cell r="GC357">
            <v>258483</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0</v>
          </cell>
          <cell r="HD357">
            <v>0</v>
          </cell>
          <cell r="HE357">
            <v>0</v>
          </cell>
          <cell r="HF357">
            <v>0</v>
          </cell>
          <cell r="HG357">
            <v>0</v>
          </cell>
          <cell r="HH357">
            <v>0</v>
          </cell>
          <cell r="HI357">
            <v>0</v>
          </cell>
          <cell r="HJ357">
            <v>0</v>
          </cell>
          <cell r="HK357">
            <v>0</v>
          </cell>
          <cell r="HL357">
            <v>0</v>
          </cell>
          <cell r="HM357">
            <v>0</v>
          </cell>
          <cell r="HN357">
            <v>0</v>
          </cell>
          <cell r="HO357">
            <v>0</v>
          </cell>
          <cell r="HP357">
            <v>0</v>
          </cell>
          <cell r="HQ357">
            <v>0</v>
          </cell>
          <cell r="HR357">
            <v>0</v>
          </cell>
          <cell r="HS357">
            <v>0</v>
          </cell>
          <cell r="HT357">
            <v>0</v>
          </cell>
          <cell r="HU357">
            <v>0</v>
          </cell>
          <cell r="HV357">
            <v>0</v>
          </cell>
          <cell r="HW357">
            <v>0</v>
          </cell>
          <cell r="HX357">
            <v>0</v>
          </cell>
          <cell r="HY357">
            <v>0</v>
          </cell>
          <cell r="HZ357">
            <v>0</v>
          </cell>
          <cell r="IA357">
            <v>114928</v>
          </cell>
          <cell r="IB357">
            <v>0</v>
          </cell>
          <cell r="IC357">
            <v>0</v>
          </cell>
          <cell r="ID357">
            <v>0</v>
          </cell>
          <cell r="IE357">
            <v>0</v>
          </cell>
          <cell r="IF357">
            <v>0</v>
          </cell>
          <cell r="IG357">
            <v>0</v>
          </cell>
          <cell r="IH357">
            <v>0</v>
          </cell>
          <cell r="II357">
            <v>0</v>
          </cell>
          <cell r="IJ357">
            <v>0</v>
          </cell>
          <cell r="IK357">
            <v>0</v>
          </cell>
          <cell r="IL357">
            <v>0</v>
          </cell>
          <cell r="IM357">
            <v>114928</v>
          </cell>
          <cell r="IN357">
            <v>0</v>
          </cell>
          <cell r="IO357">
            <v>0</v>
          </cell>
        </row>
        <row r="358">
          <cell r="A358" t="str">
            <v>E5046</v>
          </cell>
          <cell r="B358" t="str">
            <v>Redbridge</v>
          </cell>
          <cell r="C358" t="str">
            <v>L</v>
          </cell>
          <cell r="D358" t="str">
            <v>L</v>
          </cell>
          <cell r="E358">
            <v>0</v>
          </cell>
          <cell r="F358">
            <v>128436</v>
          </cell>
          <cell r="G358">
            <v>88208</v>
          </cell>
          <cell r="H358">
            <v>0</v>
          </cell>
          <cell r="I358">
            <v>0</v>
          </cell>
          <cell r="J358">
            <v>0</v>
          </cell>
          <cell r="K358">
            <v>278180</v>
          </cell>
          <cell r="L358">
            <v>0</v>
          </cell>
          <cell r="M358">
            <v>0</v>
          </cell>
          <cell r="N358">
            <v>0</v>
          </cell>
          <cell r="O358">
            <v>0</v>
          </cell>
          <cell r="P358">
            <v>0</v>
          </cell>
          <cell r="Q358">
            <v>0</v>
          </cell>
          <cell r="R358">
            <v>0</v>
          </cell>
          <cell r="S358">
            <v>0</v>
          </cell>
          <cell r="T358">
            <v>0</v>
          </cell>
          <cell r="U358">
            <v>-3456</v>
          </cell>
          <cell r="V358">
            <v>0</v>
          </cell>
          <cell r="W358">
            <v>0</v>
          </cell>
          <cell r="X358">
            <v>0</v>
          </cell>
          <cell r="Y358">
            <v>0</v>
          </cell>
          <cell r="Z358">
            <v>0</v>
          </cell>
          <cell r="AA358">
            <v>15512</v>
          </cell>
          <cell r="AB358">
            <v>0</v>
          </cell>
          <cell r="AC358">
            <v>12665</v>
          </cell>
          <cell r="AD358">
            <v>0</v>
          </cell>
          <cell r="AE358">
            <v>0</v>
          </cell>
          <cell r="AF358">
            <v>0</v>
          </cell>
          <cell r="AG358">
            <v>0</v>
          </cell>
          <cell r="AH358">
            <v>0</v>
          </cell>
          <cell r="AI358">
            <v>0</v>
          </cell>
          <cell r="AJ358">
            <v>32384</v>
          </cell>
          <cell r="AK358">
            <v>0</v>
          </cell>
          <cell r="AL358">
            <v>4011</v>
          </cell>
          <cell r="AM358">
            <v>0</v>
          </cell>
          <cell r="AN358">
            <v>0</v>
          </cell>
          <cell r="AO358">
            <v>0</v>
          </cell>
          <cell r="AP358">
            <v>0</v>
          </cell>
          <cell r="AQ358">
            <v>17733</v>
          </cell>
          <cell r="AR358">
            <v>0</v>
          </cell>
          <cell r="AS358">
            <v>0</v>
          </cell>
          <cell r="AT358">
            <v>0</v>
          </cell>
          <cell r="AU358">
            <v>0</v>
          </cell>
          <cell r="AV358">
            <v>0</v>
          </cell>
          <cell r="AW358">
            <v>0</v>
          </cell>
          <cell r="AX358">
            <v>0</v>
          </cell>
          <cell r="AY358">
            <v>0</v>
          </cell>
          <cell r="AZ358">
            <v>0</v>
          </cell>
          <cell r="BA358">
            <v>0</v>
          </cell>
          <cell r="BB358">
            <v>0</v>
          </cell>
          <cell r="BC358">
            <v>58622</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13523</v>
          </cell>
          <cell r="BY358">
            <v>0</v>
          </cell>
          <cell r="BZ358">
            <v>0</v>
          </cell>
          <cell r="CA358">
            <v>18</v>
          </cell>
          <cell r="CB358">
            <v>0</v>
          </cell>
          <cell r="CC358">
            <v>0</v>
          </cell>
          <cell r="CD358">
            <v>0</v>
          </cell>
          <cell r="CE358">
            <v>0</v>
          </cell>
          <cell r="CF358">
            <v>11571</v>
          </cell>
          <cell r="CG358">
            <v>0</v>
          </cell>
          <cell r="CH358">
            <v>0</v>
          </cell>
          <cell r="CI358">
            <v>0</v>
          </cell>
          <cell r="CJ358">
            <v>0</v>
          </cell>
          <cell r="CK358">
            <v>0</v>
          </cell>
          <cell r="CL358">
            <v>0</v>
          </cell>
          <cell r="CM358">
            <v>10000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18150</v>
          </cell>
          <cell r="DQ358">
            <v>0</v>
          </cell>
          <cell r="DR358">
            <v>0</v>
          </cell>
          <cell r="DS358">
            <v>0</v>
          </cell>
          <cell r="DT358">
            <v>0</v>
          </cell>
          <cell r="DU358">
            <v>0</v>
          </cell>
          <cell r="DV358">
            <v>0</v>
          </cell>
          <cell r="DW358">
            <v>0</v>
          </cell>
          <cell r="DX358">
            <v>0</v>
          </cell>
          <cell r="DY358">
            <v>4563</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11396</v>
          </cell>
          <cell r="EN358">
            <v>1709</v>
          </cell>
          <cell r="EO358">
            <v>455610</v>
          </cell>
          <cell r="EP358">
            <v>0</v>
          </cell>
          <cell r="EQ358">
            <v>115619</v>
          </cell>
          <cell r="ER358">
            <v>22655</v>
          </cell>
          <cell r="ES358">
            <v>16975</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625998</v>
          </cell>
          <cell r="FH358">
            <v>0</v>
          </cell>
          <cell r="FI358">
            <v>0</v>
          </cell>
          <cell r="FJ358">
            <v>0</v>
          </cell>
          <cell r="FK358">
            <v>0</v>
          </cell>
          <cell r="FL358">
            <v>0</v>
          </cell>
          <cell r="FM358">
            <v>0</v>
          </cell>
          <cell r="FN358">
            <v>5562</v>
          </cell>
          <cell r="FO358">
            <v>0</v>
          </cell>
          <cell r="FP358">
            <v>0</v>
          </cell>
          <cell r="FQ358">
            <v>-1847</v>
          </cell>
          <cell r="FR358">
            <v>0</v>
          </cell>
          <cell r="FS358">
            <v>0</v>
          </cell>
          <cell r="FT358">
            <v>0</v>
          </cell>
          <cell r="FU358">
            <v>0</v>
          </cell>
          <cell r="FV358">
            <v>0</v>
          </cell>
          <cell r="FW358">
            <v>0</v>
          </cell>
          <cell r="FX358">
            <v>0</v>
          </cell>
          <cell r="FY358">
            <v>0</v>
          </cell>
          <cell r="FZ358">
            <v>458824</v>
          </cell>
          <cell r="GA358">
            <v>0</v>
          </cell>
          <cell r="GB358">
            <v>0</v>
          </cell>
          <cell r="GC358">
            <v>190053</v>
          </cell>
          <cell r="GD358">
            <v>0</v>
          </cell>
          <cell r="GE358">
            <v>0</v>
          </cell>
          <cell r="GF358">
            <v>0</v>
          </cell>
          <cell r="GG358">
            <v>-3485</v>
          </cell>
          <cell r="GH358">
            <v>-661</v>
          </cell>
          <cell r="GI358">
            <v>0</v>
          </cell>
          <cell r="GJ358">
            <v>0</v>
          </cell>
          <cell r="GK358">
            <v>0</v>
          </cell>
          <cell r="GL358">
            <v>0</v>
          </cell>
          <cell r="GM358">
            <v>0</v>
          </cell>
          <cell r="GN358">
            <v>0</v>
          </cell>
          <cell r="GO358">
            <v>0</v>
          </cell>
          <cell r="GP358">
            <v>0</v>
          </cell>
          <cell r="GQ358">
            <v>0</v>
          </cell>
          <cell r="GR358">
            <v>0</v>
          </cell>
          <cell r="GS358">
            <v>0</v>
          </cell>
          <cell r="GT358">
            <v>0</v>
          </cell>
          <cell r="GU358">
            <v>0</v>
          </cell>
          <cell r="GV358">
            <v>0</v>
          </cell>
          <cell r="GW358">
            <v>0</v>
          </cell>
          <cell r="GX358">
            <v>0</v>
          </cell>
          <cell r="GY358">
            <v>0</v>
          </cell>
          <cell r="GZ358">
            <v>0</v>
          </cell>
          <cell r="HA358">
            <v>0</v>
          </cell>
          <cell r="HB358">
            <v>0</v>
          </cell>
          <cell r="HC358">
            <v>0</v>
          </cell>
          <cell r="HD358">
            <v>0</v>
          </cell>
          <cell r="HE358">
            <v>0</v>
          </cell>
          <cell r="HF358">
            <v>0</v>
          </cell>
          <cell r="HG358">
            <v>0</v>
          </cell>
          <cell r="HH358">
            <v>0</v>
          </cell>
          <cell r="HI358">
            <v>0</v>
          </cell>
          <cell r="HJ358">
            <v>0</v>
          </cell>
          <cell r="HK358">
            <v>0</v>
          </cell>
          <cell r="HL358">
            <v>0</v>
          </cell>
          <cell r="HM358">
            <v>0</v>
          </cell>
          <cell r="HN358">
            <v>0</v>
          </cell>
          <cell r="HO358">
            <v>0</v>
          </cell>
          <cell r="HP358">
            <v>0</v>
          </cell>
          <cell r="HQ358">
            <v>0</v>
          </cell>
          <cell r="HR358">
            <v>0</v>
          </cell>
          <cell r="HS358">
            <v>0</v>
          </cell>
          <cell r="HT358">
            <v>0</v>
          </cell>
          <cell r="HU358">
            <v>0</v>
          </cell>
          <cell r="HV358">
            <v>0</v>
          </cell>
          <cell r="HW358">
            <v>0</v>
          </cell>
          <cell r="HX358">
            <v>0</v>
          </cell>
          <cell r="HY358">
            <v>0</v>
          </cell>
          <cell r="HZ358">
            <v>0</v>
          </cell>
          <cell r="IA358">
            <v>28985</v>
          </cell>
          <cell r="IB358">
            <v>0</v>
          </cell>
          <cell r="IC358">
            <v>0</v>
          </cell>
          <cell r="ID358">
            <v>0</v>
          </cell>
          <cell r="IE358">
            <v>0</v>
          </cell>
          <cell r="IF358">
            <v>0</v>
          </cell>
          <cell r="IG358">
            <v>0</v>
          </cell>
          <cell r="IH358">
            <v>0</v>
          </cell>
          <cell r="II358">
            <v>0</v>
          </cell>
          <cell r="IJ358">
            <v>0</v>
          </cell>
          <cell r="IK358">
            <v>0</v>
          </cell>
          <cell r="IL358">
            <v>0</v>
          </cell>
          <cell r="IM358">
            <v>28975</v>
          </cell>
          <cell r="IN358">
            <v>10</v>
          </cell>
          <cell r="IO358">
            <v>0</v>
          </cell>
        </row>
        <row r="359">
          <cell r="A359" t="str">
            <v>E5047</v>
          </cell>
          <cell r="B359" t="str">
            <v>Richmond upon Thames</v>
          </cell>
          <cell r="C359" t="str">
            <v>L</v>
          </cell>
          <cell r="D359" t="str">
            <v>L</v>
          </cell>
          <cell r="E359">
            <v>0</v>
          </cell>
          <cell r="F359">
            <v>66623</v>
          </cell>
          <cell r="G359">
            <v>7473</v>
          </cell>
          <cell r="H359">
            <v>0</v>
          </cell>
          <cell r="I359">
            <v>0</v>
          </cell>
          <cell r="J359">
            <v>0</v>
          </cell>
          <cell r="K359">
            <v>107455</v>
          </cell>
          <cell r="L359">
            <v>0</v>
          </cell>
          <cell r="M359">
            <v>0</v>
          </cell>
          <cell r="N359">
            <v>0</v>
          </cell>
          <cell r="O359">
            <v>0</v>
          </cell>
          <cell r="P359">
            <v>0</v>
          </cell>
          <cell r="Q359">
            <v>0</v>
          </cell>
          <cell r="R359">
            <v>0</v>
          </cell>
          <cell r="S359">
            <v>0</v>
          </cell>
          <cell r="T359">
            <v>0</v>
          </cell>
          <cell r="U359">
            <v>-6998</v>
          </cell>
          <cell r="V359">
            <v>0</v>
          </cell>
          <cell r="W359">
            <v>0</v>
          </cell>
          <cell r="X359">
            <v>0</v>
          </cell>
          <cell r="Y359">
            <v>0</v>
          </cell>
          <cell r="Z359">
            <v>0</v>
          </cell>
          <cell r="AA359">
            <v>9156</v>
          </cell>
          <cell r="AB359">
            <v>0</v>
          </cell>
          <cell r="AC359">
            <v>8665</v>
          </cell>
          <cell r="AD359">
            <v>0</v>
          </cell>
          <cell r="AE359">
            <v>0</v>
          </cell>
          <cell r="AF359">
            <v>0</v>
          </cell>
          <cell r="AG359">
            <v>0</v>
          </cell>
          <cell r="AH359">
            <v>0</v>
          </cell>
          <cell r="AI359">
            <v>0</v>
          </cell>
          <cell r="AJ359">
            <v>23608</v>
          </cell>
          <cell r="AK359">
            <v>0</v>
          </cell>
          <cell r="AL359">
            <v>19953</v>
          </cell>
          <cell r="AM359">
            <v>0</v>
          </cell>
          <cell r="AN359">
            <v>0</v>
          </cell>
          <cell r="AO359">
            <v>0</v>
          </cell>
          <cell r="AP359">
            <v>0</v>
          </cell>
          <cell r="AQ359">
            <v>18110</v>
          </cell>
          <cell r="AR359">
            <v>0</v>
          </cell>
          <cell r="AS359">
            <v>0</v>
          </cell>
          <cell r="AT359">
            <v>0</v>
          </cell>
          <cell r="AU359">
            <v>0</v>
          </cell>
          <cell r="AV359">
            <v>0</v>
          </cell>
          <cell r="AW359">
            <v>0</v>
          </cell>
          <cell r="AX359">
            <v>0</v>
          </cell>
          <cell r="AY359">
            <v>0</v>
          </cell>
          <cell r="AZ359">
            <v>0</v>
          </cell>
          <cell r="BA359">
            <v>0</v>
          </cell>
          <cell r="BB359">
            <v>0</v>
          </cell>
          <cell r="BC359">
            <v>59622</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9225</v>
          </cell>
          <cell r="BY359">
            <v>0</v>
          </cell>
          <cell r="BZ359">
            <v>0</v>
          </cell>
          <cell r="CA359">
            <v>202</v>
          </cell>
          <cell r="CB359">
            <v>0</v>
          </cell>
          <cell r="CC359">
            <v>0</v>
          </cell>
          <cell r="CD359">
            <v>0</v>
          </cell>
          <cell r="CE359">
            <v>0</v>
          </cell>
          <cell r="CF359">
            <v>8093</v>
          </cell>
          <cell r="CG359">
            <v>0</v>
          </cell>
          <cell r="CH359">
            <v>0</v>
          </cell>
          <cell r="CI359">
            <v>0</v>
          </cell>
          <cell r="CJ359">
            <v>0</v>
          </cell>
          <cell r="CK359">
            <v>0</v>
          </cell>
          <cell r="CL359">
            <v>0</v>
          </cell>
          <cell r="CM359">
            <v>9997</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10568</v>
          </cell>
          <cell r="DQ359">
            <v>0</v>
          </cell>
          <cell r="DR359">
            <v>0</v>
          </cell>
          <cell r="DS359">
            <v>0</v>
          </cell>
          <cell r="DT359">
            <v>0</v>
          </cell>
          <cell r="DU359">
            <v>0</v>
          </cell>
          <cell r="DV359">
            <v>0</v>
          </cell>
          <cell r="DW359">
            <v>0</v>
          </cell>
          <cell r="DX359">
            <v>0</v>
          </cell>
          <cell r="DY359">
            <v>5188</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11918</v>
          </cell>
          <cell r="EN359">
            <v>0</v>
          </cell>
          <cell r="EO359">
            <v>254830</v>
          </cell>
          <cell r="EP359">
            <v>0</v>
          </cell>
          <cell r="EQ359">
            <v>68918</v>
          </cell>
          <cell r="ER359">
            <v>2584</v>
          </cell>
          <cell r="ES359">
            <v>0</v>
          </cell>
          <cell r="ET359">
            <v>0</v>
          </cell>
          <cell r="EU359">
            <v>0</v>
          </cell>
          <cell r="EV359">
            <v>0</v>
          </cell>
          <cell r="EW359">
            <v>0</v>
          </cell>
          <cell r="EX359">
            <v>0</v>
          </cell>
          <cell r="EY359">
            <v>0</v>
          </cell>
          <cell r="EZ359">
            <v>0</v>
          </cell>
          <cell r="FA359">
            <v>0</v>
          </cell>
          <cell r="FB359">
            <v>0</v>
          </cell>
          <cell r="FC359">
            <v>0</v>
          </cell>
          <cell r="FD359">
            <v>0</v>
          </cell>
          <cell r="FE359">
            <v>0</v>
          </cell>
          <cell r="FF359">
            <v>0</v>
          </cell>
          <cell r="FG359">
            <v>334928</v>
          </cell>
          <cell r="FH359">
            <v>0</v>
          </cell>
          <cell r="FI359">
            <v>1899</v>
          </cell>
          <cell r="FJ359">
            <v>0</v>
          </cell>
          <cell r="FK359">
            <v>0</v>
          </cell>
          <cell r="FL359">
            <v>0</v>
          </cell>
          <cell r="FM359">
            <v>0</v>
          </cell>
          <cell r="FN359">
            <v>4084</v>
          </cell>
          <cell r="FO359">
            <v>0</v>
          </cell>
          <cell r="FP359">
            <v>0</v>
          </cell>
          <cell r="FQ359">
            <v>-938</v>
          </cell>
          <cell r="FR359">
            <v>0</v>
          </cell>
          <cell r="FS359">
            <v>0</v>
          </cell>
          <cell r="FT359">
            <v>0</v>
          </cell>
          <cell r="FU359">
            <v>0</v>
          </cell>
          <cell r="FV359">
            <v>0</v>
          </cell>
          <cell r="FW359">
            <v>0</v>
          </cell>
          <cell r="FX359">
            <v>0</v>
          </cell>
          <cell r="FY359">
            <v>0</v>
          </cell>
          <cell r="FZ359">
            <v>271407</v>
          </cell>
          <cell r="GA359">
            <v>0</v>
          </cell>
          <cell r="GB359">
            <v>0</v>
          </cell>
          <cell r="GC359">
            <v>153714</v>
          </cell>
          <cell r="GD359">
            <v>0</v>
          </cell>
          <cell r="GE359">
            <v>0</v>
          </cell>
          <cell r="GF359">
            <v>0</v>
          </cell>
          <cell r="GG359">
            <v>-1519</v>
          </cell>
          <cell r="GH359">
            <v>0</v>
          </cell>
          <cell r="GI359">
            <v>0</v>
          </cell>
          <cell r="GJ359">
            <v>0</v>
          </cell>
          <cell r="GK359">
            <v>0</v>
          </cell>
          <cell r="GL359">
            <v>0</v>
          </cell>
          <cell r="GM359">
            <v>0</v>
          </cell>
          <cell r="GN359">
            <v>0</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0</v>
          </cell>
          <cell r="HD359">
            <v>0</v>
          </cell>
          <cell r="HE359">
            <v>0</v>
          </cell>
          <cell r="HF359">
            <v>0</v>
          </cell>
          <cell r="HG359">
            <v>0</v>
          </cell>
          <cell r="HH359">
            <v>0</v>
          </cell>
          <cell r="HI359">
            <v>0</v>
          </cell>
          <cell r="HJ359">
            <v>0</v>
          </cell>
          <cell r="HK359">
            <v>0</v>
          </cell>
          <cell r="HL359">
            <v>0</v>
          </cell>
          <cell r="HM359">
            <v>0</v>
          </cell>
          <cell r="HN359">
            <v>0</v>
          </cell>
          <cell r="HO359">
            <v>0</v>
          </cell>
          <cell r="HP359">
            <v>0</v>
          </cell>
          <cell r="HQ359">
            <v>0</v>
          </cell>
          <cell r="HR359">
            <v>0</v>
          </cell>
          <cell r="HS359">
            <v>0</v>
          </cell>
          <cell r="HT359">
            <v>0</v>
          </cell>
          <cell r="HU359">
            <v>0</v>
          </cell>
          <cell r="HV359">
            <v>0</v>
          </cell>
          <cell r="HW359">
            <v>0</v>
          </cell>
          <cell r="HX359">
            <v>0</v>
          </cell>
          <cell r="HY359">
            <v>0</v>
          </cell>
          <cell r="HZ359">
            <v>0</v>
          </cell>
          <cell r="IA359">
            <v>0</v>
          </cell>
          <cell r="IB359">
            <v>0</v>
          </cell>
          <cell r="IC359">
            <v>0</v>
          </cell>
          <cell r="ID359">
            <v>0</v>
          </cell>
          <cell r="IE359">
            <v>0</v>
          </cell>
          <cell r="IF359">
            <v>0</v>
          </cell>
          <cell r="IG359">
            <v>0</v>
          </cell>
          <cell r="IH359">
            <v>0</v>
          </cell>
          <cell r="II359">
            <v>0</v>
          </cell>
          <cell r="IJ359">
            <v>0</v>
          </cell>
          <cell r="IK359">
            <v>0</v>
          </cell>
          <cell r="IL359">
            <v>0</v>
          </cell>
          <cell r="IM359">
            <v>0</v>
          </cell>
          <cell r="IN359">
            <v>0</v>
          </cell>
          <cell r="IO359">
            <v>0</v>
          </cell>
        </row>
        <row r="360">
          <cell r="A360" t="str">
            <v>E5048</v>
          </cell>
          <cell r="B360" t="str">
            <v>Sutton</v>
          </cell>
          <cell r="C360" t="str">
            <v>L</v>
          </cell>
          <cell r="D360" t="str">
            <v>L</v>
          </cell>
          <cell r="E360">
            <v>0</v>
          </cell>
          <cell r="F360">
            <v>75724</v>
          </cell>
          <cell r="G360">
            <v>19284</v>
          </cell>
          <cell r="H360">
            <v>0</v>
          </cell>
          <cell r="I360">
            <v>0</v>
          </cell>
          <cell r="J360">
            <v>0</v>
          </cell>
          <cell r="K360">
            <v>129411</v>
          </cell>
          <cell r="L360">
            <v>0</v>
          </cell>
          <cell r="M360">
            <v>0</v>
          </cell>
          <cell r="N360">
            <v>0</v>
          </cell>
          <cell r="O360">
            <v>0</v>
          </cell>
          <cell r="P360">
            <v>0</v>
          </cell>
          <cell r="Q360">
            <v>0</v>
          </cell>
          <cell r="R360">
            <v>0</v>
          </cell>
          <cell r="S360">
            <v>0</v>
          </cell>
          <cell r="T360">
            <v>0</v>
          </cell>
          <cell r="U360">
            <v>-2040</v>
          </cell>
          <cell r="V360">
            <v>0</v>
          </cell>
          <cell r="W360">
            <v>0</v>
          </cell>
          <cell r="X360">
            <v>0</v>
          </cell>
          <cell r="Y360">
            <v>0</v>
          </cell>
          <cell r="Z360">
            <v>0</v>
          </cell>
          <cell r="AA360">
            <v>9532</v>
          </cell>
          <cell r="AB360">
            <v>0</v>
          </cell>
          <cell r="AC360">
            <v>14282</v>
          </cell>
          <cell r="AD360">
            <v>0</v>
          </cell>
          <cell r="AE360">
            <v>0</v>
          </cell>
          <cell r="AF360">
            <v>0</v>
          </cell>
          <cell r="AG360">
            <v>0</v>
          </cell>
          <cell r="AH360">
            <v>0</v>
          </cell>
          <cell r="AI360">
            <v>0</v>
          </cell>
          <cell r="AJ360">
            <v>33047</v>
          </cell>
          <cell r="AK360">
            <v>0</v>
          </cell>
          <cell r="AL360">
            <v>8172</v>
          </cell>
          <cell r="AM360">
            <v>0</v>
          </cell>
          <cell r="AN360">
            <v>0</v>
          </cell>
          <cell r="AO360">
            <v>0</v>
          </cell>
          <cell r="AP360">
            <v>0</v>
          </cell>
          <cell r="AQ360">
            <v>22304</v>
          </cell>
          <cell r="AR360">
            <v>0</v>
          </cell>
          <cell r="AS360">
            <v>0</v>
          </cell>
          <cell r="AT360">
            <v>0</v>
          </cell>
          <cell r="AU360">
            <v>0</v>
          </cell>
          <cell r="AV360">
            <v>0</v>
          </cell>
          <cell r="AW360">
            <v>0</v>
          </cell>
          <cell r="AX360">
            <v>0</v>
          </cell>
          <cell r="AY360">
            <v>0</v>
          </cell>
          <cell r="AZ360">
            <v>0</v>
          </cell>
          <cell r="BA360">
            <v>0</v>
          </cell>
          <cell r="BB360">
            <v>0</v>
          </cell>
          <cell r="BC360">
            <v>53734</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9899</v>
          </cell>
          <cell r="BY360">
            <v>0</v>
          </cell>
          <cell r="BZ360">
            <v>0</v>
          </cell>
          <cell r="CA360">
            <v>294</v>
          </cell>
          <cell r="CB360">
            <v>0</v>
          </cell>
          <cell r="CC360">
            <v>0</v>
          </cell>
          <cell r="CD360">
            <v>0</v>
          </cell>
          <cell r="CE360">
            <v>0</v>
          </cell>
          <cell r="CF360">
            <v>7506</v>
          </cell>
          <cell r="CG360">
            <v>0</v>
          </cell>
          <cell r="CH360">
            <v>0</v>
          </cell>
          <cell r="CI360">
            <v>0</v>
          </cell>
          <cell r="CJ360">
            <v>0</v>
          </cell>
          <cell r="CK360">
            <v>0</v>
          </cell>
          <cell r="CL360">
            <v>0</v>
          </cell>
          <cell r="CM360">
            <v>6776</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16442</v>
          </cell>
          <cell r="DQ360">
            <v>0</v>
          </cell>
          <cell r="DR360">
            <v>0</v>
          </cell>
          <cell r="DS360">
            <v>0</v>
          </cell>
          <cell r="DT360">
            <v>0</v>
          </cell>
          <cell r="DU360">
            <v>0</v>
          </cell>
          <cell r="DV360">
            <v>0</v>
          </cell>
          <cell r="DW360">
            <v>0</v>
          </cell>
          <cell r="DX360">
            <v>0</v>
          </cell>
          <cell r="DY360">
            <v>2617</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13821</v>
          </cell>
          <cell r="EN360">
            <v>1008</v>
          </cell>
          <cell r="EO360">
            <v>283793</v>
          </cell>
          <cell r="EP360">
            <v>0</v>
          </cell>
          <cell r="EQ360">
            <v>65618</v>
          </cell>
          <cell r="ER360">
            <v>887</v>
          </cell>
          <cell r="ES360">
            <v>19213</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370318</v>
          </cell>
          <cell r="FH360">
            <v>0</v>
          </cell>
          <cell r="FI360">
            <v>1534</v>
          </cell>
          <cell r="FJ360">
            <v>0</v>
          </cell>
          <cell r="FK360">
            <v>0</v>
          </cell>
          <cell r="FL360">
            <v>0</v>
          </cell>
          <cell r="FM360">
            <v>0</v>
          </cell>
          <cell r="FN360">
            <v>3045</v>
          </cell>
          <cell r="FO360">
            <v>0</v>
          </cell>
          <cell r="FP360">
            <v>0</v>
          </cell>
          <cell r="FQ360">
            <v>-1195</v>
          </cell>
          <cell r="FR360">
            <v>0</v>
          </cell>
          <cell r="FS360">
            <v>0</v>
          </cell>
          <cell r="FT360">
            <v>0</v>
          </cell>
          <cell r="FU360">
            <v>0</v>
          </cell>
          <cell r="FV360">
            <v>0</v>
          </cell>
          <cell r="FW360">
            <v>0</v>
          </cell>
          <cell r="FX360">
            <v>0</v>
          </cell>
          <cell r="FY360">
            <v>0</v>
          </cell>
          <cell r="FZ360">
            <v>288255</v>
          </cell>
          <cell r="GA360">
            <v>0</v>
          </cell>
          <cell r="GB360">
            <v>0</v>
          </cell>
          <cell r="GC360">
            <v>151129</v>
          </cell>
          <cell r="GD360">
            <v>0</v>
          </cell>
          <cell r="GE360">
            <v>0</v>
          </cell>
          <cell r="GF360">
            <v>0</v>
          </cell>
          <cell r="GG360">
            <v>-1806</v>
          </cell>
          <cell r="GH360">
            <v>182</v>
          </cell>
          <cell r="GI360">
            <v>0</v>
          </cell>
          <cell r="GJ360">
            <v>0</v>
          </cell>
          <cell r="GK360">
            <v>0</v>
          </cell>
          <cell r="GL360">
            <v>0</v>
          </cell>
          <cell r="GM360">
            <v>0</v>
          </cell>
          <cell r="GN360">
            <v>0</v>
          </cell>
          <cell r="GO360">
            <v>0</v>
          </cell>
          <cell r="GP360">
            <v>0</v>
          </cell>
          <cell r="GQ360">
            <v>0</v>
          </cell>
          <cell r="GR360">
            <v>0</v>
          </cell>
          <cell r="GS360">
            <v>0</v>
          </cell>
          <cell r="GT360">
            <v>0</v>
          </cell>
          <cell r="GU360">
            <v>0</v>
          </cell>
          <cell r="GV360">
            <v>0</v>
          </cell>
          <cell r="GW360">
            <v>0</v>
          </cell>
          <cell r="GX360">
            <v>0</v>
          </cell>
          <cell r="GY360">
            <v>0</v>
          </cell>
          <cell r="GZ360">
            <v>0</v>
          </cell>
          <cell r="HA360">
            <v>0</v>
          </cell>
          <cell r="HB360">
            <v>0</v>
          </cell>
          <cell r="HC360">
            <v>0</v>
          </cell>
          <cell r="HD360">
            <v>0</v>
          </cell>
          <cell r="HE360">
            <v>0</v>
          </cell>
          <cell r="HF360">
            <v>0</v>
          </cell>
          <cell r="HG360">
            <v>0</v>
          </cell>
          <cell r="HH360">
            <v>0</v>
          </cell>
          <cell r="HI360">
            <v>0</v>
          </cell>
          <cell r="HJ360">
            <v>0</v>
          </cell>
          <cell r="HK360">
            <v>0</v>
          </cell>
          <cell r="HL360">
            <v>0</v>
          </cell>
          <cell r="HM360">
            <v>0</v>
          </cell>
          <cell r="HN360">
            <v>0</v>
          </cell>
          <cell r="HO360">
            <v>0</v>
          </cell>
          <cell r="HP360">
            <v>0</v>
          </cell>
          <cell r="HQ360">
            <v>0</v>
          </cell>
          <cell r="HR360">
            <v>0</v>
          </cell>
          <cell r="HS360">
            <v>0</v>
          </cell>
          <cell r="HT360">
            <v>0</v>
          </cell>
          <cell r="HU360">
            <v>0</v>
          </cell>
          <cell r="HV360">
            <v>0</v>
          </cell>
          <cell r="HW360">
            <v>0</v>
          </cell>
          <cell r="HX360">
            <v>0</v>
          </cell>
          <cell r="HY360">
            <v>0</v>
          </cell>
          <cell r="HZ360">
            <v>0</v>
          </cell>
          <cell r="IA360">
            <v>38608</v>
          </cell>
          <cell r="IB360">
            <v>0</v>
          </cell>
          <cell r="IC360">
            <v>0</v>
          </cell>
          <cell r="ID360">
            <v>0</v>
          </cell>
          <cell r="IE360">
            <v>0</v>
          </cell>
          <cell r="IF360">
            <v>0</v>
          </cell>
          <cell r="IG360">
            <v>0</v>
          </cell>
          <cell r="IH360">
            <v>0</v>
          </cell>
          <cell r="II360">
            <v>0</v>
          </cell>
          <cell r="IJ360">
            <v>0</v>
          </cell>
          <cell r="IK360">
            <v>0</v>
          </cell>
          <cell r="IL360">
            <v>0</v>
          </cell>
          <cell r="IM360">
            <v>41907</v>
          </cell>
          <cell r="IN360">
            <v>-3299</v>
          </cell>
          <cell r="IO360">
            <v>0</v>
          </cell>
        </row>
        <row r="361">
          <cell r="A361" t="str">
            <v>E5049</v>
          </cell>
          <cell r="B361" t="str">
            <v>Waltham Forest</v>
          </cell>
          <cell r="C361" t="str">
            <v>L</v>
          </cell>
          <cell r="D361" t="str">
            <v>L</v>
          </cell>
          <cell r="E361">
            <v>0</v>
          </cell>
          <cell r="F361">
            <v>86825</v>
          </cell>
          <cell r="G361">
            <v>74960</v>
          </cell>
          <cell r="H361">
            <v>0</v>
          </cell>
          <cell r="I361">
            <v>0</v>
          </cell>
          <cell r="J361">
            <v>0</v>
          </cell>
          <cell r="K361">
            <v>218629</v>
          </cell>
          <cell r="L361">
            <v>0</v>
          </cell>
          <cell r="M361">
            <v>0</v>
          </cell>
          <cell r="N361">
            <v>0</v>
          </cell>
          <cell r="O361">
            <v>0</v>
          </cell>
          <cell r="P361">
            <v>0</v>
          </cell>
          <cell r="Q361">
            <v>0</v>
          </cell>
          <cell r="R361">
            <v>0</v>
          </cell>
          <cell r="S361">
            <v>0</v>
          </cell>
          <cell r="T361">
            <v>0</v>
          </cell>
          <cell r="U361">
            <v>-3354</v>
          </cell>
          <cell r="V361">
            <v>0</v>
          </cell>
          <cell r="W361">
            <v>0</v>
          </cell>
          <cell r="X361">
            <v>0</v>
          </cell>
          <cell r="Y361">
            <v>0</v>
          </cell>
          <cell r="Z361">
            <v>0</v>
          </cell>
          <cell r="AA361">
            <v>16457</v>
          </cell>
          <cell r="AB361">
            <v>0</v>
          </cell>
          <cell r="AC361">
            <v>22767</v>
          </cell>
          <cell r="AD361">
            <v>0</v>
          </cell>
          <cell r="AE361">
            <v>0</v>
          </cell>
          <cell r="AF361">
            <v>0</v>
          </cell>
          <cell r="AG361">
            <v>0</v>
          </cell>
          <cell r="AH361">
            <v>0</v>
          </cell>
          <cell r="AI361">
            <v>0</v>
          </cell>
          <cell r="AJ361">
            <v>50364</v>
          </cell>
          <cell r="AK361">
            <v>0</v>
          </cell>
          <cell r="AL361">
            <v>12648</v>
          </cell>
          <cell r="AM361">
            <v>0</v>
          </cell>
          <cell r="AN361">
            <v>0</v>
          </cell>
          <cell r="AO361">
            <v>0</v>
          </cell>
          <cell r="AP361">
            <v>0</v>
          </cell>
          <cell r="AQ361">
            <v>24962</v>
          </cell>
          <cell r="AR361">
            <v>0</v>
          </cell>
          <cell r="AS361">
            <v>0</v>
          </cell>
          <cell r="AT361">
            <v>0</v>
          </cell>
          <cell r="AU361">
            <v>0</v>
          </cell>
          <cell r="AV361">
            <v>0</v>
          </cell>
          <cell r="AW361">
            <v>0</v>
          </cell>
          <cell r="AX361">
            <v>0</v>
          </cell>
          <cell r="AY361">
            <v>0</v>
          </cell>
          <cell r="AZ361">
            <v>0</v>
          </cell>
          <cell r="BA361">
            <v>0</v>
          </cell>
          <cell r="BB361">
            <v>0</v>
          </cell>
          <cell r="BC361">
            <v>67707</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15148</v>
          </cell>
          <cell r="BY361">
            <v>0</v>
          </cell>
          <cell r="BZ361">
            <v>0</v>
          </cell>
          <cell r="CA361">
            <v>1291</v>
          </cell>
          <cell r="CB361">
            <v>0</v>
          </cell>
          <cell r="CC361">
            <v>0</v>
          </cell>
          <cell r="CD361">
            <v>0</v>
          </cell>
          <cell r="CE361">
            <v>0</v>
          </cell>
          <cell r="CF361">
            <v>13723</v>
          </cell>
          <cell r="CG361">
            <v>0</v>
          </cell>
          <cell r="CH361">
            <v>0</v>
          </cell>
          <cell r="CI361">
            <v>0</v>
          </cell>
          <cell r="CJ361">
            <v>0</v>
          </cell>
          <cell r="CK361">
            <v>0</v>
          </cell>
          <cell r="CL361">
            <v>0</v>
          </cell>
          <cell r="CM361">
            <v>10089</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16751</v>
          </cell>
          <cell r="DQ361">
            <v>0</v>
          </cell>
          <cell r="DR361">
            <v>0</v>
          </cell>
          <cell r="DS361">
            <v>0</v>
          </cell>
          <cell r="DT361">
            <v>0</v>
          </cell>
          <cell r="DU361">
            <v>0</v>
          </cell>
          <cell r="DV361">
            <v>0</v>
          </cell>
          <cell r="DW361">
            <v>0</v>
          </cell>
          <cell r="DX361">
            <v>0</v>
          </cell>
          <cell r="DY361">
            <v>2560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12893</v>
          </cell>
          <cell r="EN361">
            <v>0</v>
          </cell>
          <cell r="EO361">
            <v>424321</v>
          </cell>
          <cell r="EP361">
            <v>0</v>
          </cell>
          <cell r="EQ361">
            <v>133406</v>
          </cell>
          <cell r="ER361">
            <v>12792</v>
          </cell>
          <cell r="ES361">
            <v>35232</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613974</v>
          </cell>
          <cell r="FH361">
            <v>0</v>
          </cell>
          <cell r="FI361">
            <v>0</v>
          </cell>
          <cell r="FJ361">
            <v>0</v>
          </cell>
          <cell r="FK361">
            <v>0</v>
          </cell>
          <cell r="FL361">
            <v>0</v>
          </cell>
          <cell r="FM361">
            <v>0</v>
          </cell>
          <cell r="FN361">
            <v>12273</v>
          </cell>
          <cell r="FO361">
            <v>0</v>
          </cell>
          <cell r="FP361">
            <v>0</v>
          </cell>
          <cell r="FQ361">
            <v>-427</v>
          </cell>
          <cell r="FR361">
            <v>0</v>
          </cell>
          <cell r="FS361">
            <v>0</v>
          </cell>
          <cell r="FT361">
            <v>0</v>
          </cell>
          <cell r="FU361">
            <v>0</v>
          </cell>
          <cell r="FV361">
            <v>0</v>
          </cell>
          <cell r="FW361">
            <v>0</v>
          </cell>
          <cell r="FX361">
            <v>0</v>
          </cell>
          <cell r="FY361">
            <v>0</v>
          </cell>
          <cell r="FZ361">
            <v>429327</v>
          </cell>
          <cell r="GA361">
            <v>0</v>
          </cell>
          <cell r="GB361">
            <v>0</v>
          </cell>
          <cell r="GC361">
            <v>199868</v>
          </cell>
          <cell r="GD361">
            <v>0</v>
          </cell>
          <cell r="GE361">
            <v>0</v>
          </cell>
          <cell r="GF361">
            <v>0</v>
          </cell>
          <cell r="GG361">
            <v>2455</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0</v>
          </cell>
          <cell r="HD361">
            <v>0</v>
          </cell>
          <cell r="HE361">
            <v>0</v>
          </cell>
          <cell r="HF361">
            <v>0</v>
          </cell>
          <cell r="HG361">
            <v>0</v>
          </cell>
          <cell r="HH361">
            <v>0</v>
          </cell>
          <cell r="HI361">
            <v>0</v>
          </cell>
          <cell r="HJ361">
            <v>0</v>
          </cell>
          <cell r="HK361">
            <v>0</v>
          </cell>
          <cell r="HL361">
            <v>0</v>
          </cell>
          <cell r="HM361">
            <v>0</v>
          </cell>
          <cell r="HN361">
            <v>0</v>
          </cell>
          <cell r="HO361">
            <v>0</v>
          </cell>
          <cell r="HP361">
            <v>0</v>
          </cell>
          <cell r="HQ361">
            <v>0</v>
          </cell>
          <cell r="HR361">
            <v>0</v>
          </cell>
          <cell r="HS361">
            <v>0</v>
          </cell>
          <cell r="HT361">
            <v>0</v>
          </cell>
          <cell r="HU361">
            <v>0</v>
          </cell>
          <cell r="HV361">
            <v>0</v>
          </cell>
          <cell r="HW361">
            <v>0</v>
          </cell>
          <cell r="HX361">
            <v>0</v>
          </cell>
          <cell r="HY361">
            <v>0</v>
          </cell>
          <cell r="HZ361">
            <v>0</v>
          </cell>
          <cell r="IA361">
            <v>61133</v>
          </cell>
          <cell r="IB361">
            <v>0</v>
          </cell>
          <cell r="IC361">
            <v>0</v>
          </cell>
          <cell r="ID361">
            <v>0</v>
          </cell>
          <cell r="IE361">
            <v>0</v>
          </cell>
          <cell r="IF361">
            <v>0</v>
          </cell>
          <cell r="IG361">
            <v>0</v>
          </cell>
          <cell r="IH361">
            <v>0</v>
          </cell>
          <cell r="II361">
            <v>0</v>
          </cell>
          <cell r="IJ361">
            <v>0</v>
          </cell>
          <cell r="IK361">
            <v>0</v>
          </cell>
          <cell r="IL361">
            <v>0</v>
          </cell>
          <cell r="IM361">
            <v>61941</v>
          </cell>
          <cell r="IN361">
            <v>-808</v>
          </cell>
          <cell r="IO361">
            <v>0</v>
          </cell>
        </row>
        <row r="362">
          <cell r="A362" t="str">
            <v>E5100</v>
          </cell>
          <cell r="B362" t="str">
            <v>Greater London Authority</v>
          </cell>
          <cell r="C362" t="str">
            <v>L</v>
          </cell>
          <cell r="D362" t="str">
            <v>O</v>
          </cell>
          <cell r="E362">
            <v>0</v>
          </cell>
          <cell r="F362">
            <v>0</v>
          </cell>
          <cell r="G362">
            <v>0</v>
          </cell>
          <cell r="H362">
            <v>0</v>
          </cell>
          <cell r="I362">
            <v>0</v>
          </cell>
          <cell r="J362">
            <v>0</v>
          </cell>
          <cell r="K362">
            <v>10309</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1633209</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748</v>
          </cell>
          <cell r="BY362">
            <v>0</v>
          </cell>
          <cell r="BZ362">
            <v>0</v>
          </cell>
          <cell r="CA362">
            <v>0</v>
          </cell>
          <cell r="CB362">
            <v>0</v>
          </cell>
          <cell r="CC362">
            <v>0</v>
          </cell>
          <cell r="CD362">
            <v>0</v>
          </cell>
          <cell r="CE362">
            <v>0</v>
          </cell>
          <cell r="CF362">
            <v>20487</v>
          </cell>
          <cell r="CG362">
            <v>0</v>
          </cell>
          <cell r="CH362">
            <v>0</v>
          </cell>
          <cell r="CI362">
            <v>0</v>
          </cell>
          <cell r="CJ362">
            <v>0</v>
          </cell>
          <cell r="CK362">
            <v>0</v>
          </cell>
          <cell r="CL362">
            <v>0</v>
          </cell>
          <cell r="CM362">
            <v>80466</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36286</v>
          </cell>
          <cell r="DQ362">
            <v>0</v>
          </cell>
          <cell r="DR362">
            <v>0</v>
          </cell>
          <cell r="DS362">
            <v>0</v>
          </cell>
          <cell r="DT362">
            <v>0</v>
          </cell>
          <cell r="DU362">
            <v>0</v>
          </cell>
          <cell r="DV362">
            <v>0</v>
          </cell>
          <cell r="DW362">
            <v>0</v>
          </cell>
          <cell r="DX362">
            <v>0</v>
          </cell>
          <cell r="DY362">
            <v>68478</v>
          </cell>
          <cell r="DZ362">
            <v>2810834</v>
          </cell>
          <cell r="EA362">
            <v>376500</v>
          </cell>
          <cell r="EB362">
            <v>0</v>
          </cell>
          <cell r="EC362">
            <v>0</v>
          </cell>
          <cell r="ED362">
            <v>0</v>
          </cell>
          <cell r="EE362">
            <v>0</v>
          </cell>
          <cell r="EF362">
            <v>0</v>
          </cell>
          <cell r="EG362">
            <v>0</v>
          </cell>
          <cell r="EH362">
            <v>0</v>
          </cell>
          <cell r="EI362">
            <v>0</v>
          </cell>
          <cell r="EJ362">
            <v>0</v>
          </cell>
          <cell r="EK362">
            <v>0</v>
          </cell>
          <cell r="EL362">
            <v>0</v>
          </cell>
          <cell r="EM362">
            <v>44987</v>
          </cell>
          <cell r="EN362">
            <v>0</v>
          </cell>
          <cell r="EO362">
            <v>5082304</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5082304</v>
          </cell>
          <cell r="FH362">
            <v>0</v>
          </cell>
          <cell r="FI362">
            <v>697081</v>
          </cell>
          <cell r="FJ362">
            <v>0</v>
          </cell>
          <cell r="FK362">
            <v>0</v>
          </cell>
          <cell r="FL362">
            <v>0</v>
          </cell>
          <cell r="FM362">
            <v>0</v>
          </cell>
          <cell r="FN362">
            <v>537470</v>
          </cell>
          <cell r="FO362">
            <v>0</v>
          </cell>
          <cell r="FP362">
            <v>0</v>
          </cell>
          <cell r="FQ362">
            <v>-362361</v>
          </cell>
          <cell r="FR362">
            <v>0</v>
          </cell>
          <cell r="FS362">
            <v>0</v>
          </cell>
          <cell r="FT362">
            <v>0</v>
          </cell>
          <cell r="FU362">
            <v>0</v>
          </cell>
          <cell r="FV362">
            <v>0</v>
          </cell>
          <cell r="FW362">
            <v>0</v>
          </cell>
          <cell r="FX362">
            <v>0</v>
          </cell>
          <cell r="FY362">
            <v>0</v>
          </cell>
          <cell r="FZ362">
            <v>5689594</v>
          </cell>
          <cell r="GA362">
            <v>0</v>
          </cell>
          <cell r="GB362">
            <v>0</v>
          </cell>
          <cell r="GC362">
            <v>4611625</v>
          </cell>
          <cell r="GD362">
            <v>0</v>
          </cell>
          <cell r="GE362">
            <v>0</v>
          </cell>
          <cell r="GF362">
            <v>0</v>
          </cell>
          <cell r="GG362">
            <v>-695839</v>
          </cell>
          <cell r="GH362">
            <v>-8164</v>
          </cell>
          <cell r="GI362">
            <v>0</v>
          </cell>
          <cell r="GJ362">
            <v>0</v>
          </cell>
          <cell r="GK362">
            <v>0</v>
          </cell>
          <cell r="GL362">
            <v>0</v>
          </cell>
          <cell r="GM362">
            <v>0</v>
          </cell>
          <cell r="GN362">
            <v>0</v>
          </cell>
          <cell r="GO362">
            <v>0</v>
          </cell>
          <cell r="GP362">
            <v>0</v>
          </cell>
          <cell r="GQ362">
            <v>0</v>
          </cell>
          <cell r="GR362">
            <v>0</v>
          </cell>
          <cell r="GS362">
            <v>0</v>
          </cell>
          <cell r="GT362">
            <v>0</v>
          </cell>
          <cell r="GU362">
            <v>0</v>
          </cell>
          <cell r="GV362">
            <v>0</v>
          </cell>
          <cell r="GW362">
            <v>0</v>
          </cell>
          <cell r="GX362">
            <v>0</v>
          </cell>
          <cell r="GY362">
            <v>0</v>
          </cell>
          <cell r="GZ362">
            <v>0</v>
          </cell>
          <cell r="HA362">
            <v>0</v>
          </cell>
          <cell r="HB362">
            <v>0</v>
          </cell>
          <cell r="HC362">
            <v>0</v>
          </cell>
          <cell r="HD362">
            <v>0</v>
          </cell>
          <cell r="HE362">
            <v>0</v>
          </cell>
          <cell r="HF362">
            <v>0</v>
          </cell>
          <cell r="HG362">
            <v>0</v>
          </cell>
          <cell r="HH362">
            <v>0</v>
          </cell>
          <cell r="HI362">
            <v>0</v>
          </cell>
          <cell r="HJ362">
            <v>0</v>
          </cell>
          <cell r="HK362">
            <v>0</v>
          </cell>
          <cell r="HL362">
            <v>0</v>
          </cell>
          <cell r="HM362">
            <v>0</v>
          </cell>
          <cell r="HN362">
            <v>0</v>
          </cell>
          <cell r="HO362">
            <v>0</v>
          </cell>
          <cell r="HP362">
            <v>0</v>
          </cell>
          <cell r="HQ362">
            <v>0</v>
          </cell>
          <cell r="HR362">
            <v>0</v>
          </cell>
          <cell r="HS362">
            <v>0</v>
          </cell>
          <cell r="HT362">
            <v>0</v>
          </cell>
          <cell r="HU362">
            <v>0</v>
          </cell>
          <cell r="HV362">
            <v>0</v>
          </cell>
          <cell r="HW362">
            <v>0</v>
          </cell>
          <cell r="HX362">
            <v>0</v>
          </cell>
          <cell r="HY362">
            <v>0</v>
          </cell>
          <cell r="HZ362">
            <v>0</v>
          </cell>
          <cell r="IA362">
            <v>0</v>
          </cell>
          <cell r="IB362">
            <v>0</v>
          </cell>
          <cell r="IC362">
            <v>0</v>
          </cell>
          <cell r="ID362">
            <v>0</v>
          </cell>
          <cell r="IE362">
            <v>0</v>
          </cell>
          <cell r="IF362">
            <v>0</v>
          </cell>
          <cell r="IG362">
            <v>0</v>
          </cell>
          <cell r="IH362">
            <v>0</v>
          </cell>
          <cell r="II362">
            <v>0</v>
          </cell>
          <cell r="IJ362">
            <v>0</v>
          </cell>
          <cell r="IK362">
            <v>0</v>
          </cell>
          <cell r="IL362">
            <v>0</v>
          </cell>
          <cell r="IM362">
            <v>0</v>
          </cell>
          <cell r="IN362">
            <v>0</v>
          </cell>
          <cell r="IO362">
            <v>0</v>
          </cell>
        </row>
        <row r="363">
          <cell r="A363" t="str">
            <v>E6101</v>
          </cell>
          <cell r="B363" t="str">
            <v>Avon Combined Fire and Rescue Authority</v>
          </cell>
          <cell r="C363" t="str">
            <v>SW</v>
          </cell>
          <cell r="D363" t="str">
            <v>O</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41066</v>
          </cell>
          <cell r="EB363">
            <v>0</v>
          </cell>
          <cell r="EC363">
            <v>0</v>
          </cell>
          <cell r="ED363">
            <v>0</v>
          </cell>
          <cell r="EE363">
            <v>0</v>
          </cell>
          <cell r="EF363">
            <v>0</v>
          </cell>
          <cell r="EG363">
            <v>0</v>
          </cell>
          <cell r="EH363">
            <v>0</v>
          </cell>
          <cell r="EI363">
            <v>0</v>
          </cell>
          <cell r="EJ363">
            <v>0</v>
          </cell>
          <cell r="EK363">
            <v>0</v>
          </cell>
          <cell r="EL363">
            <v>0</v>
          </cell>
          <cell r="EM363">
            <v>876</v>
          </cell>
          <cell r="EN363">
            <v>0</v>
          </cell>
          <cell r="EO363">
            <v>41942</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41942</v>
          </cell>
          <cell r="FH363">
            <v>0</v>
          </cell>
          <cell r="FI363">
            <v>1377</v>
          </cell>
          <cell r="FJ363">
            <v>0</v>
          </cell>
          <cell r="FK363">
            <v>0</v>
          </cell>
          <cell r="FL363">
            <v>0</v>
          </cell>
          <cell r="FM363">
            <v>0</v>
          </cell>
          <cell r="FN363">
            <v>675</v>
          </cell>
          <cell r="FO363">
            <v>0</v>
          </cell>
          <cell r="FP363">
            <v>0</v>
          </cell>
          <cell r="FQ363">
            <v>-14</v>
          </cell>
          <cell r="FR363">
            <v>0</v>
          </cell>
          <cell r="FS363">
            <v>0</v>
          </cell>
          <cell r="FT363">
            <v>0</v>
          </cell>
          <cell r="FU363">
            <v>0</v>
          </cell>
          <cell r="FV363">
            <v>0</v>
          </cell>
          <cell r="FW363">
            <v>0</v>
          </cell>
          <cell r="FX363">
            <v>0</v>
          </cell>
          <cell r="FY363">
            <v>0</v>
          </cell>
          <cell r="FZ363">
            <v>45485</v>
          </cell>
          <cell r="GA363">
            <v>0</v>
          </cell>
          <cell r="GB363">
            <v>0</v>
          </cell>
          <cell r="GC363">
            <v>43854</v>
          </cell>
          <cell r="GD363">
            <v>0</v>
          </cell>
          <cell r="GE363">
            <v>0</v>
          </cell>
          <cell r="GF363">
            <v>0</v>
          </cell>
          <cell r="GG363">
            <v>-400</v>
          </cell>
          <cell r="GH363">
            <v>0</v>
          </cell>
          <cell r="GI363">
            <v>0</v>
          </cell>
          <cell r="GJ363">
            <v>0</v>
          </cell>
          <cell r="GK363">
            <v>0</v>
          </cell>
          <cell r="GL363">
            <v>0</v>
          </cell>
          <cell r="GM363">
            <v>0</v>
          </cell>
          <cell r="GN363">
            <v>0</v>
          </cell>
          <cell r="GO363">
            <v>0</v>
          </cell>
          <cell r="GP363">
            <v>0</v>
          </cell>
          <cell r="GQ363">
            <v>0</v>
          </cell>
          <cell r="GR363">
            <v>0</v>
          </cell>
          <cell r="GS363">
            <v>0</v>
          </cell>
          <cell r="GT363">
            <v>0</v>
          </cell>
          <cell r="GU363">
            <v>0</v>
          </cell>
          <cell r="GV363">
            <v>0</v>
          </cell>
          <cell r="GW363">
            <v>0</v>
          </cell>
          <cell r="GX363">
            <v>0</v>
          </cell>
          <cell r="GY363">
            <v>0</v>
          </cell>
          <cell r="GZ363">
            <v>0</v>
          </cell>
          <cell r="HA363">
            <v>0</v>
          </cell>
          <cell r="HB363">
            <v>0</v>
          </cell>
          <cell r="HC363">
            <v>0</v>
          </cell>
          <cell r="HD363">
            <v>0</v>
          </cell>
          <cell r="HE363">
            <v>0</v>
          </cell>
          <cell r="HF363">
            <v>0</v>
          </cell>
          <cell r="HG363">
            <v>0</v>
          </cell>
          <cell r="HH363">
            <v>0</v>
          </cell>
          <cell r="HI363">
            <v>0</v>
          </cell>
          <cell r="HJ363">
            <v>0</v>
          </cell>
          <cell r="HK363">
            <v>0</v>
          </cell>
          <cell r="HL363">
            <v>0</v>
          </cell>
          <cell r="HM363">
            <v>0</v>
          </cell>
          <cell r="HN363">
            <v>0</v>
          </cell>
          <cell r="HO363">
            <v>0</v>
          </cell>
          <cell r="HP363">
            <v>0</v>
          </cell>
          <cell r="HQ363">
            <v>0</v>
          </cell>
          <cell r="HR363">
            <v>0</v>
          </cell>
          <cell r="HS363">
            <v>0</v>
          </cell>
          <cell r="HT363">
            <v>0</v>
          </cell>
          <cell r="HU363">
            <v>0</v>
          </cell>
          <cell r="HV363">
            <v>0</v>
          </cell>
          <cell r="HW363">
            <v>0</v>
          </cell>
          <cell r="HX363">
            <v>0</v>
          </cell>
          <cell r="HY363">
            <v>0</v>
          </cell>
          <cell r="HZ363">
            <v>0</v>
          </cell>
          <cell r="IA363">
            <v>0</v>
          </cell>
          <cell r="IB363">
            <v>0</v>
          </cell>
          <cell r="IC363">
            <v>0</v>
          </cell>
          <cell r="ID363">
            <v>0</v>
          </cell>
          <cell r="IE363">
            <v>0</v>
          </cell>
          <cell r="IF363">
            <v>0</v>
          </cell>
          <cell r="IG363">
            <v>0</v>
          </cell>
          <cell r="IH363">
            <v>0</v>
          </cell>
          <cell r="II363">
            <v>0</v>
          </cell>
          <cell r="IJ363">
            <v>0</v>
          </cell>
          <cell r="IK363">
            <v>0</v>
          </cell>
          <cell r="IL363">
            <v>0</v>
          </cell>
          <cell r="IM363">
            <v>0</v>
          </cell>
          <cell r="IN363">
            <v>0</v>
          </cell>
          <cell r="IO363">
            <v>0</v>
          </cell>
        </row>
        <row r="364">
          <cell r="A364" t="str">
            <v>E6102</v>
          </cell>
          <cell r="B364" t="str">
            <v>Bedfordshire Combined Fire and Rescue Authority</v>
          </cell>
          <cell r="C364" t="str">
            <v>EE</v>
          </cell>
          <cell r="D364" t="str">
            <v>O</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27538</v>
          </cell>
          <cell r="EB364">
            <v>0</v>
          </cell>
          <cell r="EC364">
            <v>0</v>
          </cell>
          <cell r="ED364">
            <v>0</v>
          </cell>
          <cell r="EE364">
            <v>0</v>
          </cell>
          <cell r="EF364">
            <v>0</v>
          </cell>
          <cell r="EG364">
            <v>0</v>
          </cell>
          <cell r="EH364">
            <v>0</v>
          </cell>
          <cell r="EI364">
            <v>0</v>
          </cell>
          <cell r="EJ364">
            <v>0</v>
          </cell>
          <cell r="EK364">
            <v>0</v>
          </cell>
          <cell r="EL364">
            <v>0</v>
          </cell>
          <cell r="EM364">
            <v>937</v>
          </cell>
          <cell r="EN364">
            <v>0</v>
          </cell>
          <cell r="EO364">
            <v>28475</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28475</v>
          </cell>
          <cell r="FH364">
            <v>0</v>
          </cell>
          <cell r="FI364">
            <v>0</v>
          </cell>
          <cell r="FJ364">
            <v>0</v>
          </cell>
          <cell r="FK364">
            <v>0</v>
          </cell>
          <cell r="FL364">
            <v>0</v>
          </cell>
          <cell r="FM364">
            <v>0</v>
          </cell>
          <cell r="FN364">
            <v>425</v>
          </cell>
          <cell r="FO364">
            <v>0</v>
          </cell>
          <cell r="FP364">
            <v>0</v>
          </cell>
          <cell r="FQ364">
            <v>-99</v>
          </cell>
          <cell r="FR364">
            <v>0</v>
          </cell>
          <cell r="FS364">
            <v>0</v>
          </cell>
          <cell r="FT364">
            <v>0</v>
          </cell>
          <cell r="FU364">
            <v>0</v>
          </cell>
          <cell r="FV364">
            <v>0</v>
          </cell>
          <cell r="FW364">
            <v>0</v>
          </cell>
          <cell r="FX364">
            <v>0</v>
          </cell>
          <cell r="FY364">
            <v>0</v>
          </cell>
          <cell r="FZ364">
            <v>28989</v>
          </cell>
          <cell r="GA364">
            <v>0</v>
          </cell>
          <cell r="GB364">
            <v>0</v>
          </cell>
          <cell r="GC364">
            <v>28784</v>
          </cell>
          <cell r="GD364">
            <v>0</v>
          </cell>
          <cell r="GE364">
            <v>0</v>
          </cell>
          <cell r="GF364">
            <v>0</v>
          </cell>
          <cell r="GG364">
            <v>78</v>
          </cell>
          <cell r="GH364">
            <v>0</v>
          </cell>
          <cell r="GI364">
            <v>0</v>
          </cell>
          <cell r="GJ364">
            <v>0</v>
          </cell>
          <cell r="GK364">
            <v>0</v>
          </cell>
          <cell r="GL364">
            <v>0</v>
          </cell>
          <cell r="GM364">
            <v>0</v>
          </cell>
          <cell r="GN364">
            <v>0</v>
          </cell>
          <cell r="GO364">
            <v>0</v>
          </cell>
          <cell r="GP364">
            <v>0</v>
          </cell>
          <cell r="GQ364">
            <v>0</v>
          </cell>
          <cell r="GR364">
            <v>0</v>
          </cell>
          <cell r="GS364">
            <v>0</v>
          </cell>
          <cell r="GT364">
            <v>0</v>
          </cell>
          <cell r="GU364">
            <v>0</v>
          </cell>
          <cell r="GV364">
            <v>0</v>
          </cell>
          <cell r="GW364">
            <v>0</v>
          </cell>
          <cell r="GX364">
            <v>0</v>
          </cell>
          <cell r="GY364">
            <v>0</v>
          </cell>
          <cell r="GZ364">
            <v>0</v>
          </cell>
          <cell r="HA364">
            <v>0</v>
          </cell>
          <cell r="HB364">
            <v>0</v>
          </cell>
          <cell r="HC364">
            <v>0</v>
          </cell>
          <cell r="HD364">
            <v>0</v>
          </cell>
          <cell r="HE364">
            <v>0</v>
          </cell>
          <cell r="HF364">
            <v>0</v>
          </cell>
          <cell r="HG364">
            <v>0</v>
          </cell>
          <cell r="HH364">
            <v>0</v>
          </cell>
          <cell r="HI364">
            <v>0</v>
          </cell>
          <cell r="HJ364">
            <v>0</v>
          </cell>
          <cell r="HK364">
            <v>0</v>
          </cell>
          <cell r="HL364">
            <v>0</v>
          </cell>
          <cell r="HM364">
            <v>0</v>
          </cell>
          <cell r="HN364">
            <v>0</v>
          </cell>
          <cell r="HO364">
            <v>0</v>
          </cell>
          <cell r="HP364">
            <v>0</v>
          </cell>
          <cell r="HQ364">
            <v>0</v>
          </cell>
          <cell r="HR364">
            <v>0</v>
          </cell>
          <cell r="HS364">
            <v>0</v>
          </cell>
          <cell r="HT364">
            <v>0</v>
          </cell>
          <cell r="HU364">
            <v>0</v>
          </cell>
          <cell r="HV364">
            <v>0</v>
          </cell>
          <cell r="HW364">
            <v>0</v>
          </cell>
          <cell r="HX364">
            <v>0</v>
          </cell>
          <cell r="HY364">
            <v>0</v>
          </cell>
          <cell r="HZ364">
            <v>0</v>
          </cell>
          <cell r="IA364">
            <v>0</v>
          </cell>
          <cell r="IB364">
            <v>0</v>
          </cell>
          <cell r="IC364">
            <v>0</v>
          </cell>
          <cell r="ID364">
            <v>0</v>
          </cell>
          <cell r="IE364">
            <v>0</v>
          </cell>
          <cell r="IF364">
            <v>0</v>
          </cell>
          <cell r="IG364">
            <v>0</v>
          </cell>
          <cell r="IH364">
            <v>0</v>
          </cell>
          <cell r="II364">
            <v>0</v>
          </cell>
          <cell r="IJ364">
            <v>0</v>
          </cell>
          <cell r="IK364">
            <v>0</v>
          </cell>
          <cell r="IL364">
            <v>0</v>
          </cell>
          <cell r="IM364">
            <v>0</v>
          </cell>
          <cell r="IN364">
            <v>0</v>
          </cell>
          <cell r="IO364">
            <v>0</v>
          </cell>
        </row>
        <row r="365">
          <cell r="A365" t="str">
            <v>E6103</v>
          </cell>
          <cell r="B365" t="str">
            <v>Berkshire Combined Fire and Rescue Authority</v>
          </cell>
          <cell r="C365" t="str">
            <v>SE</v>
          </cell>
          <cell r="D365" t="str">
            <v>O</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30331</v>
          </cell>
          <cell r="EB365">
            <v>0</v>
          </cell>
          <cell r="EC365">
            <v>0</v>
          </cell>
          <cell r="ED365">
            <v>0</v>
          </cell>
          <cell r="EE365">
            <v>0</v>
          </cell>
          <cell r="EF365">
            <v>0</v>
          </cell>
          <cell r="EG365">
            <v>0</v>
          </cell>
          <cell r="EH365">
            <v>0</v>
          </cell>
          <cell r="EI365">
            <v>0</v>
          </cell>
          <cell r="EJ365">
            <v>0</v>
          </cell>
          <cell r="EK365">
            <v>0</v>
          </cell>
          <cell r="EL365">
            <v>0</v>
          </cell>
          <cell r="EM365">
            <v>1103</v>
          </cell>
          <cell r="EN365">
            <v>0</v>
          </cell>
          <cell r="EO365">
            <v>31434</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31434</v>
          </cell>
          <cell r="FH365">
            <v>0</v>
          </cell>
          <cell r="FI365">
            <v>763</v>
          </cell>
          <cell r="FJ365">
            <v>0</v>
          </cell>
          <cell r="FK365">
            <v>0</v>
          </cell>
          <cell r="FL365">
            <v>0</v>
          </cell>
          <cell r="FM365">
            <v>0</v>
          </cell>
          <cell r="FN365">
            <v>392</v>
          </cell>
          <cell r="FO365">
            <v>0</v>
          </cell>
          <cell r="FP365">
            <v>0</v>
          </cell>
          <cell r="FQ365">
            <v>-35</v>
          </cell>
          <cell r="FR365">
            <v>0</v>
          </cell>
          <cell r="FS365">
            <v>0</v>
          </cell>
          <cell r="FT365">
            <v>0</v>
          </cell>
          <cell r="FU365">
            <v>0</v>
          </cell>
          <cell r="FV365">
            <v>0</v>
          </cell>
          <cell r="FW365">
            <v>0</v>
          </cell>
          <cell r="FX365">
            <v>0</v>
          </cell>
          <cell r="FY365">
            <v>0</v>
          </cell>
          <cell r="FZ365">
            <v>32906</v>
          </cell>
          <cell r="GA365">
            <v>0</v>
          </cell>
          <cell r="GB365">
            <v>0</v>
          </cell>
          <cell r="GC365">
            <v>32367</v>
          </cell>
          <cell r="GD365">
            <v>0</v>
          </cell>
          <cell r="GE365">
            <v>0</v>
          </cell>
          <cell r="GF365">
            <v>0</v>
          </cell>
          <cell r="GG365">
            <v>1274</v>
          </cell>
          <cell r="GH365">
            <v>0</v>
          </cell>
          <cell r="GI365">
            <v>0</v>
          </cell>
          <cell r="GJ365">
            <v>0</v>
          </cell>
          <cell r="GK365">
            <v>0</v>
          </cell>
          <cell r="GL365">
            <v>0</v>
          </cell>
          <cell r="GM365">
            <v>0</v>
          </cell>
          <cell r="GN365">
            <v>0</v>
          </cell>
          <cell r="GO365">
            <v>0</v>
          </cell>
          <cell r="GP365">
            <v>0</v>
          </cell>
          <cell r="GQ365">
            <v>0</v>
          </cell>
          <cell r="GR365">
            <v>0</v>
          </cell>
          <cell r="GS365">
            <v>0</v>
          </cell>
          <cell r="GT365">
            <v>0</v>
          </cell>
          <cell r="GU365">
            <v>0</v>
          </cell>
          <cell r="GV365">
            <v>0</v>
          </cell>
          <cell r="GW365">
            <v>0</v>
          </cell>
          <cell r="GX365">
            <v>0</v>
          </cell>
          <cell r="GY365">
            <v>0</v>
          </cell>
          <cell r="GZ365">
            <v>0</v>
          </cell>
          <cell r="HA365">
            <v>0</v>
          </cell>
          <cell r="HB365">
            <v>0</v>
          </cell>
          <cell r="HC365">
            <v>0</v>
          </cell>
          <cell r="HD365">
            <v>0</v>
          </cell>
          <cell r="HE365">
            <v>0</v>
          </cell>
          <cell r="HF365">
            <v>0</v>
          </cell>
          <cell r="HG365">
            <v>0</v>
          </cell>
          <cell r="HH365">
            <v>0</v>
          </cell>
          <cell r="HI365">
            <v>0</v>
          </cell>
          <cell r="HJ365">
            <v>0</v>
          </cell>
          <cell r="HK365">
            <v>0</v>
          </cell>
          <cell r="HL365">
            <v>0</v>
          </cell>
          <cell r="HM365">
            <v>0</v>
          </cell>
          <cell r="HN365">
            <v>0</v>
          </cell>
          <cell r="HO365">
            <v>0</v>
          </cell>
          <cell r="HP365">
            <v>0</v>
          </cell>
          <cell r="HQ365">
            <v>0</v>
          </cell>
          <cell r="HR365">
            <v>0</v>
          </cell>
          <cell r="HS365">
            <v>0</v>
          </cell>
          <cell r="HT365">
            <v>0</v>
          </cell>
          <cell r="HU365">
            <v>0</v>
          </cell>
          <cell r="HV365">
            <v>0</v>
          </cell>
          <cell r="HW365">
            <v>0</v>
          </cell>
          <cell r="HX365">
            <v>0</v>
          </cell>
          <cell r="HY365">
            <v>0</v>
          </cell>
          <cell r="HZ365">
            <v>0</v>
          </cell>
          <cell r="IA365">
            <v>0</v>
          </cell>
          <cell r="IB365">
            <v>0</v>
          </cell>
          <cell r="IC365">
            <v>0</v>
          </cell>
          <cell r="ID365">
            <v>0</v>
          </cell>
          <cell r="IE365">
            <v>0</v>
          </cell>
          <cell r="IF365">
            <v>0</v>
          </cell>
          <cell r="IG365">
            <v>0</v>
          </cell>
          <cell r="IH365">
            <v>0</v>
          </cell>
          <cell r="II365">
            <v>0</v>
          </cell>
          <cell r="IJ365">
            <v>0</v>
          </cell>
          <cell r="IK365">
            <v>0</v>
          </cell>
          <cell r="IL365">
            <v>0</v>
          </cell>
          <cell r="IM365">
            <v>0</v>
          </cell>
          <cell r="IN365">
            <v>0</v>
          </cell>
          <cell r="IO365">
            <v>0</v>
          </cell>
        </row>
        <row r="366">
          <cell r="A366" t="str">
            <v>E6104</v>
          </cell>
          <cell r="B366" t="str">
            <v>Buckinghamshire Combined Fire and Rescue Authority</v>
          </cell>
          <cell r="C366" t="str">
            <v>SE</v>
          </cell>
          <cell r="D366" t="str">
            <v>O</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25342</v>
          </cell>
          <cell r="EB366">
            <v>0</v>
          </cell>
          <cell r="EC366">
            <v>0</v>
          </cell>
          <cell r="ED366">
            <v>0</v>
          </cell>
          <cell r="EE366">
            <v>0</v>
          </cell>
          <cell r="EF366">
            <v>0</v>
          </cell>
          <cell r="EG366">
            <v>0</v>
          </cell>
          <cell r="EH366">
            <v>0</v>
          </cell>
          <cell r="EI366">
            <v>0</v>
          </cell>
          <cell r="EJ366">
            <v>0</v>
          </cell>
          <cell r="EK366">
            <v>0</v>
          </cell>
          <cell r="EL366">
            <v>0</v>
          </cell>
          <cell r="EM366">
            <v>943</v>
          </cell>
          <cell r="EN366">
            <v>0</v>
          </cell>
          <cell r="EO366">
            <v>26285</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26285</v>
          </cell>
          <cell r="FH366">
            <v>0</v>
          </cell>
          <cell r="FI366">
            <v>2153</v>
          </cell>
          <cell r="FJ366">
            <v>0</v>
          </cell>
          <cell r="FK366">
            <v>0</v>
          </cell>
          <cell r="FL366">
            <v>0</v>
          </cell>
          <cell r="FM366">
            <v>0</v>
          </cell>
          <cell r="FN366">
            <v>380</v>
          </cell>
          <cell r="FO366">
            <v>0</v>
          </cell>
          <cell r="FP366">
            <v>0</v>
          </cell>
          <cell r="FQ366">
            <v>-100</v>
          </cell>
          <cell r="FR366">
            <v>0</v>
          </cell>
          <cell r="FS366">
            <v>0</v>
          </cell>
          <cell r="FT366">
            <v>0</v>
          </cell>
          <cell r="FU366">
            <v>0</v>
          </cell>
          <cell r="FV366">
            <v>0</v>
          </cell>
          <cell r="FW366">
            <v>0</v>
          </cell>
          <cell r="FX366">
            <v>0</v>
          </cell>
          <cell r="FY366">
            <v>0</v>
          </cell>
          <cell r="FZ366">
            <v>28718</v>
          </cell>
          <cell r="GA366">
            <v>0</v>
          </cell>
          <cell r="GB366">
            <v>0</v>
          </cell>
          <cell r="GC366">
            <v>27437</v>
          </cell>
          <cell r="GD366">
            <v>0</v>
          </cell>
          <cell r="GE366">
            <v>0</v>
          </cell>
          <cell r="GF366">
            <v>0</v>
          </cell>
          <cell r="GG366">
            <v>22</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cell r="HA366">
            <v>0</v>
          </cell>
          <cell r="HB366">
            <v>0</v>
          </cell>
          <cell r="HC366">
            <v>0</v>
          </cell>
          <cell r="HD366">
            <v>0</v>
          </cell>
          <cell r="HE366">
            <v>0</v>
          </cell>
          <cell r="HF366">
            <v>0</v>
          </cell>
          <cell r="HG366">
            <v>0</v>
          </cell>
          <cell r="HH366">
            <v>0</v>
          </cell>
          <cell r="HI366">
            <v>0</v>
          </cell>
          <cell r="HJ366">
            <v>0</v>
          </cell>
          <cell r="HK366">
            <v>0</v>
          </cell>
          <cell r="HL366">
            <v>0</v>
          </cell>
          <cell r="HM366">
            <v>0</v>
          </cell>
          <cell r="HN366">
            <v>0</v>
          </cell>
          <cell r="HO366">
            <v>0</v>
          </cell>
          <cell r="HP366">
            <v>0</v>
          </cell>
          <cell r="HQ366">
            <v>0</v>
          </cell>
          <cell r="HR366">
            <v>0</v>
          </cell>
          <cell r="HS366">
            <v>0</v>
          </cell>
          <cell r="HT366">
            <v>0</v>
          </cell>
          <cell r="HU366">
            <v>0</v>
          </cell>
          <cell r="HV366">
            <v>0</v>
          </cell>
          <cell r="HW366">
            <v>0</v>
          </cell>
          <cell r="HX366">
            <v>0</v>
          </cell>
          <cell r="HY366">
            <v>0</v>
          </cell>
          <cell r="HZ366">
            <v>0</v>
          </cell>
          <cell r="IA366">
            <v>0</v>
          </cell>
          <cell r="IB366">
            <v>0</v>
          </cell>
          <cell r="IC366">
            <v>0</v>
          </cell>
          <cell r="ID366">
            <v>0</v>
          </cell>
          <cell r="IE366">
            <v>0</v>
          </cell>
          <cell r="IF366">
            <v>0</v>
          </cell>
          <cell r="IG366">
            <v>0</v>
          </cell>
          <cell r="IH366">
            <v>0</v>
          </cell>
          <cell r="II366">
            <v>0</v>
          </cell>
          <cell r="IJ366">
            <v>0</v>
          </cell>
          <cell r="IK366">
            <v>0</v>
          </cell>
          <cell r="IL366">
            <v>0</v>
          </cell>
          <cell r="IM366">
            <v>0</v>
          </cell>
          <cell r="IN366">
            <v>0</v>
          </cell>
          <cell r="IO366">
            <v>0</v>
          </cell>
        </row>
        <row r="367">
          <cell r="A367" t="str">
            <v>E6105</v>
          </cell>
          <cell r="B367" t="str">
            <v>Cambridgeshire Combined Fire and Rescue Authority</v>
          </cell>
          <cell r="C367" t="str">
            <v>EE</v>
          </cell>
          <cell r="D367" t="str">
            <v>O</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25392</v>
          </cell>
          <cell r="EB367">
            <v>0</v>
          </cell>
          <cell r="EC367">
            <v>0</v>
          </cell>
          <cell r="ED367">
            <v>0</v>
          </cell>
          <cell r="EE367">
            <v>0</v>
          </cell>
          <cell r="EF367">
            <v>0</v>
          </cell>
          <cell r="EG367">
            <v>0</v>
          </cell>
          <cell r="EH367">
            <v>0</v>
          </cell>
          <cell r="EI367">
            <v>0</v>
          </cell>
          <cell r="EJ367">
            <v>0</v>
          </cell>
          <cell r="EK367">
            <v>0</v>
          </cell>
          <cell r="EL367">
            <v>0</v>
          </cell>
          <cell r="EM367">
            <v>3031</v>
          </cell>
          <cell r="EN367">
            <v>0</v>
          </cell>
          <cell r="EO367">
            <v>28423</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28423</v>
          </cell>
          <cell r="FH367">
            <v>0</v>
          </cell>
          <cell r="FI367">
            <v>1402</v>
          </cell>
          <cell r="FJ367">
            <v>0</v>
          </cell>
          <cell r="FK367">
            <v>0</v>
          </cell>
          <cell r="FL367">
            <v>0</v>
          </cell>
          <cell r="FM367">
            <v>0</v>
          </cell>
          <cell r="FN367">
            <v>151</v>
          </cell>
          <cell r="FO367">
            <v>0</v>
          </cell>
          <cell r="FP367">
            <v>0</v>
          </cell>
          <cell r="FQ367">
            <v>-90</v>
          </cell>
          <cell r="FR367">
            <v>0</v>
          </cell>
          <cell r="FS367">
            <v>0</v>
          </cell>
          <cell r="FT367">
            <v>0</v>
          </cell>
          <cell r="FU367">
            <v>0</v>
          </cell>
          <cell r="FV367">
            <v>0</v>
          </cell>
          <cell r="FW367">
            <v>0</v>
          </cell>
          <cell r="FX367">
            <v>0</v>
          </cell>
          <cell r="FY367">
            <v>0</v>
          </cell>
          <cell r="FZ367">
            <v>30095</v>
          </cell>
          <cell r="GA367">
            <v>0</v>
          </cell>
          <cell r="GB367">
            <v>0</v>
          </cell>
          <cell r="GC367">
            <v>29699</v>
          </cell>
          <cell r="GD367">
            <v>0</v>
          </cell>
          <cell r="GE367">
            <v>0</v>
          </cell>
          <cell r="GF367">
            <v>0</v>
          </cell>
          <cell r="GG367">
            <v>0</v>
          </cell>
          <cell r="GH367">
            <v>-1121</v>
          </cell>
          <cell r="GI367">
            <v>0</v>
          </cell>
          <cell r="GJ367">
            <v>0</v>
          </cell>
          <cell r="GK367">
            <v>0</v>
          </cell>
          <cell r="GL367">
            <v>0</v>
          </cell>
          <cell r="GM367">
            <v>0</v>
          </cell>
          <cell r="GN367">
            <v>0</v>
          </cell>
          <cell r="GO367">
            <v>0</v>
          </cell>
          <cell r="GP367">
            <v>0</v>
          </cell>
          <cell r="GQ367">
            <v>0</v>
          </cell>
          <cell r="GR367">
            <v>0</v>
          </cell>
          <cell r="GS367">
            <v>0</v>
          </cell>
          <cell r="GT367">
            <v>0</v>
          </cell>
          <cell r="GU367">
            <v>0</v>
          </cell>
          <cell r="GV367">
            <v>0</v>
          </cell>
          <cell r="GW367">
            <v>0</v>
          </cell>
          <cell r="GX367">
            <v>0</v>
          </cell>
          <cell r="GY367">
            <v>0</v>
          </cell>
          <cell r="GZ367">
            <v>0</v>
          </cell>
          <cell r="HA367">
            <v>0</v>
          </cell>
          <cell r="HB367">
            <v>0</v>
          </cell>
          <cell r="HC367">
            <v>0</v>
          </cell>
          <cell r="HD367">
            <v>0</v>
          </cell>
          <cell r="HE367">
            <v>0</v>
          </cell>
          <cell r="HF367">
            <v>0</v>
          </cell>
          <cell r="HG367">
            <v>0</v>
          </cell>
          <cell r="HH367">
            <v>0</v>
          </cell>
          <cell r="HI367">
            <v>0</v>
          </cell>
          <cell r="HJ367">
            <v>0</v>
          </cell>
          <cell r="HK367">
            <v>0</v>
          </cell>
          <cell r="HL367">
            <v>0</v>
          </cell>
          <cell r="HM367">
            <v>0</v>
          </cell>
          <cell r="HN367">
            <v>0</v>
          </cell>
          <cell r="HO367">
            <v>0</v>
          </cell>
          <cell r="HP367">
            <v>0</v>
          </cell>
          <cell r="HQ367">
            <v>0</v>
          </cell>
          <cell r="HR367">
            <v>0</v>
          </cell>
          <cell r="HS367">
            <v>0</v>
          </cell>
          <cell r="HT367">
            <v>0</v>
          </cell>
          <cell r="HU367">
            <v>0</v>
          </cell>
          <cell r="HV367">
            <v>0</v>
          </cell>
          <cell r="HW367">
            <v>0</v>
          </cell>
          <cell r="HX367">
            <v>0</v>
          </cell>
          <cell r="HY367">
            <v>0</v>
          </cell>
          <cell r="HZ367">
            <v>0</v>
          </cell>
          <cell r="IA367">
            <v>0</v>
          </cell>
          <cell r="IB367">
            <v>0</v>
          </cell>
          <cell r="IC367">
            <v>0</v>
          </cell>
          <cell r="ID367">
            <v>0</v>
          </cell>
          <cell r="IE367">
            <v>0</v>
          </cell>
          <cell r="IF367">
            <v>0</v>
          </cell>
          <cell r="IG367">
            <v>0</v>
          </cell>
          <cell r="IH367">
            <v>0</v>
          </cell>
          <cell r="II367">
            <v>0</v>
          </cell>
          <cell r="IJ367">
            <v>0</v>
          </cell>
          <cell r="IK367">
            <v>0</v>
          </cell>
          <cell r="IL367">
            <v>0</v>
          </cell>
          <cell r="IM367">
            <v>0</v>
          </cell>
          <cell r="IN367">
            <v>0</v>
          </cell>
          <cell r="IO367">
            <v>0</v>
          </cell>
        </row>
        <row r="368">
          <cell r="A368" t="str">
            <v>E6106</v>
          </cell>
          <cell r="B368" t="str">
            <v>Cheshire Combined Fire and Rescue Authority</v>
          </cell>
          <cell r="C368" t="str">
            <v>NW</v>
          </cell>
          <cell r="D368" t="str">
            <v>O</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38867</v>
          </cell>
          <cell r="EB368">
            <v>0</v>
          </cell>
          <cell r="EC368">
            <v>0</v>
          </cell>
          <cell r="ED368">
            <v>0</v>
          </cell>
          <cell r="EE368">
            <v>0</v>
          </cell>
          <cell r="EF368">
            <v>0</v>
          </cell>
          <cell r="EG368">
            <v>0</v>
          </cell>
          <cell r="EH368">
            <v>0</v>
          </cell>
          <cell r="EI368">
            <v>0</v>
          </cell>
          <cell r="EJ368">
            <v>0</v>
          </cell>
          <cell r="EK368">
            <v>0</v>
          </cell>
          <cell r="EL368">
            <v>0</v>
          </cell>
          <cell r="EM368">
            <v>500</v>
          </cell>
          <cell r="EN368">
            <v>0</v>
          </cell>
          <cell r="EO368">
            <v>39367</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39367</v>
          </cell>
          <cell r="FH368">
            <v>0</v>
          </cell>
          <cell r="FI368">
            <v>0</v>
          </cell>
          <cell r="FJ368">
            <v>0</v>
          </cell>
          <cell r="FK368">
            <v>0</v>
          </cell>
          <cell r="FL368">
            <v>0</v>
          </cell>
          <cell r="FM368">
            <v>0</v>
          </cell>
          <cell r="FN368">
            <v>190</v>
          </cell>
          <cell r="FO368">
            <v>0</v>
          </cell>
          <cell r="FP368">
            <v>0</v>
          </cell>
          <cell r="FQ368">
            <v>-100</v>
          </cell>
          <cell r="FR368">
            <v>0</v>
          </cell>
          <cell r="FS368">
            <v>0</v>
          </cell>
          <cell r="FT368">
            <v>0</v>
          </cell>
          <cell r="FU368">
            <v>0</v>
          </cell>
          <cell r="FV368">
            <v>0</v>
          </cell>
          <cell r="FW368">
            <v>0</v>
          </cell>
          <cell r="FX368">
            <v>0</v>
          </cell>
          <cell r="FY368">
            <v>0</v>
          </cell>
          <cell r="FZ368">
            <v>40183</v>
          </cell>
          <cell r="GA368">
            <v>0</v>
          </cell>
          <cell r="GB368">
            <v>0</v>
          </cell>
          <cell r="GC368">
            <v>39944</v>
          </cell>
          <cell r="GD368">
            <v>0</v>
          </cell>
          <cell r="GE368">
            <v>0</v>
          </cell>
          <cell r="GF368">
            <v>0</v>
          </cell>
          <cell r="GG368">
            <v>2659</v>
          </cell>
          <cell r="GH368">
            <v>0</v>
          </cell>
          <cell r="GI368">
            <v>0</v>
          </cell>
          <cell r="GJ368">
            <v>0</v>
          </cell>
          <cell r="GK368">
            <v>0</v>
          </cell>
          <cell r="GL368">
            <v>0</v>
          </cell>
          <cell r="GM368">
            <v>0</v>
          </cell>
          <cell r="GN368">
            <v>0</v>
          </cell>
          <cell r="GO368">
            <v>0</v>
          </cell>
          <cell r="GP368">
            <v>0</v>
          </cell>
          <cell r="GQ368">
            <v>0</v>
          </cell>
          <cell r="GR368">
            <v>0</v>
          </cell>
          <cell r="GS368">
            <v>0</v>
          </cell>
          <cell r="GT368">
            <v>0</v>
          </cell>
          <cell r="GU368">
            <v>0</v>
          </cell>
          <cell r="GV368">
            <v>0</v>
          </cell>
          <cell r="GW368">
            <v>0</v>
          </cell>
          <cell r="GX368">
            <v>0</v>
          </cell>
          <cell r="GY368">
            <v>0</v>
          </cell>
          <cell r="GZ368">
            <v>0</v>
          </cell>
          <cell r="HA368">
            <v>0</v>
          </cell>
          <cell r="HB368">
            <v>0</v>
          </cell>
          <cell r="HC368">
            <v>0</v>
          </cell>
          <cell r="HD368">
            <v>0</v>
          </cell>
          <cell r="HE368">
            <v>0</v>
          </cell>
          <cell r="HF368">
            <v>0</v>
          </cell>
          <cell r="HG368">
            <v>0</v>
          </cell>
          <cell r="HH368">
            <v>0</v>
          </cell>
          <cell r="HI368">
            <v>0</v>
          </cell>
          <cell r="HJ368">
            <v>0</v>
          </cell>
          <cell r="HK368">
            <v>0</v>
          </cell>
          <cell r="HL368">
            <v>0</v>
          </cell>
          <cell r="HM368">
            <v>0</v>
          </cell>
          <cell r="HN368">
            <v>0</v>
          </cell>
          <cell r="HO368">
            <v>0</v>
          </cell>
          <cell r="HP368">
            <v>0</v>
          </cell>
          <cell r="HQ368">
            <v>0</v>
          </cell>
          <cell r="HR368">
            <v>0</v>
          </cell>
          <cell r="HS368">
            <v>0</v>
          </cell>
          <cell r="HT368">
            <v>0</v>
          </cell>
          <cell r="HU368">
            <v>0</v>
          </cell>
          <cell r="HV368">
            <v>0</v>
          </cell>
          <cell r="HW368">
            <v>0</v>
          </cell>
          <cell r="HX368">
            <v>0</v>
          </cell>
          <cell r="HY368">
            <v>0</v>
          </cell>
          <cell r="HZ368">
            <v>0</v>
          </cell>
          <cell r="IA368">
            <v>0</v>
          </cell>
          <cell r="IB368">
            <v>0</v>
          </cell>
          <cell r="IC368">
            <v>0</v>
          </cell>
          <cell r="ID368">
            <v>0</v>
          </cell>
          <cell r="IE368">
            <v>0</v>
          </cell>
          <cell r="IF368">
            <v>0</v>
          </cell>
          <cell r="IG368">
            <v>0</v>
          </cell>
          <cell r="IH368">
            <v>0</v>
          </cell>
          <cell r="II368">
            <v>0</v>
          </cell>
          <cell r="IJ368">
            <v>0</v>
          </cell>
          <cell r="IK368">
            <v>0</v>
          </cell>
          <cell r="IL368">
            <v>0</v>
          </cell>
          <cell r="IM368">
            <v>0</v>
          </cell>
          <cell r="IN368">
            <v>0</v>
          </cell>
          <cell r="IO368">
            <v>0</v>
          </cell>
        </row>
        <row r="369">
          <cell r="A369" t="str">
            <v>E6107</v>
          </cell>
          <cell r="B369" t="str">
            <v>Cleveland Combined Fire and Rescue Authority</v>
          </cell>
          <cell r="C369" t="str">
            <v>NE</v>
          </cell>
          <cell r="D369" t="str">
            <v>O</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28391</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28391</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28391</v>
          </cell>
          <cell r="FH369">
            <v>0</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28391</v>
          </cell>
          <cell r="GA369">
            <v>0</v>
          </cell>
          <cell r="GB369">
            <v>0</v>
          </cell>
          <cell r="GC369">
            <v>28203</v>
          </cell>
          <cell r="GD369">
            <v>0</v>
          </cell>
          <cell r="GE369">
            <v>0</v>
          </cell>
          <cell r="GF369">
            <v>0</v>
          </cell>
          <cell r="GG369">
            <v>-155</v>
          </cell>
          <cell r="GH369">
            <v>0</v>
          </cell>
          <cell r="GI369">
            <v>0</v>
          </cell>
          <cell r="GJ369">
            <v>0</v>
          </cell>
          <cell r="GK369">
            <v>0</v>
          </cell>
          <cell r="GL369">
            <v>0</v>
          </cell>
          <cell r="GM369">
            <v>0</v>
          </cell>
          <cell r="GN369">
            <v>0</v>
          </cell>
          <cell r="GO369">
            <v>0</v>
          </cell>
          <cell r="GP369">
            <v>0</v>
          </cell>
          <cell r="GQ369">
            <v>0</v>
          </cell>
          <cell r="GR369">
            <v>0</v>
          </cell>
          <cell r="GS369">
            <v>0</v>
          </cell>
          <cell r="GT369">
            <v>0</v>
          </cell>
          <cell r="GU369">
            <v>0</v>
          </cell>
          <cell r="GV369">
            <v>0</v>
          </cell>
          <cell r="GW369">
            <v>0</v>
          </cell>
          <cell r="GX369">
            <v>0</v>
          </cell>
          <cell r="GY369">
            <v>0</v>
          </cell>
          <cell r="GZ369">
            <v>0</v>
          </cell>
          <cell r="HA369">
            <v>0</v>
          </cell>
          <cell r="HB369">
            <v>0</v>
          </cell>
          <cell r="HC369">
            <v>0</v>
          </cell>
          <cell r="HD369">
            <v>0</v>
          </cell>
          <cell r="HE369">
            <v>0</v>
          </cell>
          <cell r="HF369">
            <v>0</v>
          </cell>
          <cell r="HG369">
            <v>0</v>
          </cell>
          <cell r="HH369">
            <v>0</v>
          </cell>
          <cell r="HI369">
            <v>0</v>
          </cell>
          <cell r="HJ369">
            <v>0</v>
          </cell>
          <cell r="HK369">
            <v>0</v>
          </cell>
          <cell r="HL369">
            <v>0</v>
          </cell>
          <cell r="HM369">
            <v>0</v>
          </cell>
          <cell r="HN369">
            <v>0</v>
          </cell>
          <cell r="HO369">
            <v>0</v>
          </cell>
          <cell r="HP369">
            <v>0</v>
          </cell>
          <cell r="HQ369">
            <v>0</v>
          </cell>
          <cell r="HR369">
            <v>0</v>
          </cell>
          <cell r="HS369">
            <v>0</v>
          </cell>
          <cell r="HT369">
            <v>0</v>
          </cell>
          <cell r="HU369">
            <v>0</v>
          </cell>
          <cell r="HV369">
            <v>0</v>
          </cell>
          <cell r="HW369">
            <v>0</v>
          </cell>
          <cell r="HX369">
            <v>0</v>
          </cell>
          <cell r="HY369">
            <v>0</v>
          </cell>
          <cell r="HZ369">
            <v>0</v>
          </cell>
          <cell r="IA369">
            <v>0</v>
          </cell>
          <cell r="IB369">
            <v>0</v>
          </cell>
          <cell r="IC369">
            <v>0</v>
          </cell>
          <cell r="ID369">
            <v>0</v>
          </cell>
          <cell r="IE369">
            <v>0</v>
          </cell>
          <cell r="IF369">
            <v>0</v>
          </cell>
          <cell r="IG369">
            <v>0</v>
          </cell>
          <cell r="IH369">
            <v>0</v>
          </cell>
          <cell r="II369">
            <v>0</v>
          </cell>
          <cell r="IJ369">
            <v>0</v>
          </cell>
          <cell r="IK369">
            <v>0</v>
          </cell>
          <cell r="IL369">
            <v>0</v>
          </cell>
          <cell r="IM369">
            <v>0</v>
          </cell>
          <cell r="IN369">
            <v>0</v>
          </cell>
          <cell r="IO369">
            <v>0</v>
          </cell>
        </row>
        <row r="370">
          <cell r="A370" t="str">
            <v>E6110</v>
          </cell>
          <cell r="B370" t="str">
            <v>Derbyshire Combined Fire and Rescue Authority</v>
          </cell>
          <cell r="C370" t="str">
            <v>EM</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33803</v>
          </cell>
          <cell r="EB370">
            <v>0</v>
          </cell>
          <cell r="EC370">
            <v>0</v>
          </cell>
          <cell r="ED370">
            <v>0</v>
          </cell>
          <cell r="EE370">
            <v>0</v>
          </cell>
          <cell r="EF370">
            <v>0</v>
          </cell>
          <cell r="EG370">
            <v>0</v>
          </cell>
          <cell r="EH370">
            <v>0</v>
          </cell>
          <cell r="EI370">
            <v>0</v>
          </cell>
          <cell r="EJ370">
            <v>0</v>
          </cell>
          <cell r="EK370">
            <v>0</v>
          </cell>
          <cell r="EL370">
            <v>0</v>
          </cell>
          <cell r="EM370">
            <v>875</v>
          </cell>
          <cell r="EN370">
            <v>0</v>
          </cell>
          <cell r="EO370">
            <v>34678</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34678</v>
          </cell>
          <cell r="FH370">
            <v>0</v>
          </cell>
          <cell r="FI370">
            <v>1200</v>
          </cell>
          <cell r="FJ370">
            <v>0</v>
          </cell>
          <cell r="FK370">
            <v>0</v>
          </cell>
          <cell r="FL370">
            <v>0</v>
          </cell>
          <cell r="FM370">
            <v>0</v>
          </cell>
          <cell r="FN370">
            <v>714</v>
          </cell>
          <cell r="FO370">
            <v>0</v>
          </cell>
          <cell r="FP370">
            <v>0</v>
          </cell>
          <cell r="FQ370">
            <v>-146</v>
          </cell>
          <cell r="FR370">
            <v>0</v>
          </cell>
          <cell r="FS370">
            <v>0</v>
          </cell>
          <cell r="FT370">
            <v>0</v>
          </cell>
          <cell r="FU370">
            <v>0</v>
          </cell>
          <cell r="FV370">
            <v>0</v>
          </cell>
          <cell r="FW370">
            <v>0</v>
          </cell>
          <cell r="FX370">
            <v>0</v>
          </cell>
          <cell r="FY370">
            <v>0</v>
          </cell>
          <cell r="FZ370">
            <v>37763</v>
          </cell>
          <cell r="GA370">
            <v>0</v>
          </cell>
          <cell r="GB370">
            <v>0</v>
          </cell>
          <cell r="GC370">
            <v>37521</v>
          </cell>
          <cell r="GD370">
            <v>0</v>
          </cell>
          <cell r="GE370">
            <v>0</v>
          </cell>
          <cell r="GF370">
            <v>0</v>
          </cell>
          <cell r="GG370">
            <v>809</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cell r="HA370">
            <v>0</v>
          </cell>
          <cell r="HB370">
            <v>0</v>
          </cell>
          <cell r="HC370">
            <v>0</v>
          </cell>
          <cell r="HD370">
            <v>0</v>
          </cell>
          <cell r="HE370">
            <v>0</v>
          </cell>
          <cell r="HF370">
            <v>0</v>
          </cell>
          <cell r="HG370">
            <v>0</v>
          </cell>
          <cell r="HH370">
            <v>0</v>
          </cell>
          <cell r="HI370">
            <v>0</v>
          </cell>
          <cell r="HJ370">
            <v>0</v>
          </cell>
          <cell r="HK370">
            <v>0</v>
          </cell>
          <cell r="HL370">
            <v>0</v>
          </cell>
          <cell r="HM370">
            <v>0</v>
          </cell>
          <cell r="HN370">
            <v>0</v>
          </cell>
          <cell r="HO370">
            <v>0</v>
          </cell>
          <cell r="HP370">
            <v>0</v>
          </cell>
          <cell r="HQ370">
            <v>0</v>
          </cell>
          <cell r="HR370">
            <v>0</v>
          </cell>
          <cell r="HS370">
            <v>0</v>
          </cell>
          <cell r="HT370">
            <v>0</v>
          </cell>
          <cell r="HU370">
            <v>0</v>
          </cell>
          <cell r="HV370">
            <v>0</v>
          </cell>
          <cell r="HW370">
            <v>0</v>
          </cell>
          <cell r="HX370">
            <v>0</v>
          </cell>
          <cell r="HY370">
            <v>0</v>
          </cell>
          <cell r="HZ370">
            <v>0</v>
          </cell>
          <cell r="IA370">
            <v>0</v>
          </cell>
          <cell r="IB370">
            <v>0</v>
          </cell>
          <cell r="IC370">
            <v>0</v>
          </cell>
          <cell r="ID370">
            <v>0</v>
          </cell>
          <cell r="IE370">
            <v>0</v>
          </cell>
          <cell r="IF370">
            <v>0</v>
          </cell>
          <cell r="IG370">
            <v>0</v>
          </cell>
          <cell r="IH370">
            <v>0</v>
          </cell>
          <cell r="II370">
            <v>0</v>
          </cell>
          <cell r="IJ370">
            <v>0</v>
          </cell>
          <cell r="IK370">
            <v>0</v>
          </cell>
          <cell r="IL370">
            <v>0</v>
          </cell>
          <cell r="IM370">
            <v>0</v>
          </cell>
          <cell r="IN370">
            <v>0</v>
          </cell>
          <cell r="IO370">
            <v>0</v>
          </cell>
        </row>
        <row r="371">
          <cell r="A371" t="str">
            <v>E6112</v>
          </cell>
          <cell r="B371" t="str">
            <v>Dorset Combined Fire and Rescue Authority</v>
          </cell>
          <cell r="C371" t="str">
            <v>SW</v>
          </cell>
          <cell r="D371" t="str">
            <v>O</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28778</v>
          </cell>
          <cell r="EB371">
            <v>0</v>
          </cell>
          <cell r="EC371">
            <v>0</v>
          </cell>
          <cell r="ED371">
            <v>0</v>
          </cell>
          <cell r="EE371">
            <v>0</v>
          </cell>
          <cell r="EF371">
            <v>0</v>
          </cell>
          <cell r="EG371">
            <v>0</v>
          </cell>
          <cell r="EH371">
            <v>0</v>
          </cell>
          <cell r="EI371">
            <v>0</v>
          </cell>
          <cell r="EJ371">
            <v>0</v>
          </cell>
          <cell r="EK371">
            <v>0</v>
          </cell>
          <cell r="EL371">
            <v>0</v>
          </cell>
          <cell r="EM371">
            <v>2036</v>
          </cell>
          <cell r="EN371">
            <v>0</v>
          </cell>
          <cell r="EO371">
            <v>30814</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30814</v>
          </cell>
          <cell r="FH371">
            <v>0</v>
          </cell>
          <cell r="FI371">
            <v>0</v>
          </cell>
          <cell r="FJ371">
            <v>0</v>
          </cell>
          <cell r="FK371">
            <v>0</v>
          </cell>
          <cell r="FL371">
            <v>0</v>
          </cell>
          <cell r="FM371">
            <v>0</v>
          </cell>
          <cell r="FN371">
            <v>464</v>
          </cell>
          <cell r="FO371">
            <v>0</v>
          </cell>
          <cell r="FP371">
            <v>0</v>
          </cell>
          <cell r="FQ371">
            <v>-60</v>
          </cell>
          <cell r="FR371">
            <v>0</v>
          </cell>
          <cell r="FS371">
            <v>0</v>
          </cell>
          <cell r="FT371">
            <v>0</v>
          </cell>
          <cell r="FU371">
            <v>0</v>
          </cell>
          <cell r="FV371">
            <v>0</v>
          </cell>
          <cell r="FW371">
            <v>0</v>
          </cell>
          <cell r="FX371">
            <v>0</v>
          </cell>
          <cell r="FY371">
            <v>0</v>
          </cell>
          <cell r="FZ371">
            <v>31859</v>
          </cell>
          <cell r="GA371">
            <v>0</v>
          </cell>
          <cell r="GB371">
            <v>0</v>
          </cell>
          <cell r="GC371">
            <v>29959</v>
          </cell>
          <cell r="GD371">
            <v>0</v>
          </cell>
          <cell r="GE371">
            <v>0</v>
          </cell>
          <cell r="GF371">
            <v>0</v>
          </cell>
          <cell r="GG371">
            <v>-486</v>
          </cell>
          <cell r="GH371">
            <v>0</v>
          </cell>
          <cell r="GI371">
            <v>0</v>
          </cell>
          <cell r="GJ371">
            <v>0</v>
          </cell>
          <cell r="GK371">
            <v>0</v>
          </cell>
          <cell r="GL371">
            <v>0</v>
          </cell>
          <cell r="GM371">
            <v>0</v>
          </cell>
          <cell r="GN371">
            <v>0</v>
          </cell>
          <cell r="GO371">
            <v>0</v>
          </cell>
          <cell r="GP371">
            <v>0</v>
          </cell>
          <cell r="GQ371">
            <v>0</v>
          </cell>
          <cell r="GR371">
            <v>0</v>
          </cell>
          <cell r="GS371">
            <v>0</v>
          </cell>
          <cell r="GT371">
            <v>0</v>
          </cell>
          <cell r="GU371">
            <v>0</v>
          </cell>
          <cell r="GV371">
            <v>0</v>
          </cell>
          <cell r="GW371">
            <v>0</v>
          </cell>
          <cell r="GX371">
            <v>0</v>
          </cell>
          <cell r="GY371">
            <v>0</v>
          </cell>
          <cell r="GZ371">
            <v>0</v>
          </cell>
          <cell r="HA371">
            <v>0</v>
          </cell>
          <cell r="HB371">
            <v>0</v>
          </cell>
          <cell r="HC371">
            <v>0</v>
          </cell>
          <cell r="HD371">
            <v>0</v>
          </cell>
          <cell r="HE371">
            <v>0</v>
          </cell>
          <cell r="HF371">
            <v>0</v>
          </cell>
          <cell r="HG371">
            <v>0</v>
          </cell>
          <cell r="HH371">
            <v>0</v>
          </cell>
          <cell r="HI371">
            <v>0</v>
          </cell>
          <cell r="HJ371">
            <v>0</v>
          </cell>
          <cell r="HK371">
            <v>0</v>
          </cell>
          <cell r="HL371">
            <v>0</v>
          </cell>
          <cell r="HM371">
            <v>0</v>
          </cell>
          <cell r="HN371">
            <v>0</v>
          </cell>
          <cell r="HO371">
            <v>0</v>
          </cell>
          <cell r="HP371">
            <v>0</v>
          </cell>
          <cell r="HQ371">
            <v>0</v>
          </cell>
          <cell r="HR371">
            <v>0</v>
          </cell>
          <cell r="HS371">
            <v>0</v>
          </cell>
          <cell r="HT371">
            <v>0</v>
          </cell>
          <cell r="HU371">
            <v>0</v>
          </cell>
          <cell r="HV371">
            <v>0</v>
          </cell>
          <cell r="HW371">
            <v>0</v>
          </cell>
          <cell r="HX371">
            <v>0</v>
          </cell>
          <cell r="HY371">
            <v>0</v>
          </cell>
          <cell r="HZ371">
            <v>0</v>
          </cell>
          <cell r="IA371">
            <v>0</v>
          </cell>
          <cell r="IB371">
            <v>0</v>
          </cell>
          <cell r="IC371">
            <v>0</v>
          </cell>
          <cell r="ID371">
            <v>0</v>
          </cell>
          <cell r="IE371">
            <v>0</v>
          </cell>
          <cell r="IF371">
            <v>0</v>
          </cell>
          <cell r="IG371">
            <v>0</v>
          </cell>
          <cell r="IH371">
            <v>0</v>
          </cell>
          <cell r="II371">
            <v>0</v>
          </cell>
          <cell r="IJ371">
            <v>0</v>
          </cell>
          <cell r="IK371">
            <v>0</v>
          </cell>
          <cell r="IL371">
            <v>0</v>
          </cell>
          <cell r="IM371">
            <v>0</v>
          </cell>
          <cell r="IN371">
            <v>0</v>
          </cell>
          <cell r="IO371">
            <v>0</v>
          </cell>
        </row>
        <row r="372">
          <cell r="A372" t="str">
            <v>E6113</v>
          </cell>
          <cell r="B372" t="str">
            <v>Durham Combined Fire and Rescue Authority</v>
          </cell>
          <cell r="C372" t="str">
            <v>NE</v>
          </cell>
          <cell r="D372" t="str">
            <v>O</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28500</v>
          </cell>
          <cell r="EB372">
            <v>0</v>
          </cell>
          <cell r="EC372">
            <v>0</v>
          </cell>
          <cell r="ED372">
            <v>0</v>
          </cell>
          <cell r="EE372">
            <v>0</v>
          </cell>
          <cell r="EF372">
            <v>0</v>
          </cell>
          <cell r="EG372">
            <v>0</v>
          </cell>
          <cell r="EH372">
            <v>0</v>
          </cell>
          <cell r="EI372">
            <v>0</v>
          </cell>
          <cell r="EJ372">
            <v>0</v>
          </cell>
          <cell r="EK372">
            <v>0</v>
          </cell>
          <cell r="EL372">
            <v>0</v>
          </cell>
          <cell r="EM372">
            <v>200</v>
          </cell>
          <cell r="EN372">
            <v>0</v>
          </cell>
          <cell r="EO372">
            <v>28700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28700</v>
          </cell>
          <cell r="FH372">
            <v>0</v>
          </cell>
          <cell r="FI372">
            <v>0</v>
          </cell>
          <cell r="FJ372">
            <v>0</v>
          </cell>
          <cell r="FK372">
            <v>0</v>
          </cell>
          <cell r="FL372">
            <v>0</v>
          </cell>
          <cell r="FM372">
            <v>0</v>
          </cell>
          <cell r="FN372">
            <v>1131</v>
          </cell>
          <cell r="FO372">
            <v>0</v>
          </cell>
          <cell r="FP372">
            <v>0</v>
          </cell>
          <cell r="FQ372">
            <v>-13</v>
          </cell>
          <cell r="FR372">
            <v>0</v>
          </cell>
          <cell r="FS372">
            <v>0</v>
          </cell>
          <cell r="FT372">
            <v>0</v>
          </cell>
          <cell r="FU372">
            <v>0</v>
          </cell>
          <cell r="FV372">
            <v>0</v>
          </cell>
          <cell r="FW372">
            <v>0</v>
          </cell>
          <cell r="FX372">
            <v>0</v>
          </cell>
          <cell r="FY372">
            <v>0</v>
          </cell>
          <cell r="FZ372">
            <v>29952</v>
          </cell>
          <cell r="GA372">
            <v>0</v>
          </cell>
          <cell r="GB372">
            <v>0</v>
          </cell>
          <cell r="GC372">
            <v>28619</v>
          </cell>
          <cell r="GD372">
            <v>0</v>
          </cell>
          <cell r="GE372">
            <v>0</v>
          </cell>
          <cell r="GF372">
            <v>0</v>
          </cell>
          <cell r="GG372">
            <v>0</v>
          </cell>
          <cell r="GH372">
            <v>0</v>
          </cell>
          <cell r="GI372">
            <v>0</v>
          </cell>
          <cell r="GJ372">
            <v>0</v>
          </cell>
          <cell r="GK372">
            <v>0</v>
          </cell>
          <cell r="GL372">
            <v>0</v>
          </cell>
          <cell r="GM372">
            <v>0</v>
          </cell>
          <cell r="GN372">
            <v>0</v>
          </cell>
          <cell r="GO372">
            <v>0</v>
          </cell>
          <cell r="GP372">
            <v>0</v>
          </cell>
          <cell r="GQ372">
            <v>0</v>
          </cell>
          <cell r="GR372">
            <v>0</v>
          </cell>
          <cell r="GS372">
            <v>0</v>
          </cell>
          <cell r="GT372">
            <v>0</v>
          </cell>
          <cell r="GU372">
            <v>0</v>
          </cell>
          <cell r="GV372">
            <v>0</v>
          </cell>
          <cell r="GW372">
            <v>0</v>
          </cell>
          <cell r="GX372">
            <v>0</v>
          </cell>
          <cell r="GY372">
            <v>0</v>
          </cell>
          <cell r="GZ372">
            <v>0</v>
          </cell>
          <cell r="HA372">
            <v>0</v>
          </cell>
          <cell r="HB372">
            <v>0</v>
          </cell>
          <cell r="HC372">
            <v>0</v>
          </cell>
          <cell r="HD372">
            <v>0</v>
          </cell>
          <cell r="HE372">
            <v>0</v>
          </cell>
          <cell r="HF372">
            <v>0</v>
          </cell>
          <cell r="HG372">
            <v>0</v>
          </cell>
          <cell r="HH372">
            <v>0</v>
          </cell>
          <cell r="HI372">
            <v>0</v>
          </cell>
          <cell r="HJ372">
            <v>0</v>
          </cell>
          <cell r="HK372">
            <v>0</v>
          </cell>
          <cell r="HL372">
            <v>0</v>
          </cell>
          <cell r="HM372">
            <v>0</v>
          </cell>
          <cell r="HN372">
            <v>0</v>
          </cell>
          <cell r="HO372">
            <v>0</v>
          </cell>
          <cell r="HP372">
            <v>0</v>
          </cell>
          <cell r="HQ372">
            <v>0</v>
          </cell>
          <cell r="HR372">
            <v>0</v>
          </cell>
          <cell r="HS372">
            <v>0</v>
          </cell>
          <cell r="HT372">
            <v>0</v>
          </cell>
          <cell r="HU372">
            <v>0</v>
          </cell>
          <cell r="HV372">
            <v>0</v>
          </cell>
          <cell r="HW372">
            <v>0</v>
          </cell>
          <cell r="HX372">
            <v>0</v>
          </cell>
          <cell r="HY372">
            <v>0</v>
          </cell>
          <cell r="HZ372">
            <v>0</v>
          </cell>
          <cell r="IA372">
            <v>0</v>
          </cell>
          <cell r="IB372">
            <v>0</v>
          </cell>
          <cell r="IC372">
            <v>0</v>
          </cell>
          <cell r="ID372">
            <v>0</v>
          </cell>
          <cell r="IE372">
            <v>0</v>
          </cell>
          <cell r="IF372">
            <v>0</v>
          </cell>
          <cell r="IG372">
            <v>0</v>
          </cell>
          <cell r="IH372">
            <v>0</v>
          </cell>
          <cell r="II372">
            <v>0</v>
          </cell>
          <cell r="IJ372">
            <v>0</v>
          </cell>
          <cell r="IK372">
            <v>0</v>
          </cell>
          <cell r="IL372">
            <v>0</v>
          </cell>
          <cell r="IM372">
            <v>0</v>
          </cell>
          <cell r="IN372">
            <v>0</v>
          </cell>
          <cell r="IO372">
            <v>0</v>
          </cell>
        </row>
        <row r="373">
          <cell r="A373" t="str">
            <v>E6114</v>
          </cell>
          <cell r="B373" t="str">
            <v>East Sussex Combined Fire and Rescue Authority</v>
          </cell>
          <cell r="C373" t="str">
            <v>SE</v>
          </cell>
          <cell r="D373" t="str">
            <v>O</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35727</v>
          </cell>
          <cell r="EB373">
            <v>0</v>
          </cell>
          <cell r="EC373">
            <v>0</v>
          </cell>
          <cell r="ED373">
            <v>0</v>
          </cell>
          <cell r="EE373">
            <v>0</v>
          </cell>
          <cell r="EF373">
            <v>0</v>
          </cell>
          <cell r="EG373">
            <v>0</v>
          </cell>
          <cell r="EH373">
            <v>0</v>
          </cell>
          <cell r="EI373">
            <v>0</v>
          </cell>
          <cell r="EJ373">
            <v>0</v>
          </cell>
          <cell r="EK373">
            <v>0</v>
          </cell>
          <cell r="EL373">
            <v>0</v>
          </cell>
          <cell r="EM373">
            <v>1020</v>
          </cell>
          <cell r="EN373">
            <v>0</v>
          </cell>
          <cell r="EO373">
            <v>36747</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36747</v>
          </cell>
          <cell r="FH373">
            <v>0</v>
          </cell>
          <cell r="FI373">
            <v>0</v>
          </cell>
          <cell r="FJ373">
            <v>0</v>
          </cell>
          <cell r="FK373">
            <v>0</v>
          </cell>
          <cell r="FL373">
            <v>0</v>
          </cell>
          <cell r="FM373">
            <v>0</v>
          </cell>
          <cell r="FN373">
            <v>510</v>
          </cell>
          <cell r="FO373">
            <v>0</v>
          </cell>
          <cell r="FP373">
            <v>0</v>
          </cell>
          <cell r="FQ373">
            <v>-75</v>
          </cell>
          <cell r="FR373">
            <v>0</v>
          </cell>
          <cell r="FS373">
            <v>0</v>
          </cell>
          <cell r="FT373">
            <v>0</v>
          </cell>
          <cell r="FU373">
            <v>0</v>
          </cell>
          <cell r="FV373">
            <v>0</v>
          </cell>
          <cell r="FW373">
            <v>0</v>
          </cell>
          <cell r="FX373">
            <v>0</v>
          </cell>
          <cell r="FY373">
            <v>0</v>
          </cell>
          <cell r="FZ373">
            <v>37627</v>
          </cell>
          <cell r="GA373">
            <v>0</v>
          </cell>
          <cell r="GB373">
            <v>0</v>
          </cell>
          <cell r="GC373">
            <v>37351</v>
          </cell>
          <cell r="GD373">
            <v>0</v>
          </cell>
          <cell r="GE373">
            <v>0</v>
          </cell>
          <cell r="GF373">
            <v>0</v>
          </cell>
          <cell r="GG373">
            <v>1000</v>
          </cell>
          <cell r="GH373">
            <v>0</v>
          </cell>
          <cell r="GI373">
            <v>0</v>
          </cell>
          <cell r="GJ373">
            <v>0</v>
          </cell>
          <cell r="GK373">
            <v>0</v>
          </cell>
          <cell r="GL373">
            <v>0</v>
          </cell>
          <cell r="GM373">
            <v>0</v>
          </cell>
          <cell r="GN373">
            <v>0</v>
          </cell>
          <cell r="GO373">
            <v>0</v>
          </cell>
          <cell r="GP373">
            <v>0</v>
          </cell>
          <cell r="GQ373">
            <v>0</v>
          </cell>
          <cell r="GR373">
            <v>0</v>
          </cell>
          <cell r="GS373">
            <v>0</v>
          </cell>
          <cell r="GT373">
            <v>0</v>
          </cell>
          <cell r="GU373">
            <v>0</v>
          </cell>
          <cell r="GV373">
            <v>0</v>
          </cell>
          <cell r="GW373">
            <v>0</v>
          </cell>
          <cell r="GX373">
            <v>0</v>
          </cell>
          <cell r="GY373">
            <v>0</v>
          </cell>
          <cell r="GZ373">
            <v>0</v>
          </cell>
          <cell r="HA373">
            <v>0</v>
          </cell>
          <cell r="HB373">
            <v>0</v>
          </cell>
          <cell r="HC373">
            <v>0</v>
          </cell>
          <cell r="HD373">
            <v>0</v>
          </cell>
          <cell r="HE373">
            <v>0</v>
          </cell>
          <cell r="HF373">
            <v>0</v>
          </cell>
          <cell r="HG373">
            <v>0</v>
          </cell>
          <cell r="HH373">
            <v>0</v>
          </cell>
          <cell r="HI373">
            <v>0</v>
          </cell>
          <cell r="HJ373">
            <v>0</v>
          </cell>
          <cell r="HK373">
            <v>0</v>
          </cell>
          <cell r="HL373">
            <v>0</v>
          </cell>
          <cell r="HM373">
            <v>0</v>
          </cell>
          <cell r="HN373">
            <v>0</v>
          </cell>
          <cell r="HO373">
            <v>0</v>
          </cell>
          <cell r="HP373">
            <v>0</v>
          </cell>
          <cell r="HQ373">
            <v>0</v>
          </cell>
          <cell r="HR373">
            <v>0</v>
          </cell>
          <cell r="HS373">
            <v>0</v>
          </cell>
          <cell r="HT373">
            <v>0</v>
          </cell>
          <cell r="HU373">
            <v>0</v>
          </cell>
          <cell r="HV373">
            <v>0</v>
          </cell>
          <cell r="HW373">
            <v>0</v>
          </cell>
          <cell r="HX373">
            <v>0</v>
          </cell>
          <cell r="HY373">
            <v>0</v>
          </cell>
          <cell r="HZ373">
            <v>0</v>
          </cell>
          <cell r="IA373">
            <v>0</v>
          </cell>
          <cell r="IB373">
            <v>0</v>
          </cell>
          <cell r="IC373">
            <v>0</v>
          </cell>
          <cell r="ID373">
            <v>0</v>
          </cell>
          <cell r="IE373">
            <v>0</v>
          </cell>
          <cell r="IF373">
            <v>0</v>
          </cell>
          <cell r="IG373">
            <v>0</v>
          </cell>
          <cell r="IH373">
            <v>0</v>
          </cell>
          <cell r="II373">
            <v>0</v>
          </cell>
          <cell r="IJ373">
            <v>0</v>
          </cell>
          <cell r="IK373">
            <v>0</v>
          </cell>
          <cell r="IL373">
            <v>0</v>
          </cell>
          <cell r="IM373">
            <v>0</v>
          </cell>
          <cell r="IN373">
            <v>0</v>
          </cell>
          <cell r="IO373">
            <v>0</v>
          </cell>
        </row>
        <row r="374">
          <cell r="A374" t="str">
            <v>E6115</v>
          </cell>
          <cell r="B374" t="str">
            <v>Essex Combined Fire and Rescue Authority</v>
          </cell>
          <cell r="C374" t="str">
            <v>EE</v>
          </cell>
          <cell r="D374" t="str">
            <v>O</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66155</v>
          </cell>
          <cell r="EB374">
            <v>0</v>
          </cell>
          <cell r="EC374">
            <v>0</v>
          </cell>
          <cell r="ED374">
            <v>0</v>
          </cell>
          <cell r="EE374">
            <v>0</v>
          </cell>
          <cell r="EF374">
            <v>0</v>
          </cell>
          <cell r="EG374">
            <v>0</v>
          </cell>
          <cell r="EH374">
            <v>0</v>
          </cell>
          <cell r="EI374">
            <v>0</v>
          </cell>
          <cell r="EJ374">
            <v>0</v>
          </cell>
          <cell r="EK374">
            <v>0</v>
          </cell>
          <cell r="EL374">
            <v>0</v>
          </cell>
          <cell r="EM374">
            <v>68</v>
          </cell>
          <cell r="EN374">
            <v>0</v>
          </cell>
          <cell r="EO374">
            <v>66223</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66223</v>
          </cell>
          <cell r="FH374">
            <v>0</v>
          </cell>
          <cell r="FI374">
            <v>0</v>
          </cell>
          <cell r="FJ374">
            <v>0</v>
          </cell>
          <cell r="FK374">
            <v>0</v>
          </cell>
          <cell r="FL374">
            <v>0</v>
          </cell>
          <cell r="FM374">
            <v>0</v>
          </cell>
          <cell r="FN374">
            <v>1492</v>
          </cell>
          <cell r="FO374">
            <v>0</v>
          </cell>
          <cell r="FP374">
            <v>0</v>
          </cell>
          <cell r="FQ374">
            <v>-120</v>
          </cell>
          <cell r="FR374">
            <v>0</v>
          </cell>
          <cell r="FS374">
            <v>0</v>
          </cell>
          <cell r="FT374">
            <v>0</v>
          </cell>
          <cell r="FU374">
            <v>0</v>
          </cell>
          <cell r="FV374">
            <v>0</v>
          </cell>
          <cell r="FW374">
            <v>0</v>
          </cell>
          <cell r="FX374">
            <v>0</v>
          </cell>
          <cell r="FY374">
            <v>0</v>
          </cell>
          <cell r="FZ374">
            <v>73374</v>
          </cell>
          <cell r="GA374">
            <v>0</v>
          </cell>
          <cell r="GB374">
            <v>0</v>
          </cell>
          <cell r="GC374">
            <v>71621</v>
          </cell>
          <cell r="GD374">
            <v>0</v>
          </cell>
          <cell r="GE374">
            <v>0</v>
          </cell>
          <cell r="GF374">
            <v>0</v>
          </cell>
          <cell r="GG374">
            <v>0</v>
          </cell>
          <cell r="GH374">
            <v>506</v>
          </cell>
          <cell r="GI374">
            <v>0</v>
          </cell>
          <cell r="GJ374">
            <v>0</v>
          </cell>
          <cell r="GK374">
            <v>0</v>
          </cell>
          <cell r="GL374">
            <v>0</v>
          </cell>
          <cell r="GM374">
            <v>0</v>
          </cell>
          <cell r="GN374">
            <v>0</v>
          </cell>
          <cell r="GO374">
            <v>0</v>
          </cell>
          <cell r="GP374">
            <v>0</v>
          </cell>
          <cell r="GQ374">
            <v>0</v>
          </cell>
          <cell r="GR374">
            <v>0</v>
          </cell>
          <cell r="GS374">
            <v>0</v>
          </cell>
          <cell r="GT374">
            <v>0</v>
          </cell>
          <cell r="GU374">
            <v>0</v>
          </cell>
          <cell r="GV374">
            <v>0</v>
          </cell>
          <cell r="GW374">
            <v>0</v>
          </cell>
          <cell r="GX374">
            <v>0</v>
          </cell>
          <cell r="GY374">
            <v>0</v>
          </cell>
          <cell r="GZ374">
            <v>0</v>
          </cell>
          <cell r="HA374">
            <v>0</v>
          </cell>
          <cell r="HB374">
            <v>0</v>
          </cell>
          <cell r="HC374">
            <v>0</v>
          </cell>
          <cell r="HD374">
            <v>0</v>
          </cell>
          <cell r="HE374">
            <v>0</v>
          </cell>
          <cell r="HF374">
            <v>0</v>
          </cell>
          <cell r="HG374">
            <v>0</v>
          </cell>
          <cell r="HH374">
            <v>0</v>
          </cell>
          <cell r="HI374">
            <v>0</v>
          </cell>
          <cell r="HJ374">
            <v>0</v>
          </cell>
          <cell r="HK374">
            <v>0</v>
          </cell>
          <cell r="HL374">
            <v>0</v>
          </cell>
          <cell r="HM374">
            <v>0</v>
          </cell>
          <cell r="HN374">
            <v>0</v>
          </cell>
          <cell r="HO374">
            <v>0</v>
          </cell>
          <cell r="HP374">
            <v>0</v>
          </cell>
          <cell r="HQ374">
            <v>0</v>
          </cell>
          <cell r="HR374">
            <v>0</v>
          </cell>
          <cell r="HS374">
            <v>0</v>
          </cell>
          <cell r="HT374">
            <v>0</v>
          </cell>
          <cell r="HU374">
            <v>0</v>
          </cell>
          <cell r="HV374">
            <v>0</v>
          </cell>
          <cell r="HW374">
            <v>0</v>
          </cell>
          <cell r="HX374">
            <v>0</v>
          </cell>
          <cell r="HY374">
            <v>0</v>
          </cell>
          <cell r="HZ374">
            <v>0</v>
          </cell>
          <cell r="IA374">
            <v>0</v>
          </cell>
          <cell r="IB374">
            <v>0</v>
          </cell>
          <cell r="IC374">
            <v>0</v>
          </cell>
          <cell r="ID374">
            <v>0</v>
          </cell>
          <cell r="IE374">
            <v>0</v>
          </cell>
          <cell r="IF374">
            <v>0</v>
          </cell>
          <cell r="IG374">
            <v>0</v>
          </cell>
          <cell r="IH374">
            <v>0</v>
          </cell>
          <cell r="II374">
            <v>0</v>
          </cell>
          <cell r="IJ374">
            <v>0</v>
          </cell>
          <cell r="IK374">
            <v>0</v>
          </cell>
          <cell r="IL374">
            <v>0</v>
          </cell>
          <cell r="IM374">
            <v>0</v>
          </cell>
          <cell r="IN374">
            <v>0</v>
          </cell>
          <cell r="IO374">
            <v>0</v>
          </cell>
        </row>
        <row r="375">
          <cell r="A375" t="str">
            <v>E6117</v>
          </cell>
          <cell r="B375" t="str">
            <v>Hampshire Combined Fire and Rescue Authority</v>
          </cell>
          <cell r="C375" t="str">
            <v>SE</v>
          </cell>
          <cell r="D375" t="str">
            <v>O</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63968</v>
          </cell>
          <cell r="EB375">
            <v>0</v>
          </cell>
          <cell r="EC375">
            <v>0</v>
          </cell>
          <cell r="ED375">
            <v>0</v>
          </cell>
          <cell r="EE375">
            <v>0</v>
          </cell>
          <cell r="EF375">
            <v>0</v>
          </cell>
          <cell r="EG375">
            <v>0</v>
          </cell>
          <cell r="EH375">
            <v>0</v>
          </cell>
          <cell r="EI375">
            <v>0</v>
          </cell>
          <cell r="EJ375">
            <v>0</v>
          </cell>
          <cell r="EK375">
            <v>0</v>
          </cell>
          <cell r="EL375">
            <v>0</v>
          </cell>
          <cell r="EM375">
            <v>900</v>
          </cell>
          <cell r="EN375">
            <v>0</v>
          </cell>
          <cell r="EO375">
            <v>64868</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64868</v>
          </cell>
          <cell r="FH375">
            <v>0</v>
          </cell>
          <cell r="FI375">
            <v>8400</v>
          </cell>
          <cell r="FJ375">
            <v>0</v>
          </cell>
          <cell r="FK375">
            <v>0</v>
          </cell>
          <cell r="FL375">
            <v>0</v>
          </cell>
          <cell r="FM375">
            <v>0</v>
          </cell>
          <cell r="FN375">
            <v>393</v>
          </cell>
          <cell r="FO375">
            <v>0</v>
          </cell>
          <cell r="FP375">
            <v>0</v>
          </cell>
          <cell r="FQ375">
            <v>-135</v>
          </cell>
          <cell r="FR375">
            <v>0</v>
          </cell>
          <cell r="FS375">
            <v>0</v>
          </cell>
          <cell r="FT375">
            <v>0</v>
          </cell>
          <cell r="FU375">
            <v>0</v>
          </cell>
          <cell r="FV375">
            <v>0</v>
          </cell>
          <cell r="FW375">
            <v>0</v>
          </cell>
          <cell r="FX375">
            <v>0</v>
          </cell>
          <cell r="FY375">
            <v>0</v>
          </cell>
          <cell r="FZ375">
            <v>73615</v>
          </cell>
          <cell r="GA375">
            <v>0</v>
          </cell>
          <cell r="GB375">
            <v>0</v>
          </cell>
          <cell r="GC375">
            <v>71845</v>
          </cell>
          <cell r="GD375">
            <v>0</v>
          </cell>
          <cell r="GE375">
            <v>0</v>
          </cell>
          <cell r="GF375">
            <v>0</v>
          </cell>
          <cell r="GG375">
            <v>-5961</v>
          </cell>
          <cell r="GH375">
            <v>0</v>
          </cell>
          <cell r="GI375">
            <v>0</v>
          </cell>
          <cell r="GJ375">
            <v>0</v>
          </cell>
          <cell r="GK375">
            <v>0</v>
          </cell>
          <cell r="GL375">
            <v>0</v>
          </cell>
          <cell r="GM375">
            <v>0</v>
          </cell>
          <cell r="GN375">
            <v>0</v>
          </cell>
          <cell r="GO375">
            <v>0</v>
          </cell>
          <cell r="GP375">
            <v>0</v>
          </cell>
          <cell r="GQ375">
            <v>0</v>
          </cell>
          <cell r="GR375">
            <v>0</v>
          </cell>
          <cell r="GS375">
            <v>0</v>
          </cell>
          <cell r="GT375">
            <v>0</v>
          </cell>
          <cell r="GU375">
            <v>0</v>
          </cell>
          <cell r="GV375">
            <v>0</v>
          </cell>
          <cell r="GW375">
            <v>0</v>
          </cell>
          <cell r="GX375">
            <v>0</v>
          </cell>
          <cell r="GY375">
            <v>0</v>
          </cell>
          <cell r="GZ375">
            <v>0</v>
          </cell>
          <cell r="HA375">
            <v>0</v>
          </cell>
          <cell r="HB375">
            <v>0</v>
          </cell>
          <cell r="HC375">
            <v>0</v>
          </cell>
          <cell r="HD375">
            <v>0</v>
          </cell>
          <cell r="HE375">
            <v>0</v>
          </cell>
          <cell r="HF375">
            <v>0</v>
          </cell>
          <cell r="HG375">
            <v>0</v>
          </cell>
          <cell r="HH375">
            <v>0</v>
          </cell>
          <cell r="HI375">
            <v>0</v>
          </cell>
          <cell r="HJ375">
            <v>0</v>
          </cell>
          <cell r="HK375">
            <v>0</v>
          </cell>
          <cell r="HL375">
            <v>0</v>
          </cell>
          <cell r="HM375">
            <v>0</v>
          </cell>
          <cell r="HN375">
            <v>0</v>
          </cell>
          <cell r="HO375">
            <v>0</v>
          </cell>
          <cell r="HP375">
            <v>0</v>
          </cell>
          <cell r="HQ375">
            <v>0</v>
          </cell>
          <cell r="HR375">
            <v>0</v>
          </cell>
          <cell r="HS375">
            <v>0</v>
          </cell>
          <cell r="HT375">
            <v>0</v>
          </cell>
          <cell r="HU375">
            <v>0</v>
          </cell>
          <cell r="HV375">
            <v>0</v>
          </cell>
          <cell r="HW375">
            <v>0</v>
          </cell>
          <cell r="HX375">
            <v>0</v>
          </cell>
          <cell r="HY375">
            <v>0</v>
          </cell>
          <cell r="HZ375">
            <v>0</v>
          </cell>
          <cell r="IA375">
            <v>0</v>
          </cell>
          <cell r="IB375">
            <v>0</v>
          </cell>
          <cell r="IC375">
            <v>0</v>
          </cell>
          <cell r="ID375">
            <v>0</v>
          </cell>
          <cell r="IE375">
            <v>0</v>
          </cell>
          <cell r="IF375">
            <v>0</v>
          </cell>
          <cell r="IG375">
            <v>0</v>
          </cell>
          <cell r="IH375">
            <v>0</v>
          </cell>
          <cell r="II375">
            <v>0</v>
          </cell>
          <cell r="IJ375">
            <v>0</v>
          </cell>
          <cell r="IK375">
            <v>0</v>
          </cell>
          <cell r="IL375">
            <v>0</v>
          </cell>
          <cell r="IM375">
            <v>0</v>
          </cell>
          <cell r="IN375">
            <v>0</v>
          </cell>
          <cell r="IO375">
            <v>0</v>
          </cell>
        </row>
        <row r="376">
          <cell r="A376" t="str">
            <v>E6118</v>
          </cell>
          <cell r="B376" t="str">
            <v>Hereford &amp; Worcester Combined Fire and Rescue Authority</v>
          </cell>
          <cell r="C376" t="str">
            <v>WM</v>
          </cell>
          <cell r="D376" t="str">
            <v>O</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27379</v>
          </cell>
          <cell r="EB376">
            <v>0</v>
          </cell>
          <cell r="EC376">
            <v>0</v>
          </cell>
          <cell r="ED376">
            <v>0</v>
          </cell>
          <cell r="EE376">
            <v>0</v>
          </cell>
          <cell r="EF376">
            <v>0</v>
          </cell>
          <cell r="EG376">
            <v>0</v>
          </cell>
          <cell r="EH376">
            <v>0</v>
          </cell>
          <cell r="EI376">
            <v>0</v>
          </cell>
          <cell r="EJ376">
            <v>0</v>
          </cell>
          <cell r="EK376">
            <v>0</v>
          </cell>
          <cell r="EL376">
            <v>0</v>
          </cell>
          <cell r="EM376">
            <v>1141</v>
          </cell>
          <cell r="EN376">
            <v>0</v>
          </cell>
          <cell r="EO376">
            <v>28520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28520</v>
          </cell>
          <cell r="FH376">
            <v>0</v>
          </cell>
          <cell r="FI376">
            <v>600</v>
          </cell>
          <cell r="FJ376">
            <v>0</v>
          </cell>
          <cell r="FK376">
            <v>0</v>
          </cell>
          <cell r="FL376">
            <v>0</v>
          </cell>
          <cell r="FM376">
            <v>0</v>
          </cell>
          <cell r="FN376">
            <v>922</v>
          </cell>
          <cell r="FO376">
            <v>0</v>
          </cell>
          <cell r="FP376">
            <v>0</v>
          </cell>
          <cell r="FQ376">
            <v>-36</v>
          </cell>
          <cell r="FR376">
            <v>0</v>
          </cell>
          <cell r="FS376">
            <v>0</v>
          </cell>
          <cell r="FT376">
            <v>0</v>
          </cell>
          <cell r="FU376">
            <v>0</v>
          </cell>
          <cell r="FV376">
            <v>0</v>
          </cell>
          <cell r="FW376">
            <v>0</v>
          </cell>
          <cell r="FX376">
            <v>0</v>
          </cell>
          <cell r="FY376">
            <v>0</v>
          </cell>
          <cell r="FZ376">
            <v>31521</v>
          </cell>
          <cell r="GA376">
            <v>0</v>
          </cell>
          <cell r="GB376">
            <v>0</v>
          </cell>
          <cell r="GC376">
            <v>30389</v>
          </cell>
          <cell r="GD376">
            <v>0</v>
          </cell>
          <cell r="GE376">
            <v>0</v>
          </cell>
          <cell r="GF376">
            <v>0</v>
          </cell>
          <cell r="GG376">
            <v>670</v>
          </cell>
          <cell r="GH376">
            <v>0</v>
          </cell>
          <cell r="GI376">
            <v>0</v>
          </cell>
          <cell r="GJ376">
            <v>0</v>
          </cell>
          <cell r="GK376">
            <v>0</v>
          </cell>
          <cell r="GL376">
            <v>0</v>
          </cell>
          <cell r="GM376">
            <v>0</v>
          </cell>
          <cell r="GN376">
            <v>0</v>
          </cell>
          <cell r="GO376">
            <v>0</v>
          </cell>
          <cell r="GP376">
            <v>0</v>
          </cell>
          <cell r="GQ376">
            <v>0</v>
          </cell>
          <cell r="GR376">
            <v>0</v>
          </cell>
          <cell r="GS376">
            <v>0</v>
          </cell>
          <cell r="GT376">
            <v>0</v>
          </cell>
          <cell r="GU376">
            <v>0</v>
          </cell>
          <cell r="GV376">
            <v>0</v>
          </cell>
          <cell r="GW376">
            <v>0</v>
          </cell>
          <cell r="GX376">
            <v>0</v>
          </cell>
          <cell r="GY376">
            <v>0</v>
          </cell>
          <cell r="GZ376">
            <v>0</v>
          </cell>
          <cell r="HA376">
            <v>0</v>
          </cell>
          <cell r="HB376">
            <v>0</v>
          </cell>
          <cell r="HC376">
            <v>0</v>
          </cell>
          <cell r="HD376">
            <v>0</v>
          </cell>
          <cell r="HE376">
            <v>0</v>
          </cell>
          <cell r="HF376">
            <v>0</v>
          </cell>
          <cell r="HG376">
            <v>0</v>
          </cell>
          <cell r="HH376">
            <v>0</v>
          </cell>
          <cell r="HI376">
            <v>0</v>
          </cell>
          <cell r="HJ376">
            <v>0</v>
          </cell>
          <cell r="HK376">
            <v>0</v>
          </cell>
          <cell r="HL376">
            <v>0</v>
          </cell>
          <cell r="HM376">
            <v>0</v>
          </cell>
          <cell r="HN376">
            <v>0</v>
          </cell>
          <cell r="HO376">
            <v>0</v>
          </cell>
          <cell r="HP376">
            <v>0</v>
          </cell>
          <cell r="HQ376">
            <v>0</v>
          </cell>
          <cell r="HR376">
            <v>0</v>
          </cell>
          <cell r="HS376">
            <v>0</v>
          </cell>
          <cell r="HT376">
            <v>0</v>
          </cell>
          <cell r="HU376">
            <v>0</v>
          </cell>
          <cell r="HV376">
            <v>0</v>
          </cell>
          <cell r="HW376">
            <v>0</v>
          </cell>
          <cell r="HX376">
            <v>0</v>
          </cell>
          <cell r="HY376">
            <v>0</v>
          </cell>
          <cell r="HZ376">
            <v>0</v>
          </cell>
          <cell r="IA376">
            <v>0</v>
          </cell>
          <cell r="IB376">
            <v>0</v>
          </cell>
          <cell r="IC376">
            <v>0</v>
          </cell>
          <cell r="ID376">
            <v>0</v>
          </cell>
          <cell r="IE376">
            <v>0</v>
          </cell>
          <cell r="IF376">
            <v>0</v>
          </cell>
          <cell r="IG376">
            <v>0</v>
          </cell>
          <cell r="IH376">
            <v>0</v>
          </cell>
          <cell r="II376">
            <v>0</v>
          </cell>
          <cell r="IJ376">
            <v>0</v>
          </cell>
          <cell r="IK376">
            <v>0</v>
          </cell>
          <cell r="IL376">
            <v>0</v>
          </cell>
          <cell r="IM376">
            <v>0</v>
          </cell>
          <cell r="IN376">
            <v>0</v>
          </cell>
          <cell r="IO376">
            <v>0</v>
          </cell>
        </row>
        <row r="377">
          <cell r="A377" t="str">
            <v>E6120</v>
          </cell>
          <cell r="B377" t="str">
            <v>Humberside Combined Fire and Rescue Authority</v>
          </cell>
          <cell r="C377" t="str">
            <v>YH</v>
          </cell>
          <cell r="D377" t="str">
            <v>O</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42802</v>
          </cell>
          <cell r="EB377">
            <v>0</v>
          </cell>
          <cell r="EC377">
            <v>0</v>
          </cell>
          <cell r="ED377">
            <v>0</v>
          </cell>
          <cell r="EE377">
            <v>0</v>
          </cell>
          <cell r="EF377">
            <v>0</v>
          </cell>
          <cell r="EG377">
            <v>0</v>
          </cell>
          <cell r="EH377">
            <v>0</v>
          </cell>
          <cell r="EI377">
            <v>0</v>
          </cell>
          <cell r="EJ377">
            <v>0</v>
          </cell>
          <cell r="EK377">
            <v>0</v>
          </cell>
          <cell r="EL377">
            <v>0</v>
          </cell>
          <cell r="EM377">
            <v>188</v>
          </cell>
          <cell r="EN377">
            <v>0</v>
          </cell>
          <cell r="EO377">
            <v>42990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42990</v>
          </cell>
          <cell r="FH377">
            <v>0</v>
          </cell>
          <cell r="FI377">
            <v>5122</v>
          </cell>
          <cell r="FJ377">
            <v>0</v>
          </cell>
          <cell r="FK377">
            <v>0</v>
          </cell>
          <cell r="FL377">
            <v>0</v>
          </cell>
          <cell r="FM377">
            <v>0</v>
          </cell>
          <cell r="FN377">
            <v>732</v>
          </cell>
          <cell r="FO377">
            <v>0</v>
          </cell>
          <cell r="FP377">
            <v>0</v>
          </cell>
          <cell r="FQ377">
            <v>-80</v>
          </cell>
          <cell r="FR377">
            <v>0</v>
          </cell>
          <cell r="FS377">
            <v>0</v>
          </cell>
          <cell r="FT377">
            <v>0</v>
          </cell>
          <cell r="FU377">
            <v>0</v>
          </cell>
          <cell r="FV377">
            <v>0</v>
          </cell>
          <cell r="FW377">
            <v>0</v>
          </cell>
          <cell r="FX377">
            <v>0</v>
          </cell>
          <cell r="FY377">
            <v>0</v>
          </cell>
          <cell r="FZ377">
            <v>50478</v>
          </cell>
          <cell r="GA377">
            <v>0</v>
          </cell>
          <cell r="GB377">
            <v>0</v>
          </cell>
          <cell r="GC377">
            <v>49069</v>
          </cell>
          <cell r="GD377">
            <v>0</v>
          </cell>
          <cell r="GE377">
            <v>0</v>
          </cell>
          <cell r="GF377">
            <v>0</v>
          </cell>
          <cell r="GG377">
            <v>-4872</v>
          </cell>
          <cell r="GH377">
            <v>-2</v>
          </cell>
          <cell r="GI377">
            <v>0</v>
          </cell>
          <cell r="GJ377">
            <v>0</v>
          </cell>
          <cell r="GK377">
            <v>0</v>
          </cell>
          <cell r="GL377">
            <v>0</v>
          </cell>
          <cell r="GM377">
            <v>0</v>
          </cell>
          <cell r="GN377">
            <v>0</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0</v>
          </cell>
          <cell r="HF377">
            <v>0</v>
          </cell>
          <cell r="HG377">
            <v>0</v>
          </cell>
          <cell r="HH377">
            <v>0</v>
          </cell>
          <cell r="HI377">
            <v>0</v>
          </cell>
          <cell r="HJ377">
            <v>0</v>
          </cell>
          <cell r="HK377">
            <v>0</v>
          </cell>
          <cell r="HL377">
            <v>0</v>
          </cell>
          <cell r="HM377">
            <v>0</v>
          </cell>
          <cell r="HN377">
            <v>0</v>
          </cell>
          <cell r="HO377">
            <v>0</v>
          </cell>
          <cell r="HP377">
            <v>0</v>
          </cell>
          <cell r="HQ377">
            <v>0</v>
          </cell>
          <cell r="HR377">
            <v>0</v>
          </cell>
          <cell r="HS377">
            <v>0</v>
          </cell>
          <cell r="HT377">
            <v>0</v>
          </cell>
          <cell r="HU377">
            <v>0</v>
          </cell>
          <cell r="HV377">
            <v>0</v>
          </cell>
          <cell r="HW377">
            <v>0</v>
          </cell>
          <cell r="HX377">
            <v>0</v>
          </cell>
          <cell r="HY377">
            <v>0</v>
          </cell>
          <cell r="HZ377">
            <v>0</v>
          </cell>
          <cell r="IA377">
            <v>0</v>
          </cell>
          <cell r="IB377">
            <v>0</v>
          </cell>
          <cell r="IC377">
            <v>0</v>
          </cell>
          <cell r="ID377">
            <v>0</v>
          </cell>
          <cell r="IE377">
            <v>0</v>
          </cell>
          <cell r="IF377">
            <v>0</v>
          </cell>
          <cell r="IG377">
            <v>0</v>
          </cell>
          <cell r="IH377">
            <v>0</v>
          </cell>
          <cell r="II377">
            <v>0</v>
          </cell>
          <cell r="IJ377">
            <v>0</v>
          </cell>
          <cell r="IK377">
            <v>0</v>
          </cell>
          <cell r="IL377">
            <v>0</v>
          </cell>
          <cell r="IM377">
            <v>0</v>
          </cell>
          <cell r="IN377">
            <v>0</v>
          </cell>
          <cell r="IO377">
            <v>0</v>
          </cell>
        </row>
        <row r="378">
          <cell r="A378" t="str">
            <v>E6122</v>
          </cell>
          <cell r="B378" t="str">
            <v>Kent Combined Fire and Rescue Authority</v>
          </cell>
          <cell r="C378" t="str">
            <v>SE</v>
          </cell>
          <cell r="D378" t="str">
            <v>O</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67592</v>
          </cell>
          <cell r="EB378">
            <v>0</v>
          </cell>
          <cell r="EC378">
            <v>0</v>
          </cell>
          <cell r="ED378">
            <v>0</v>
          </cell>
          <cell r="EE378">
            <v>0</v>
          </cell>
          <cell r="EF378">
            <v>0</v>
          </cell>
          <cell r="EG378">
            <v>0</v>
          </cell>
          <cell r="EH378">
            <v>0</v>
          </cell>
          <cell r="EI378">
            <v>0</v>
          </cell>
          <cell r="EJ378">
            <v>0</v>
          </cell>
          <cell r="EK378">
            <v>0</v>
          </cell>
          <cell r="EL378">
            <v>0</v>
          </cell>
          <cell r="EM378">
            <v>1610</v>
          </cell>
          <cell r="EN378">
            <v>0</v>
          </cell>
          <cell r="EO378">
            <v>69202</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69202</v>
          </cell>
          <cell r="FH378">
            <v>0</v>
          </cell>
          <cell r="FI378">
            <v>11324</v>
          </cell>
          <cell r="FJ378">
            <v>0</v>
          </cell>
          <cell r="FK378">
            <v>0</v>
          </cell>
          <cell r="FL378">
            <v>0</v>
          </cell>
          <cell r="FM378">
            <v>0</v>
          </cell>
          <cell r="FN378">
            <v>337</v>
          </cell>
          <cell r="FO378">
            <v>0</v>
          </cell>
          <cell r="FP378">
            <v>0</v>
          </cell>
          <cell r="FQ378">
            <v>-93</v>
          </cell>
          <cell r="FR378">
            <v>0</v>
          </cell>
          <cell r="FS378">
            <v>0</v>
          </cell>
          <cell r="FT378">
            <v>0</v>
          </cell>
          <cell r="FU378">
            <v>0</v>
          </cell>
          <cell r="FV378">
            <v>0</v>
          </cell>
          <cell r="FW378">
            <v>0</v>
          </cell>
          <cell r="FX378">
            <v>0</v>
          </cell>
          <cell r="FY378">
            <v>0</v>
          </cell>
          <cell r="FZ378">
            <v>81739</v>
          </cell>
          <cell r="GA378">
            <v>0</v>
          </cell>
          <cell r="GB378">
            <v>0</v>
          </cell>
          <cell r="GC378">
            <v>80292</v>
          </cell>
          <cell r="GD378">
            <v>0</v>
          </cell>
          <cell r="GE378">
            <v>0</v>
          </cell>
          <cell r="GF378">
            <v>0</v>
          </cell>
          <cell r="GG378">
            <v>-9818</v>
          </cell>
          <cell r="GH378">
            <v>-44</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H378">
            <v>0</v>
          </cell>
          <cell r="HI378">
            <v>0</v>
          </cell>
          <cell r="HJ378">
            <v>0</v>
          </cell>
          <cell r="HK378">
            <v>0</v>
          </cell>
          <cell r="HL378">
            <v>0</v>
          </cell>
          <cell r="HM378">
            <v>0</v>
          </cell>
          <cell r="HN378">
            <v>0</v>
          </cell>
          <cell r="HO378">
            <v>0</v>
          </cell>
          <cell r="HP378">
            <v>0</v>
          </cell>
          <cell r="HQ378">
            <v>0</v>
          </cell>
          <cell r="HR378">
            <v>0</v>
          </cell>
          <cell r="HS378">
            <v>0</v>
          </cell>
          <cell r="HT378">
            <v>0</v>
          </cell>
          <cell r="HU378">
            <v>0</v>
          </cell>
          <cell r="HV378">
            <v>0</v>
          </cell>
          <cell r="HW378">
            <v>0</v>
          </cell>
          <cell r="HX378">
            <v>0</v>
          </cell>
          <cell r="HY378">
            <v>0</v>
          </cell>
          <cell r="HZ378">
            <v>0</v>
          </cell>
          <cell r="IA378">
            <v>0</v>
          </cell>
          <cell r="IB378">
            <v>0</v>
          </cell>
          <cell r="IC378">
            <v>0</v>
          </cell>
          <cell r="ID378">
            <v>0</v>
          </cell>
          <cell r="IE378">
            <v>0</v>
          </cell>
          <cell r="IF378">
            <v>0</v>
          </cell>
          <cell r="IG378">
            <v>0</v>
          </cell>
          <cell r="IH378">
            <v>0</v>
          </cell>
          <cell r="II378">
            <v>0</v>
          </cell>
          <cell r="IJ378">
            <v>0</v>
          </cell>
          <cell r="IK378">
            <v>0</v>
          </cell>
          <cell r="IL378">
            <v>0</v>
          </cell>
          <cell r="IM378">
            <v>0</v>
          </cell>
          <cell r="IN378">
            <v>0</v>
          </cell>
          <cell r="IO378">
            <v>0</v>
          </cell>
        </row>
        <row r="379">
          <cell r="A379" t="str">
            <v>E6123</v>
          </cell>
          <cell r="B379" t="str">
            <v>Lancashire Combined Fire and Rescue Authority</v>
          </cell>
          <cell r="C379" t="str">
            <v>NW</v>
          </cell>
          <cell r="D379" t="str">
            <v>O</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56909</v>
          </cell>
          <cell r="EB379">
            <v>0</v>
          </cell>
          <cell r="EC379">
            <v>0</v>
          </cell>
          <cell r="ED379">
            <v>0</v>
          </cell>
          <cell r="EE379">
            <v>0</v>
          </cell>
          <cell r="EF379">
            <v>0</v>
          </cell>
          <cell r="EG379">
            <v>0</v>
          </cell>
          <cell r="EH379">
            <v>0</v>
          </cell>
          <cell r="EI379">
            <v>0</v>
          </cell>
          <cell r="EJ379">
            <v>0</v>
          </cell>
          <cell r="EK379">
            <v>0</v>
          </cell>
          <cell r="EL379">
            <v>0</v>
          </cell>
          <cell r="EM379">
            <v>601</v>
          </cell>
          <cell r="EN379">
            <v>0</v>
          </cell>
          <cell r="EO379">
            <v>57510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57510</v>
          </cell>
          <cell r="FH379">
            <v>0</v>
          </cell>
          <cell r="FI379">
            <v>2850</v>
          </cell>
          <cell r="FJ379">
            <v>0</v>
          </cell>
          <cell r="FK379">
            <v>0</v>
          </cell>
          <cell r="FL379">
            <v>0</v>
          </cell>
          <cell r="FM379">
            <v>0</v>
          </cell>
          <cell r="FN379">
            <v>275</v>
          </cell>
          <cell r="FO379">
            <v>0</v>
          </cell>
          <cell r="FP379">
            <v>0</v>
          </cell>
          <cell r="FQ379">
            <v>-264</v>
          </cell>
          <cell r="FR379">
            <v>0</v>
          </cell>
          <cell r="FS379">
            <v>0</v>
          </cell>
          <cell r="FT379">
            <v>0</v>
          </cell>
          <cell r="FU379">
            <v>0</v>
          </cell>
          <cell r="FV379">
            <v>0</v>
          </cell>
          <cell r="FW379">
            <v>0</v>
          </cell>
          <cell r="FX379">
            <v>0</v>
          </cell>
          <cell r="FY379">
            <v>0</v>
          </cell>
          <cell r="FZ379">
            <v>60543</v>
          </cell>
          <cell r="GA379">
            <v>0</v>
          </cell>
          <cell r="GB379">
            <v>0</v>
          </cell>
          <cell r="GC379">
            <v>57675</v>
          </cell>
          <cell r="GD379">
            <v>0</v>
          </cell>
          <cell r="GE379">
            <v>0</v>
          </cell>
          <cell r="GF379">
            <v>0</v>
          </cell>
          <cell r="GG379">
            <v>-652</v>
          </cell>
          <cell r="GH379">
            <v>-27</v>
          </cell>
          <cell r="GI379">
            <v>0</v>
          </cell>
          <cell r="GJ379">
            <v>0</v>
          </cell>
          <cell r="GK379">
            <v>0</v>
          </cell>
          <cell r="GL379">
            <v>0</v>
          </cell>
          <cell r="GM379">
            <v>0</v>
          </cell>
          <cell r="GN379">
            <v>0</v>
          </cell>
          <cell r="GO379">
            <v>0</v>
          </cell>
          <cell r="GP379">
            <v>0</v>
          </cell>
          <cell r="GQ379">
            <v>0</v>
          </cell>
          <cell r="GR379">
            <v>0</v>
          </cell>
          <cell r="GS379">
            <v>0</v>
          </cell>
          <cell r="GT379">
            <v>0</v>
          </cell>
          <cell r="GU379">
            <v>0</v>
          </cell>
          <cell r="GV379">
            <v>0</v>
          </cell>
          <cell r="GW379">
            <v>0</v>
          </cell>
          <cell r="GX379">
            <v>0</v>
          </cell>
          <cell r="GY379">
            <v>0</v>
          </cell>
          <cell r="GZ379">
            <v>0</v>
          </cell>
          <cell r="HA379">
            <v>0</v>
          </cell>
          <cell r="HB379">
            <v>0</v>
          </cell>
          <cell r="HC379">
            <v>0</v>
          </cell>
          <cell r="HD379">
            <v>0</v>
          </cell>
          <cell r="HE379">
            <v>0</v>
          </cell>
          <cell r="HF379">
            <v>0</v>
          </cell>
          <cell r="HG379">
            <v>0</v>
          </cell>
          <cell r="HH379">
            <v>0</v>
          </cell>
          <cell r="HI379">
            <v>0</v>
          </cell>
          <cell r="HJ379">
            <v>0</v>
          </cell>
          <cell r="HK379">
            <v>0</v>
          </cell>
          <cell r="HL379">
            <v>0</v>
          </cell>
          <cell r="HM379">
            <v>0</v>
          </cell>
          <cell r="HN379">
            <v>0</v>
          </cell>
          <cell r="HO379">
            <v>0</v>
          </cell>
          <cell r="HP379">
            <v>0</v>
          </cell>
          <cell r="HQ379">
            <v>0</v>
          </cell>
          <cell r="HR379">
            <v>0</v>
          </cell>
          <cell r="HS379">
            <v>0</v>
          </cell>
          <cell r="HT379">
            <v>0</v>
          </cell>
          <cell r="HU379">
            <v>0</v>
          </cell>
          <cell r="HV379">
            <v>0</v>
          </cell>
          <cell r="HW379">
            <v>0</v>
          </cell>
          <cell r="HX379">
            <v>0</v>
          </cell>
          <cell r="HY379">
            <v>0</v>
          </cell>
          <cell r="HZ379">
            <v>0</v>
          </cell>
          <cell r="IA379">
            <v>0</v>
          </cell>
          <cell r="IB379">
            <v>0</v>
          </cell>
          <cell r="IC379">
            <v>0</v>
          </cell>
          <cell r="ID379">
            <v>0</v>
          </cell>
          <cell r="IE379">
            <v>0</v>
          </cell>
          <cell r="IF379">
            <v>0</v>
          </cell>
          <cell r="IG379">
            <v>0</v>
          </cell>
          <cell r="IH379">
            <v>0</v>
          </cell>
          <cell r="II379">
            <v>0</v>
          </cell>
          <cell r="IJ379">
            <v>0</v>
          </cell>
          <cell r="IK379">
            <v>0</v>
          </cell>
          <cell r="IL379">
            <v>0</v>
          </cell>
          <cell r="IM379">
            <v>0</v>
          </cell>
          <cell r="IN379">
            <v>0</v>
          </cell>
          <cell r="IO379">
            <v>0</v>
          </cell>
        </row>
        <row r="380">
          <cell r="A380" t="str">
            <v>E6124</v>
          </cell>
          <cell r="B380" t="str">
            <v>Leicestershire Combined Fire and Rescue Authority</v>
          </cell>
          <cell r="C380" t="str">
            <v>EM</v>
          </cell>
          <cell r="D380" t="str">
            <v>O</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32667</v>
          </cell>
          <cell r="EB380">
            <v>0</v>
          </cell>
          <cell r="EC380">
            <v>0</v>
          </cell>
          <cell r="ED380">
            <v>0</v>
          </cell>
          <cell r="EE380">
            <v>0</v>
          </cell>
          <cell r="EF380">
            <v>0</v>
          </cell>
          <cell r="EG380">
            <v>0</v>
          </cell>
          <cell r="EH380">
            <v>0</v>
          </cell>
          <cell r="EI380">
            <v>0</v>
          </cell>
          <cell r="EJ380">
            <v>0</v>
          </cell>
          <cell r="EK380">
            <v>0</v>
          </cell>
          <cell r="EL380">
            <v>0</v>
          </cell>
          <cell r="EM380">
            <v>859</v>
          </cell>
          <cell r="EN380">
            <v>0</v>
          </cell>
          <cell r="EO380">
            <v>33526</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33526</v>
          </cell>
          <cell r="FH380">
            <v>0</v>
          </cell>
          <cell r="FI380">
            <v>0</v>
          </cell>
          <cell r="FJ380">
            <v>0</v>
          </cell>
          <cell r="FK380">
            <v>0</v>
          </cell>
          <cell r="FL380">
            <v>0</v>
          </cell>
          <cell r="FM380">
            <v>0</v>
          </cell>
          <cell r="FN380">
            <v>720</v>
          </cell>
          <cell r="FO380">
            <v>0</v>
          </cell>
          <cell r="FP380">
            <v>0</v>
          </cell>
          <cell r="FQ380">
            <v>-148</v>
          </cell>
          <cell r="FR380">
            <v>0</v>
          </cell>
          <cell r="FS380">
            <v>0</v>
          </cell>
          <cell r="FT380">
            <v>0</v>
          </cell>
          <cell r="FU380">
            <v>0</v>
          </cell>
          <cell r="FV380">
            <v>0</v>
          </cell>
          <cell r="FW380">
            <v>0</v>
          </cell>
          <cell r="FX380">
            <v>0</v>
          </cell>
          <cell r="FY380">
            <v>0</v>
          </cell>
          <cell r="FZ380">
            <v>36012</v>
          </cell>
          <cell r="GA380">
            <v>0</v>
          </cell>
          <cell r="GB380">
            <v>0</v>
          </cell>
          <cell r="GC380">
            <v>34847</v>
          </cell>
          <cell r="GD380">
            <v>0</v>
          </cell>
          <cell r="GE380">
            <v>0</v>
          </cell>
          <cell r="GF380">
            <v>0</v>
          </cell>
          <cell r="GG380">
            <v>0</v>
          </cell>
          <cell r="GH380">
            <v>266</v>
          </cell>
          <cell r="GI380">
            <v>0</v>
          </cell>
          <cell r="GJ380">
            <v>0</v>
          </cell>
          <cell r="GK380">
            <v>0</v>
          </cell>
          <cell r="GL380">
            <v>0</v>
          </cell>
          <cell r="GM380">
            <v>0</v>
          </cell>
          <cell r="GN380">
            <v>0</v>
          </cell>
          <cell r="GO380">
            <v>0</v>
          </cell>
          <cell r="GP380">
            <v>0</v>
          </cell>
          <cell r="GQ380">
            <v>0</v>
          </cell>
          <cell r="GR380">
            <v>0</v>
          </cell>
          <cell r="GS380">
            <v>0</v>
          </cell>
          <cell r="GT380">
            <v>0</v>
          </cell>
          <cell r="GU380">
            <v>0</v>
          </cell>
          <cell r="GV380">
            <v>0</v>
          </cell>
          <cell r="GW380">
            <v>0</v>
          </cell>
          <cell r="GX380">
            <v>0</v>
          </cell>
          <cell r="GY380">
            <v>0</v>
          </cell>
          <cell r="GZ380">
            <v>0</v>
          </cell>
          <cell r="HA380">
            <v>0</v>
          </cell>
          <cell r="HB380">
            <v>0</v>
          </cell>
          <cell r="HC380">
            <v>0</v>
          </cell>
          <cell r="HD380">
            <v>0</v>
          </cell>
          <cell r="HE380">
            <v>0</v>
          </cell>
          <cell r="HF380">
            <v>0</v>
          </cell>
          <cell r="HG380">
            <v>0</v>
          </cell>
          <cell r="HH380">
            <v>0</v>
          </cell>
          <cell r="HI380">
            <v>0</v>
          </cell>
          <cell r="HJ380">
            <v>0</v>
          </cell>
          <cell r="HK380">
            <v>0</v>
          </cell>
          <cell r="HL380">
            <v>0</v>
          </cell>
          <cell r="HM380">
            <v>0</v>
          </cell>
          <cell r="HN380">
            <v>0</v>
          </cell>
          <cell r="HO380">
            <v>0</v>
          </cell>
          <cell r="HP380">
            <v>0</v>
          </cell>
          <cell r="HQ380">
            <v>0</v>
          </cell>
          <cell r="HR380">
            <v>0</v>
          </cell>
          <cell r="HS380">
            <v>0</v>
          </cell>
          <cell r="HT380">
            <v>0</v>
          </cell>
          <cell r="HU380">
            <v>0</v>
          </cell>
          <cell r="HV380">
            <v>0</v>
          </cell>
          <cell r="HW380">
            <v>0</v>
          </cell>
          <cell r="HX380">
            <v>0</v>
          </cell>
          <cell r="HY380">
            <v>0</v>
          </cell>
          <cell r="HZ380">
            <v>0</v>
          </cell>
          <cell r="IA380">
            <v>0</v>
          </cell>
          <cell r="IB380">
            <v>0</v>
          </cell>
          <cell r="IC380">
            <v>0</v>
          </cell>
          <cell r="ID380">
            <v>0</v>
          </cell>
          <cell r="IE380">
            <v>0</v>
          </cell>
          <cell r="IF380">
            <v>0</v>
          </cell>
          <cell r="IG380">
            <v>0</v>
          </cell>
          <cell r="IH380">
            <v>0</v>
          </cell>
          <cell r="II380">
            <v>0</v>
          </cell>
          <cell r="IJ380">
            <v>0</v>
          </cell>
          <cell r="IK380">
            <v>0</v>
          </cell>
          <cell r="IL380">
            <v>0</v>
          </cell>
          <cell r="IM380">
            <v>0</v>
          </cell>
          <cell r="IN380">
            <v>0</v>
          </cell>
          <cell r="IO380">
            <v>0</v>
          </cell>
        </row>
        <row r="381">
          <cell r="A381" t="str">
            <v>E6127</v>
          </cell>
          <cell r="B381" t="str">
            <v>North Yorkshire Combined Fire and Rescue Authority</v>
          </cell>
          <cell r="C381" t="str">
            <v>YH</v>
          </cell>
          <cell r="D381" t="str">
            <v>O</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28525</v>
          </cell>
          <cell r="EB381">
            <v>0</v>
          </cell>
          <cell r="EC381">
            <v>0</v>
          </cell>
          <cell r="ED381">
            <v>0</v>
          </cell>
          <cell r="EE381">
            <v>0</v>
          </cell>
          <cell r="EF381">
            <v>0</v>
          </cell>
          <cell r="EG381">
            <v>0</v>
          </cell>
          <cell r="EH381">
            <v>0</v>
          </cell>
          <cell r="EI381">
            <v>0</v>
          </cell>
          <cell r="EJ381">
            <v>0</v>
          </cell>
          <cell r="EK381">
            <v>0</v>
          </cell>
          <cell r="EL381">
            <v>0</v>
          </cell>
          <cell r="EM381">
            <v>567</v>
          </cell>
          <cell r="EN381">
            <v>0</v>
          </cell>
          <cell r="EO381">
            <v>29092</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29092</v>
          </cell>
          <cell r="FH381">
            <v>0</v>
          </cell>
          <cell r="FI381">
            <v>0</v>
          </cell>
          <cell r="FJ381">
            <v>0</v>
          </cell>
          <cell r="FK381">
            <v>0</v>
          </cell>
          <cell r="FL381">
            <v>0</v>
          </cell>
          <cell r="FM381">
            <v>0</v>
          </cell>
          <cell r="FN381">
            <v>1139</v>
          </cell>
          <cell r="FO381">
            <v>0</v>
          </cell>
          <cell r="FP381">
            <v>0</v>
          </cell>
          <cell r="FQ381">
            <v>-75</v>
          </cell>
          <cell r="FR381">
            <v>0</v>
          </cell>
          <cell r="FS381">
            <v>0</v>
          </cell>
          <cell r="FT381">
            <v>0</v>
          </cell>
          <cell r="FU381">
            <v>0</v>
          </cell>
          <cell r="FV381">
            <v>0</v>
          </cell>
          <cell r="FW381">
            <v>0</v>
          </cell>
          <cell r="FX381">
            <v>0</v>
          </cell>
          <cell r="FY381">
            <v>0</v>
          </cell>
          <cell r="FZ381">
            <v>31703</v>
          </cell>
          <cell r="GA381">
            <v>0</v>
          </cell>
          <cell r="GB381">
            <v>0</v>
          </cell>
          <cell r="GC381">
            <v>30516</v>
          </cell>
          <cell r="GD381">
            <v>0</v>
          </cell>
          <cell r="GE381">
            <v>0</v>
          </cell>
          <cell r="GF381">
            <v>0</v>
          </cell>
          <cell r="GG381">
            <v>-253</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cell r="HA381">
            <v>0</v>
          </cell>
          <cell r="HB381">
            <v>0</v>
          </cell>
          <cell r="HC381">
            <v>0</v>
          </cell>
          <cell r="HD381">
            <v>0</v>
          </cell>
          <cell r="HE381">
            <v>0</v>
          </cell>
          <cell r="HF381">
            <v>0</v>
          </cell>
          <cell r="HG381">
            <v>0</v>
          </cell>
          <cell r="HH381">
            <v>0</v>
          </cell>
          <cell r="HI381">
            <v>0</v>
          </cell>
          <cell r="HJ381">
            <v>0</v>
          </cell>
          <cell r="HK381">
            <v>0</v>
          </cell>
          <cell r="HL381">
            <v>0</v>
          </cell>
          <cell r="HM381">
            <v>0</v>
          </cell>
          <cell r="HN381">
            <v>0</v>
          </cell>
          <cell r="HO381">
            <v>0</v>
          </cell>
          <cell r="HP381">
            <v>0</v>
          </cell>
          <cell r="HQ381">
            <v>0</v>
          </cell>
          <cell r="HR381">
            <v>0</v>
          </cell>
          <cell r="HS381">
            <v>0</v>
          </cell>
          <cell r="HT381">
            <v>0</v>
          </cell>
          <cell r="HU381">
            <v>0</v>
          </cell>
          <cell r="HV381">
            <v>0</v>
          </cell>
          <cell r="HW381">
            <v>0</v>
          </cell>
          <cell r="HX381">
            <v>0</v>
          </cell>
          <cell r="HY381">
            <v>0</v>
          </cell>
          <cell r="HZ381">
            <v>0</v>
          </cell>
          <cell r="IA381">
            <v>0</v>
          </cell>
          <cell r="IB381">
            <v>0</v>
          </cell>
          <cell r="IC381">
            <v>0</v>
          </cell>
          <cell r="ID381">
            <v>0</v>
          </cell>
          <cell r="IE381">
            <v>0</v>
          </cell>
          <cell r="IF381">
            <v>0</v>
          </cell>
          <cell r="IG381">
            <v>0</v>
          </cell>
          <cell r="IH381">
            <v>0</v>
          </cell>
          <cell r="II381">
            <v>0</v>
          </cell>
          <cell r="IJ381">
            <v>0</v>
          </cell>
          <cell r="IK381">
            <v>0</v>
          </cell>
          <cell r="IL381">
            <v>0</v>
          </cell>
          <cell r="IM381">
            <v>0</v>
          </cell>
          <cell r="IN381">
            <v>0</v>
          </cell>
          <cell r="IO381">
            <v>0</v>
          </cell>
        </row>
        <row r="382">
          <cell r="A382" t="str">
            <v>E6130</v>
          </cell>
          <cell r="B382" t="str">
            <v>Nottinghamshire Combined Fire and Rescue Authority</v>
          </cell>
          <cell r="C382" t="str">
            <v>EM</v>
          </cell>
          <cell r="D382" t="str">
            <v>O</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42075</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42075</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42075</v>
          </cell>
          <cell r="FH382">
            <v>0</v>
          </cell>
          <cell r="FI382">
            <v>0</v>
          </cell>
          <cell r="FJ382">
            <v>0</v>
          </cell>
          <cell r="FK382">
            <v>0</v>
          </cell>
          <cell r="FL382">
            <v>0</v>
          </cell>
          <cell r="FM382">
            <v>0</v>
          </cell>
          <cell r="FN382">
            <v>0</v>
          </cell>
          <cell r="FO382">
            <v>0</v>
          </cell>
          <cell r="FP382">
            <v>0</v>
          </cell>
          <cell r="FQ382">
            <v>0</v>
          </cell>
          <cell r="FR382">
            <v>0</v>
          </cell>
          <cell r="FS382">
            <v>0</v>
          </cell>
          <cell r="FT382">
            <v>0</v>
          </cell>
          <cell r="FU382">
            <v>0</v>
          </cell>
          <cell r="FV382">
            <v>0</v>
          </cell>
          <cell r="FW382">
            <v>0</v>
          </cell>
          <cell r="FX382">
            <v>0</v>
          </cell>
          <cell r="FY382">
            <v>0</v>
          </cell>
          <cell r="FZ382">
            <v>42075</v>
          </cell>
          <cell r="GA382">
            <v>0</v>
          </cell>
          <cell r="GB382">
            <v>0</v>
          </cell>
          <cell r="GC382">
            <v>42075</v>
          </cell>
          <cell r="GD382">
            <v>0</v>
          </cell>
          <cell r="GE382">
            <v>0</v>
          </cell>
          <cell r="GF382">
            <v>0</v>
          </cell>
          <cell r="GG382">
            <v>0</v>
          </cell>
          <cell r="GH382">
            <v>0</v>
          </cell>
          <cell r="GI382">
            <v>0</v>
          </cell>
          <cell r="GJ382">
            <v>0</v>
          </cell>
          <cell r="GK382">
            <v>0</v>
          </cell>
          <cell r="GL382">
            <v>0</v>
          </cell>
          <cell r="GM382">
            <v>0</v>
          </cell>
          <cell r="GN382">
            <v>0</v>
          </cell>
          <cell r="GO382">
            <v>0</v>
          </cell>
          <cell r="GP382">
            <v>0</v>
          </cell>
          <cell r="GQ382">
            <v>0</v>
          </cell>
          <cell r="GR382">
            <v>0</v>
          </cell>
          <cell r="GS382">
            <v>0</v>
          </cell>
          <cell r="GT382">
            <v>0</v>
          </cell>
          <cell r="GU382">
            <v>0</v>
          </cell>
          <cell r="GV382">
            <v>0</v>
          </cell>
          <cell r="GW382">
            <v>0</v>
          </cell>
          <cell r="GX382">
            <v>0</v>
          </cell>
          <cell r="GY382">
            <v>0</v>
          </cell>
          <cell r="GZ382">
            <v>0</v>
          </cell>
          <cell r="HA382">
            <v>0</v>
          </cell>
          <cell r="HB382">
            <v>0</v>
          </cell>
          <cell r="HC382">
            <v>0</v>
          </cell>
          <cell r="HD382">
            <v>0</v>
          </cell>
          <cell r="HE382">
            <v>0</v>
          </cell>
          <cell r="HF382">
            <v>0</v>
          </cell>
          <cell r="HG382">
            <v>0</v>
          </cell>
          <cell r="HH382">
            <v>0</v>
          </cell>
          <cell r="HI382">
            <v>0</v>
          </cell>
          <cell r="HJ382">
            <v>0</v>
          </cell>
          <cell r="HK382">
            <v>0</v>
          </cell>
          <cell r="HL382">
            <v>0</v>
          </cell>
          <cell r="HM382">
            <v>0</v>
          </cell>
          <cell r="HN382">
            <v>0</v>
          </cell>
          <cell r="HO382">
            <v>0</v>
          </cell>
          <cell r="HP382">
            <v>0</v>
          </cell>
          <cell r="HQ382">
            <v>0</v>
          </cell>
          <cell r="HR382">
            <v>0</v>
          </cell>
          <cell r="HS382">
            <v>0</v>
          </cell>
          <cell r="HT382">
            <v>0</v>
          </cell>
          <cell r="HU382">
            <v>0</v>
          </cell>
          <cell r="HV382">
            <v>0</v>
          </cell>
          <cell r="HW382">
            <v>0</v>
          </cell>
          <cell r="HX382">
            <v>0</v>
          </cell>
          <cell r="HY382">
            <v>0</v>
          </cell>
          <cell r="HZ382">
            <v>0</v>
          </cell>
          <cell r="IA382">
            <v>0</v>
          </cell>
          <cell r="IB382">
            <v>0</v>
          </cell>
          <cell r="IC382">
            <v>0</v>
          </cell>
          <cell r="ID382">
            <v>0</v>
          </cell>
          <cell r="IE382">
            <v>0</v>
          </cell>
          <cell r="IF382">
            <v>0</v>
          </cell>
          <cell r="IG382">
            <v>0</v>
          </cell>
          <cell r="IH382">
            <v>0</v>
          </cell>
          <cell r="II382">
            <v>0</v>
          </cell>
          <cell r="IJ382">
            <v>0</v>
          </cell>
          <cell r="IK382">
            <v>0</v>
          </cell>
          <cell r="IL382">
            <v>0</v>
          </cell>
          <cell r="IM382">
            <v>0</v>
          </cell>
          <cell r="IN382">
            <v>0</v>
          </cell>
          <cell r="IO382">
            <v>0</v>
          </cell>
        </row>
        <row r="383">
          <cell r="A383" t="str">
            <v>E6132</v>
          </cell>
          <cell r="B383" t="str">
            <v>Shropshire Combined Fire and Rescue Authority</v>
          </cell>
          <cell r="C383" t="str">
            <v>WM</v>
          </cell>
          <cell r="D383" t="str">
            <v>O</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18430</v>
          </cell>
          <cell r="EB383">
            <v>0</v>
          </cell>
          <cell r="EC383">
            <v>0</v>
          </cell>
          <cell r="ED383">
            <v>0</v>
          </cell>
          <cell r="EE383">
            <v>0</v>
          </cell>
          <cell r="EF383">
            <v>0</v>
          </cell>
          <cell r="EG383">
            <v>0</v>
          </cell>
          <cell r="EH383">
            <v>0</v>
          </cell>
          <cell r="EI383">
            <v>0</v>
          </cell>
          <cell r="EJ383">
            <v>0</v>
          </cell>
          <cell r="EK383">
            <v>0</v>
          </cell>
          <cell r="EL383">
            <v>0</v>
          </cell>
          <cell r="EM383">
            <v>550</v>
          </cell>
          <cell r="EN383">
            <v>0</v>
          </cell>
          <cell r="EO383">
            <v>18980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18980</v>
          </cell>
          <cell r="FH383">
            <v>0</v>
          </cell>
          <cell r="FI383">
            <v>1590</v>
          </cell>
          <cell r="FJ383">
            <v>0</v>
          </cell>
          <cell r="FK383">
            <v>0</v>
          </cell>
          <cell r="FL383">
            <v>0</v>
          </cell>
          <cell r="FM383">
            <v>0</v>
          </cell>
          <cell r="FN383">
            <v>263</v>
          </cell>
          <cell r="FO383">
            <v>0</v>
          </cell>
          <cell r="FP383">
            <v>0</v>
          </cell>
          <cell r="FQ383">
            <v>-50</v>
          </cell>
          <cell r="FR383">
            <v>0</v>
          </cell>
          <cell r="FS383">
            <v>0</v>
          </cell>
          <cell r="FT383">
            <v>0</v>
          </cell>
          <cell r="FU383">
            <v>0</v>
          </cell>
          <cell r="FV383">
            <v>0</v>
          </cell>
          <cell r="FW383">
            <v>0</v>
          </cell>
          <cell r="FX383">
            <v>0</v>
          </cell>
          <cell r="FY383">
            <v>0</v>
          </cell>
          <cell r="FZ383">
            <v>21225</v>
          </cell>
          <cell r="GA383">
            <v>0</v>
          </cell>
          <cell r="GB383">
            <v>0</v>
          </cell>
          <cell r="GC383">
            <v>21177</v>
          </cell>
          <cell r="GD383">
            <v>0</v>
          </cell>
          <cell r="GE383">
            <v>0</v>
          </cell>
          <cell r="GF383">
            <v>0</v>
          </cell>
          <cell r="GG383">
            <v>388</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cell r="HA383">
            <v>0</v>
          </cell>
          <cell r="HB383">
            <v>0</v>
          </cell>
          <cell r="HC383">
            <v>0</v>
          </cell>
          <cell r="HD383">
            <v>0</v>
          </cell>
          <cell r="HE383">
            <v>0</v>
          </cell>
          <cell r="HF383">
            <v>0</v>
          </cell>
          <cell r="HG383">
            <v>0</v>
          </cell>
          <cell r="HH383">
            <v>0</v>
          </cell>
          <cell r="HI383">
            <v>0</v>
          </cell>
          <cell r="HJ383">
            <v>0</v>
          </cell>
          <cell r="HK383">
            <v>0</v>
          </cell>
          <cell r="HL383">
            <v>0</v>
          </cell>
          <cell r="HM383">
            <v>0</v>
          </cell>
          <cell r="HN383">
            <v>0</v>
          </cell>
          <cell r="HO383">
            <v>0</v>
          </cell>
          <cell r="HP383">
            <v>0</v>
          </cell>
          <cell r="HQ383">
            <v>0</v>
          </cell>
          <cell r="HR383">
            <v>0</v>
          </cell>
          <cell r="HS383">
            <v>0</v>
          </cell>
          <cell r="HT383">
            <v>0</v>
          </cell>
          <cell r="HU383">
            <v>0</v>
          </cell>
          <cell r="HV383">
            <v>0</v>
          </cell>
          <cell r="HW383">
            <v>0</v>
          </cell>
          <cell r="HX383">
            <v>0</v>
          </cell>
          <cell r="HY383">
            <v>0</v>
          </cell>
          <cell r="HZ383">
            <v>0</v>
          </cell>
          <cell r="IA383">
            <v>0</v>
          </cell>
          <cell r="IB383">
            <v>0</v>
          </cell>
          <cell r="IC383">
            <v>0</v>
          </cell>
          <cell r="ID383">
            <v>0</v>
          </cell>
          <cell r="IE383">
            <v>0</v>
          </cell>
          <cell r="IF383">
            <v>0</v>
          </cell>
          <cell r="IG383">
            <v>0</v>
          </cell>
          <cell r="IH383">
            <v>0</v>
          </cell>
          <cell r="II383">
            <v>0</v>
          </cell>
          <cell r="IJ383">
            <v>0</v>
          </cell>
          <cell r="IK383">
            <v>0</v>
          </cell>
          <cell r="IL383">
            <v>0</v>
          </cell>
          <cell r="IM383">
            <v>0</v>
          </cell>
          <cell r="IN383">
            <v>0</v>
          </cell>
          <cell r="IO383">
            <v>0</v>
          </cell>
        </row>
        <row r="384">
          <cell r="A384" t="str">
            <v>E6134</v>
          </cell>
          <cell r="B384" t="str">
            <v>Staffordshire Combined Fire and Rescue Authority</v>
          </cell>
          <cell r="C384" t="str">
            <v>WM</v>
          </cell>
          <cell r="D384" t="str">
            <v>O</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47684</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47684</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47684</v>
          </cell>
          <cell r="FH384">
            <v>0</v>
          </cell>
          <cell r="FI384">
            <v>1427</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49111</v>
          </cell>
          <cell r="GA384">
            <v>0</v>
          </cell>
          <cell r="GB384">
            <v>0</v>
          </cell>
          <cell r="GC384">
            <v>41657</v>
          </cell>
          <cell r="GD384">
            <v>0</v>
          </cell>
          <cell r="GE384">
            <v>0</v>
          </cell>
          <cell r="GF384">
            <v>0</v>
          </cell>
          <cell r="GG384">
            <v>-629</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cell r="HA384">
            <v>0</v>
          </cell>
          <cell r="HB384">
            <v>0</v>
          </cell>
          <cell r="HC384">
            <v>0</v>
          </cell>
          <cell r="HD384">
            <v>0</v>
          </cell>
          <cell r="HE384">
            <v>0</v>
          </cell>
          <cell r="HF384">
            <v>0</v>
          </cell>
          <cell r="HG384">
            <v>0</v>
          </cell>
          <cell r="HH384">
            <v>0</v>
          </cell>
          <cell r="HI384">
            <v>0</v>
          </cell>
          <cell r="HJ384">
            <v>0</v>
          </cell>
          <cell r="HK384">
            <v>0</v>
          </cell>
          <cell r="HL384">
            <v>0</v>
          </cell>
          <cell r="HM384">
            <v>0</v>
          </cell>
          <cell r="HN384">
            <v>0</v>
          </cell>
          <cell r="HO384">
            <v>0</v>
          </cell>
          <cell r="HP384">
            <v>0</v>
          </cell>
          <cell r="HQ384">
            <v>0</v>
          </cell>
          <cell r="HR384">
            <v>0</v>
          </cell>
          <cell r="HS384">
            <v>0</v>
          </cell>
          <cell r="HT384">
            <v>0</v>
          </cell>
          <cell r="HU384">
            <v>0</v>
          </cell>
          <cell r="HV384">
            <v>0</v>
          </cell>
          <cell r="HW384">
            <v>0</v>
          </cell>
          <cell r="HX384">
            <v>0</v>
          </cell>
          <cell r="HY384">
            <v>0</v>
          </cell>
          <cell r="HZ384">
            <v>0</v>
          </cell>
          <cell r="IA384">
            <v>0</v>
          </cell>
          <cell r="IB384">
            <v>0</v>
          </cell>
          <cell r="IC384">
            <v>0</v>
          </cell>
          <cell r="ID384">
            <v>0</v>
          </cell>
          <cell r="IE384">
            <v>0</v>
          </cell>
          <cell r="IF384">
            <v>0</v>
          </cell>
          <cell r="IG384">
            <v>0</v>
          </cell>
          <cell r="IH384">
            <v>0</v>
          </cell>
          <cell r="II384">
            <v>0</v>
          </cell>
          <cell r="IJ384">
            <v>0</v>
          </cell>
          <cell r="IK384">
            <v>0</v>
          </cell>
          <cell r="IL384">
            <v>0</v>
          </cell>
          <cell r="IM384">
            <v>0</v>
          </cell>
          <cell r="IN384">
            <v>0</v>
          </cell>
          <cell r="IO384">
            <v>0</v>
          </cell>
        </row>
        <row r="385">
          <cell r="A385" t="str">
            <v>E6139</v>
          </cell>
          <cell r="B385" t="str">
            <v>Wiltshire Combined Fire and Rescue Authority</v>
          </cell>
          <cell r="C385" t="str">
            <v>SW</v>
          </cell>
          <cell r="D385" t="str">
            <v>O</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23553</v>
          </cell>
          <cell r="EB385">
            <v>0</v>
          </cell>
          <cell r="EC385">
            <v>0</v>
          </cell>
          <cell r="ED385">
            <v>0</v>
          </cell>
          <cell r="EE385">
            <v>0</v>
          </cell>
          <cell r="EF385">
            <v>0</v>
          </cell>
          <cell r="EG385">
            <v>0</v>
          </cell>
          <cell r="EH385">
            <v>0</v>
          </cell>
          <cell r="EI385">
            <v>0</v>
          </cell>
          <cell r="EJ385">
            <v>0</v>
          </cell>
          <cell r="EK385">
            <v>0</v>
          </cell>
          <cell r="EL385">
            <v>0</v>
          </cell>
          <cell r="EM385">
            <v>610</v>
          </cell>
          <cell r="EN385">
            <v>0</v>
          </cell>
          <cell r="EO385">
            <v>24163</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24163</v>
          </cell>
          <cell r="FH385">
            <v>0</v>
          </cell>
          <cell r="FI385">
            <v>0</v>
          </cell>
          <cell r="FJ385">
            <v>0</v>
          </cell>
          <cell r="FK385">
            <v>0</v>
          </cell>
          <cell r="FL385">
            <v>0</v>
          </cell>
          <cell r="FM385">
            <v>0</v>
          </cell>
          <cell r="FN385">
            <v>194</v>
          </cell>
          <cell r="FO385">
            <v>0</v>
          </cell>
          <cell r="FP385">
            <v>0</v>
          </cell>
          <cell r="FQ385">
            <v>-20</v>
          </cell>
          <cell r="FR385">
            <v>0</v>
          </cell>
          <cell r="FS385">
            <v>0</v>
          </cell>
          <cell r="FT385">
            <v>0</v>
          </cell>
          <cell r="FU385">
            <v>0</v>
          </cell>
          <cell r="FV385">
            <v>0</v>
          </cell>
          <cell r="FW385">
            <v>0</v>
          </cell>
          <cell r="FX385">
            <v>0</v>
          </cell>
          <cell r="FY385">
            <v>0</v>
          </cell>
          <cell r="FZ385">
            <v>25123</v>
          </cell>
          <cell r="GA385">
            <v>0</v>
          </cell>
          <cell r="GB385">
            <v>0</v>
          </cell>
          <cell r="GC385">
            <v>25123</v>
          </cell>
          <cell r="GD385">
            <v>0</v>
          </cell>
          <cell r="GE385">
            <v>0</v>
          </cell>
          <cell r="GF385">
            <v>0</v>
          </cell>
          <cell r="GG385">
            <v>-179</v>
          </cell>
          <cell r="GH385">
            <v>-179</v>
          </cell>
          <cell r="GI385">
            <v>0</v>
          </cell>
          <cell r="GJ385">
            <v>0</v>
          </cell>
          <cell r="GK385">
            <v>0</v>
          </cell>
          <cell r="GL385">
            <v>0</v>
          </cell>
          <cell r="GM385">
            <v>0</v>
          </cell>
          <cell r="GN385">
            <v>0</v>
          </cell>
          <cell r="GO385">
            <v>0</v>
          </cell>
          <cell r="GP385">
            <v>0</v>
          </cell>
          <cell r="GQ385">
            <v>0</v>
          </cell>
          <cell r="GR385">
            <v>0</v>
          </cell>
          <cell r="GS385">
            <v>0</v>
          </cell>
          <cell r="GT385">
            <v>0</v>
          </cell>
          <cell r="GU385">
            <v>0</v>
          </cell>
          <cell r="GV385">
            <v>0</v>
          </cell>
          <cell r="GW385">
            <v>0</v>
          </cell>
          <cell r="GX385">
            <v>0</v>
          </cell>
          <cell r="GY385">
            <v>0</v>
          </cell>
          <cell r="GZ385">
            <v>0</v>
          </cell>
          <cell r="HA385">
            <v>0</v>
          </cell>
          <cell r="HB385">
            <v>0</v>
          </cell>
          <cell r="HC385">
            <v>0</v>
          </cell>
          <cell r="HD385">
            <v>0</v>
          </cell>
          <cell r="HE385">
            <v>0</v>
          </cell>
          <cell r="HF385">
            <v>0</v>
          </cell>
          <cell r="HG385">
            <v>0</v>
          </cell>
          <cell r="HH385">
            <v>0</v>
          </cell>
          <cell r="HI385">
            <v>0</v>
          </cell>
          <cell r="HJ385">
            <v>0</v>
          </cell>
          <cell r="HK385">
            <v>0</v>
          </cell>
          <cell r="HL385">
            <v>0</v>
          </cell>
          <cell r="HM385">
            <v>0</v>
          </cell>
          <cell r="HN385">
            <v>0</v>
          </cell>
          <cell r="HO385">
            <v>0</v>
          </cell>
          <cell r="HP385">
            <v>0</v>
          </cell>
          <cell r="HQ385">
            <v>0</v>
          </cell>
          <cell r="HR385">
            <v>0</v>
          </cell>
          <cell r="HS385">
            <v>0</v>
          </cell>
          <cell r="HT385">
            <v>0</v>
          </cell>
          <cell r="HU385">
            <v>0</v>
          </cell>
          <cell r="HV385">
            <v>0</v>
          </cell>
          <cell r="HW385">
            <v>0</v>
          </cell>
          <cell r="HX385">
            <v>0</v>
          </cell>
          <cell r="HY385">
            <v>0</v>
          </cell>
          <cell r="HZ385">
            <v>0</v>
          </cell>
          <cell r="IA385">
            <v>0</v>
          </cell>
          <cell r="IB385">
            <v>0</v>
          </cell>
          <cell r="IC385">
            <v>0</v>
          </cell>
          <cell r="ID385">
            <v>0</v>
          </cell>
          <cell r="IE385">
            <v>0</v>
          </cell>
          <cell r="IF385">
            <v>0</v>
          </cell>
          <cell r="IG385">
            <v>0</v>
          </cell>
          <cell r="IH385">
            <v>0</v>
          </cell>
          <cell r="II385">
            <v>0</v>
          </cell>
          <cell r="IJ385">
            <v>0</v>
          </cell>
          <cell r="IK385">
            <v>0</v>
          </cell>
          <cell r="IL385">
            <v>0</v>
          </cell>
          <cell r="IM385">
            <v>0</v>
          </cell>
          <cell r="IN385">
            <v>0</v>
          </cell>
          <cell r="IO385">
            <v>0</v>
          </cell>
        </row>
        <row r="386">
          <cell r="A386" t="str">
            <v>E6142</v>
          </cell>
          <cell r="B386" t="str">
            <v>Greater Manchester Fire and Rescue Authority</v>
          </cell>
          <cell r="C386" t="str">
            <v>NW</v>
          </cell>
          <cell r="D386" t="str">
            <v>O</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99841</v>
          </cell>
          <cell r="EB386">
            <v>0</v>
          </cell>
          <cell r="EC386">
            <v>0</v>
          </cell>
          <cell r="ED386">
            <v>0</v>
          </cell>
          <cell r="EE386">
            <v>0</v>
          </cell>
          <cell r="EF386">
            <v>0</v>
          </cell>
          <cell r="EG386">
            <v>0</v>
          </cell>
          <cell r="EH386">
            <v>0</v>
          </cell>
          <cell r="EI386">
            <v>0</v>
          </cell>
          <cell r="EJ386">
            <v>0</v>
          </cell>
          <cell r="EK386">
            <v>0</v>
          </cell>
          <cell r="EL386">
            <v>0</v>
          </cell>
          <cell r="EM386">
            <v>711</v>
          </cell>
          <cell r="EN386">
            <v>0</v>
          </cell>
          <cell r="EO386">
            <v>100552</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100552</v>
          </cell>
          <cell r="FH386">
            <v>0</v>
          </cell>
          <cell r="FI386">
            <v>0</v>
          </cell>
          <cell r="FJ386">
            <v>0</v>
          </cell>
          <cell r="FK386">
            <v>0</v>
          </cell>
          <cell r="FL386">
            <v>0</v>
          </cell>
          <cell r="FM386">
            <v>0</v>
          </cell>
          <cell r="FN386">
            <v>254</v>
          </cell>
          <cell r="FO386">
            <v>0</v>
          </cell>
          <cell r="FP386">
            <v>0</v>
          </cell>
          <cell r="FQ386">
            <v>-30</v>
          </cell>
          <cell r="FR386">
            <v>0</v>
          </cell>
          <cell r="FS386">
            <v>0</v>
          </cell>
          <cell r="FT386">
            <v>0</v>
          </cell>
          <cell r="FU386">
            <v>0</v>
          </cell>
          <cell r="FV386">
            <v>0</v>
          </cell>
          <cell r="FW386">
            <v>0</v>
          </cell>
          <cell r="FX386">
            <v>0</v>
          </cell>
          <cell r="FY386">
            <v>0</v>
          </cell>
          <cell r="FZ386">
            <v>102626</v>
          </cell>
          <cell r="GA386">
            <v>0</v>
          </cell>
          <cell r="GB386">
            <v>0</v>
          </cell>
          <cell r="GC386">
            <v>101684</v>
          </cell>
          <cell r="GD386">
            <v>0</v>
          </cell>
          <cell r="GE386">
            <v>0</v>
          </cell>
          <cell r="GF386">
            <v>0</v>
          </cell>
          <cell r="GG386">
            <v>0</v>
          </cell>
          <cell r="GH386">
            <v>-2034</v>
          </cell>
          <cell r="GI386">
            <v>0</v>
          </cell>
          <cell r="GJ386">
            <v>0</v>
          </cell>
          <cell r="GK386">
            <v>0</v>
          </cell>
          <cell r="GL386">
            <v>0</v>
          </cell>
          <cell r="GM386">
            <v>0</v>
          </cell>
          <cell r="GN386">
            <v>0</v>
          </cell>
          <cell r="GO386">
            <v>0</v>
          </cell>
          <cell r="GP386">
            <v>0</v>
          </cell>
          <cell r="GQ386">
            <v>0</v>
          </cell>
          <cell r="GR386">
            <v>0</v>
          </cell>
          <cell r="GS386">
            <v>0</v>
          </cell>
          <cell r="GT386">
            <v>0</v>
          </cell>
          <cell r="GU386">
            <v>0</v>
          </cell>
          <cell r="GV386">
            <v>0</v>
          </cell>
          <cell r="GW386">
            <v>0</v>
          </cell>
          <cell r="GX386">
            <v>0</v>
          </cell>
          <cell r="GY386">
            <v>0</v>
          </cell>
          <cell r="GZ386">
            <v>0</v>
          </cell>
          <cell r="HA386">
            <v>0</v>
          </cell>
          <cell r="HB386">
            <v>0</v>
          </cell>
          <cell r="HC386">
            <v>0</v>
          </cell>
          <cell r="HD386">
            <v>0</v>
          </cell>
          <cell r="HE386">
            <v>0</v>
          </cell>
          <cell r="HF386">
            <v>0</v>
          </cell>
          <cell r="HG386">
            <v>0</v>
          </cell>
          <cell r="HH386">
            <v>0</v>
          </cell>
          <cell r="HI386">
            <v>0</v>
          </cell>
          <cell r="HJ386">
            <v>0</v>
          </cell>
          <cell r="HK386">
            <v>0</v>
          </cell>
          <cell r="HL386">
            <v>0</v>
          </cell>
          <cell r="HM386">
            <v>0</v>
          </cell>
          <cell r="HN386">
            <v>0</v>
          </cell>
          <cell r="HO386">
            <v>0</v>
          </cell>
          <cell r="HP386">
            <v>0</v>
          </cell>
          <cell r="HQ386">
            <v>0</v>
          </cell>
          <cell r="HR386">
            <v>0</v>
          </cell>
          <cell r="HS386">
            <v>0</v>
          </cell>
          <cell r="HT386">
            <v>0</v>
          </cell>
          <cell r="HU386">
            <v>0</v>
          </cell>
          <cell r="HV386">
            <v>0</v>
          </cell>
          <cell r="HW386">
            <v>0</v>
          </cell>
          <cell r="HX386">
            <v>0</v>
          </cell>
          <cell r="HY386">
            <v>0</v>
          </cell>
          <cell r="HZ386">
            <v>0</v>
          </cell>
          <cell r="IA386">
            <v>0</v>
          </cell>
          <cell r="IB386">
            <v>0</v>
          </cell>
          <cell r="IC386">
            <v>0</v>
          </cell>
          <cell r="ID386">
            <v>0</v>
          </cell>
          <cell r="IE386">
            <v>0</v>
          </cell>
          <cell r="IF386">
            <v>0</v>
          </cell>
          <cell r="IG386">
            <v>0</v>
          </cell>
          <cell r="IH386">
            <v>0</v>
          </cell>
          <cell r="II386">
            <v>0</v>
          </cell>
          <cell r="IJ386">
            <v>0</v>
          </cell>
          <cell r="IK386">
            <v>0</v>
          </cell>
          <cell r="IL386">
            <v>0</v>
          </cell>
          <cell r="IM386">
            <v>0</v>
          </cell>
          <cell r="IN386">
            <v>0</v>
          </cell>
          <cell r="IO386">
            <v>0</v>
          </cell>
        </row>
        <row r="387">
          <cell r="A387" t="str">
            <v>E6143</v>
          </cell>
          <cell r="B387" t="str">
            <v>Merseyside Fire and Rescue Authority</v>
          </cell>
          <cell r="C387" t="str">
            <v>NW</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59443</v>
          </cell>
          <cell r="EB387">
            <v>0</v>
          </cell>
          <cell r="EC387">
            <v>0</v>
          </cell>
          <cell r="ED387">
            <v>0</v>
          </cell>
          <cell r="EE387">
            <v>0</v>
          </cell>
          <cell r="EF387">
            <v>0</v>
          </cell>
          <cell r="EG387">
            <v>0</v>
          </cell>
          <cell r="EH387">
            <v>0</v>
          </cell>
          <cell r="EI387">
            <v>0</v>
          </cell>
          <cell r="EJ387">
            <v>0</v>
          </cell>
          <cell r="EK387">
            <v>0</v>
          </cell>
          <cell r="EL387">
            <v>0</v>
          </cell>
          <cell r="EM387">
            <v>546</v>
          </cell>
          <cell r="EN387">
            <v>0</v>
          </cell>
          <cell r="EO387">
            <v>59989</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59989</v>
          </cell>
          <cell r="FH387">
            <v>0</v>
          </cell>
          <cell r="FI387">
            <v>1330</v>
          </cell>
          <cell r="FJ387">
            <v>0</v>
          </cell>
          <cell r="FK387">
            <v>0</v>
          </cell>
          <cell r="FL387">
            <v>0</v>
          </cell>
          <cell r="FM387">
            <v>0</v>
          </cell>
          <cell r="FN387">
            <v>2608</v>
          </cell>
          <cell r="FO387">
            <v>0</v>
          </cell>
          <cell r="FP387">
            <v>0</v>
          </cell>
          <cell r="FQ387">
            <v>-372</v>
          </cell>
          <cell r="FR387">
            <v>0</v>
          </cell>
          <cell r="FS387">
            <v>0</v>
          </cell>
          <cell r="FT387">
            <v>0</v>
          </cell>
          <cell r="FU387">
            <v>0</v>
          </cell>
          <cell r="FV387">
            <v>0</v>
          </cell>
          <cell r="FW387">
            <v>0</v>
          </cell>
          <cell r="FX387">
            <v>0</v>
          </cell>
          <cell r="FY387">
            <v>0</v>
          </cell>
          <cell r="FZ387">
            <v>67173</v>
          </cell>
          <cell r="GA387">
            <v>0</v>
          </cell>
          <cell r="GB387">
            <v>0</v>
          </cell>
          <cell r="GC387">
            <v>63398</v>
          </cell>
          <cell r="GD387">
            <v>0</v>
          </cell>
          <cell r="GE387">
            <v>0</v>
          </cell>
          <cell r="GF387">
            <v>0</v>
          </cell>
          <cell r="GG387">
            <v>-1229</v>
          </cell>
          <cell r="GH387">
            <v>0</v>
          </cell>
          <cell r="GI387">
            <v>0</v>
          </cell>
          <cell r="GJ387">
            <v>0</v>
          </cell>
          <cell r="GK387">
            <v>0</v>
          </cell>
          <cell r="GL387">
            <v>0</v>
          </cell>
          <cell r="GM387">
            <v>0</v>
          </cell>
          <cell r="GN387">
            <v>0</v>
          </cell>
          <cell r="GO387">
            <v>0</v>
          </cell>
          <cell r="GP387">
            <v>0</v>
          </cell>
          <cell r="GQ387">
            <v>0</v>
          </cell>
          <cell r="GR387">
            <v>0</v>
          </cell>
          <cell r="GS387">
            <v>0</v>
          </cell>
          <cell r="GT387">
            <v>0</v>
          </cell>
          <cell r="GU387">
            <v>0</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HJ387">
            <v>0</v>
          </cell>
          <cell r="HK387">
            <v>0</v>
          </cell>
          <cell r="HL387">
            <v>0</v>
          </cell>
          <cell r="HM387">
            <v>0</v>
          </cell>
          <cell r="HN387">
            <v>0</v>
          </cell>
          <cell r="HO387">
            <v>0</v>
          </cell>
          <cell r="HP387">
            <v>0</v>
          </cell>
          <cell r="HQ387">
            <v>0</v>
          </cell>
          <cell r="HR387">
            <v>0</v>
          </cell>
          <cell r="HS387">
            <v>0</v>
          </cell>
          <cell r="HT387">
            <v>0</v>
          </cell>
          <cell r="HU387">
            <v>0</v>
          </cell>
          <cell r="HV387">
            <v>0</v>
          </cell>
          <cell r="HW387">
            <v>0</v>
          </cell>
          <cell r="HX387">
            <v>0</v>
          </cell>
          <cell r="HY387">
            <v>0</v>
          </cell>
          <cell r="HZ387">
            <v>0</v>
          </cell>
          <cell r="IA387">
            <v>0</v>
          </cell>
          <cell r="IB387">
            <v>0</v>
          </cell>
          <cell r="IC387">
            <v>0</v>
          </cell>
          <cell r="ID387">
            <v>0</v>
          </cell>
          <cell r="IE387">
            <v>0</v>
          </cell>
          <cell r="IF387">
            <v>0</v>
          </cell>
          <cell r="IG387">
            <v>0</v>
          </cell>
          <cell r="IH387">
            <v>0</v>
          </cell>
          <cell r="II387">
            <v>0</v>
          </cell>
          <cell r="IJ387">
            <v>0</v>
          </cell>
          <cell r="IK387">
            <v>0</v>
          </cell>
          <cell r="IL387">
            <v>0</v>
          </cell>
          <cell r="IM387">
            <v>0</v>
          </cell>
          <cell r="IN387">
            <v>0</v>
          </cell>
          <cell r="IO387">
            <v>0</v>
          </cell>
        </row>
        <row r="388">
          <cell r="A388" t="str">
            <v>E6144</v>
          </cell>
          <cell r="B388" t="str">
            <v>South Yorkshire Fire and Rescue Authority</v>
          </cell>
          <cell r="C388" t="str">
            <v>YH</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43599</v>
          </cell>
          <cell r="EB388">
            <v>0</v>
          </cell>
          <cell r="EC388">
            <v>0</v>
          </cell>
          <cell r="ED388">
            <v>0</v>
          </cell>
          <cell r="EE388">
            <v>0</v>
          </cell>
          <cell r="EF388">
            <v>0</v>
          </cell>
          <cell r="EG388">
            <v>0</v>
          </cell>
          <cell r="EH388">
            <v>0</v>
          </cell>
          <cell r="EI388">
            <v>0</v>
          </cell>
          <cell r="EJ388">
            <v>0</v>
          </cell>
          <cell r="EK388">
            <v>0</v>
          </cell>
          <cell r="EL388">
            <v>0</v>
          </cell>
          <cell r="EM388">
            <v>1358</v>
          </cell>
          <cell r="EN388">
            <v>0</v>
          </cell>
          <cell r="EO388">
            <v>44957</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44967</v>
          </cell>
          <cell r="FH388">
            <v>0</v>
          </cell>
          <cell r="FI388">
            <v>1385</v>
          </cell>
          <cell r="FJ388">
            <v>0</v>
          </cell>
          <cell r="FK388">
            <v>0</v>
          </cell>
          <cell r="FL388">
            <v>0</v>
          </cell>
          <cell r="FM388">
            <v>0</v>
          </cell>
          <cell r="FN388">
            <v>1801</v>
          </cell>
          <cell r="FO388">
            <v>0</v>
          </cell>
          <cell r="FP388">
            <v>0</v>
          </cell>
          <cell r="FQ388">
            <v>-100</v>
          </cell>
          <cell r="FR388">
            <v>0</v>
          </cell>
          <cell r="FS388">
            <v>0</v>
          </cell>
          <cell r="FT388">
            <v>0</v>
          </cell>
          <cell r="FU388">
            <v>0</v>
          </cell>
          <cell r="FV388">
            <v>0</v>
          </cell>
          <cell r="FW388">
            <v>0</v>
          </cell>
          <cell r="FX388">
            <v>0</v>
          </cell>
          <cell r="FY388">
            <v>0</v>
          </cell>
          <cell r="FZ388">
            <v>50004</v>
          </cell>
          <cell r="GA388">
            <v>0</v>
          </cell>
          <cell r="GB388">
            <v>0</v>
          </cell>
          <cell r="GC388">
            <v>49627</v>
          </cell>
          <cell r="GD388">
            <v>0</v>
          </cell>
          <cell r="GE388">
            <v>0</v>
          </cell>
          <cell r="GF388">
            <v>0</v>
          </cell>
          <cell r="GG388">
            <v>-2500</v>
          </cell>
          <cell r="GH388">
            <v>1916</v>
          </cell>
          <cell r="GI388">
            <v>0</v>
          </cell>
          <cell r="GJ388">
            <v>0</v>
          </cell>
          <cell r="GK388">
            <v>0</v>
          </cell>
          <cell r="GL388">
            <v>0</v>
          </cell>
          <cell r="GM388">
            <v>0</v>
          </cell>
          <cell r="GN388">
            <v>0</v>
          </cell>
          <cell r="GO388">
            <v>0</v>
          </cell>
          <cell r="GP388">
            <v>0</v>
          </cell>
          <cell r="GQ388">
            <v>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0</v>
          </cell>
          <cell r="HN388">
            <v>0</v>
          </cell>
          <cell r="HO388">
            <v>0</v>
          </cell>
          <cell r="HP388">
            <v>0</v>
          </cell>
          <cell r="HQ388">
            <v>0</v>
          </cell>
          <cell r="HR388">
            <v>0</v>
          </cell>
          <cell r="HS388">
            <v>0</v>
          </cell>
          <cell r="HT388">
            <v>0</v>
          </cell>
          <cell r="HU388">
            <v>0</v>
          </cell>
          <cell r="HV388">
            <v>0</v>
          </cell>
          <cell r="HW388">
            <v>0</v>
          </cell>
          <cell r="HX388">
            <v>0</v>
          </cell>
          <cell r="HY388">
            <v>0</v>
          </cell>
          <cell r="HZ388">
            <v>0</v>
          </cell>
          <cell r="IA388">
            <v>0</v>
          </cell>
          <cell r="IB388">
            <v>0</v>
          </cell>
          <cell r="IC388">
            <v>0</v>
          </cell>
          <cell r="ID388">
            <v>0</v>
          </cell>
          <cell r="IE388">
            <v>0</v>
          </cell>
          <cell r="IF388">
            <v>0</v>
          </cell>
          <cell r="IG388">
            <v>0</v>
          </cell>
          <cell r="IH388">
            <v>0</v>
          </cell>
          <cell r="II388">
            <v>0</v>
          </cell>
          <cell r="IJ388">
            <v>0</v>
          </cell>
          <cell r="IK388">
            <v>0</v>
          </cell>
          <cell r="IL388">
            <v>0</v>
          </cell>
          <cell r="IM388">
            <v>0</v>
          </cell>
          <cell r="IN388">
            <v>0</v>
          </cell>
          <cell r="IO388">
            <v>0</v>
          </cell>
        </row>
        <row r="389">
          <cell r="A389" t="str">
            <v>E6145</v>
          </cell>
          <cell r="B389" t="str">
            <v>Tyne and Wear Fire and Rescue Authority</v>
          </cell>
          <cell r="C389" t="str">
            <v>NE</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52501</v>
          </cell>
          <cell r="EB389">
            <v>0</v>
          </cell>
          <cell r="EC389">
            <v>0</v>
          </cell>
          <cell r="ED389">
            <v>0</v>
          </cell>
          <cell r="EE389">
            <v>0</v>
          </cell>
          <cell r="EF389">
            <v>0</v>
          </cell>
          <cell r="EG389">
            <v>0</v>
          </cell>
          <cell r="EH389">
            <v>0</v>
          </cell>
          <cell r="EI389">
            <v>0</v>
          </cell>
          <cell r="EJ389">
            <v>0</v>
          </cell>
          <cell r="EK389">
            <v>0</v>
          </cell>
          <cell r="EL389">
            <v>0</v>
          </cell>
          <cell r="EM389">
            <v>208</v>
          </cell>
          <cell r="EN389">
            <v>0</v>
          </cell>
          <cell r="EO389">
            <v>52709</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52709</v>
          </cell>
          <cell r="FH389">
            <v>0</v>
          </cell>
          <cell r="FI389">
            <v>1428</v>
          </cell>
          <cell r="FJ389">
            <v>0</v>
          </cell>
          <cell r="FK389">
            <v>0</v>
          </cell>
          <cell r="FL389">
            <v>0</v>
          </cell>
          <cell r="FM389">
            <v>0</v>
          </cell>
          <cell r="FN389">
            <v>495</v>
          </cell>
          <cell r="FO389">
            <v>0</v>
          </cell>
          <cell r="FP389">
            <v>0</v>
          </cell>
          <cell r="FQ389">
            <v>-225</v>
          </cell>
          <cell r="FR389">
            <v>0</v>
          </cell>
          <cell r="FS389">
            <v>0</v>
          </cell>
          <cell r="FT389">
            <v>0</v>
          </cell>
          <cell r="FU389">
            <v>0</v>
          </cell>
          <cell r="FV389">
            <v>0</v>
          </cell>
          <cell r="FW389">
            <v>0</v>
          </cell>
          <cell r="FX389">
            <v>0</v>
          </cell>
          <cell r="FY389">
            <v>0</v>
          </cell>
          <cell r="FZ389">
            <v>54982</v>
          </cell>
          <cell r="GA389">
            <v>0</v>
          </cell>
          <cell r="GB389">
            <v>0</v>
          </cell>
          <cell r="GC389">
            <v>51066</v>
          </cell>
          <cell r="GD389">
            <v>0</v>
          </cell>
          <cell r="GE389">
            <v>0</v>
          </cell>
          <cell r="GF389">
            <v>0</v>
          </cell>
          <cell r="GG389">
            <v>-1260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HJ389">
            <v>0</v>
          </cell>
          <cell r="HK389">
            <v>0</v>
          </cell>
          <cell r="HL389">
            <v>0</v>
          </cell>
          <cell r="HM389">
            <v>0</v>
          </cell>
          <cell r="HN389">
            <v>0</v>
          </cell>
          <cell r="HO389">
            <v>0</v>
          </cell>
          <cell r="HP389">
            <v>0</v>
          </cell>
          <cell r="HQ389">
            <v>0</v>
          </cell>
          <cell r="HR389">
            <v>0</v>
          </cell>
          <cell r="HS389">
            <v>0</v>
          </cell>
          <cell r="HT389">
            <v>0</v>
          </cell>
          <cell r="HU389">
            <v>0</v>
          </cell>
          <cell r="HV389">
            <v>0</v>
          </cell>
          <cell r="HW389">
            <v>0</v>
          </cell>
          <cell r="HX389">
            <v>0</v>
          </cell>
          <cell r="HY389">
            <v>0</v>
          </cell>
          <cell r="HZ389">
            <v>0</v>
          </cell>
          <cell r="IA389">
            <v>0</v>
          </cell>
          <cell r="IB389">
            <v>0</v>
          </cell>
          <cell r="IC389">
            <v>0</v>
          </cell>
          <cell r="ID389">
            <v>0</v>
          </cell>
          <cell r="IE389">
            <v>0</v>
          </cell>
          <cell r="IF389">
            <v>0</v>
          </cell>
          <cell r="IG389">
            <v>0</v>
          </cell>
          <cell r="IH389">
            <v>0</v>
          </cell>
          <cell r="II389">
            <v>0</v>
          </cell>
          <cell r="IJ389">
            <v>0</v>
          </cell>
          <cell r="IK389">
            <v>0</v>
          </cell>
          <cell r="IL389">
            <v>0</v>
          </cell>
          <cell r="IM389">
            <v>0</v>
          </cell>
          <cell r="IN389">
            <v>0</v>
          </cell>
          <cell r="IO389">
            <v>0</v>
          </cell>
        </row>
        <row r="390">
          <cell r="A390" t="str">
            <v>E6146</v>
          </cell>
          <cell r="B390" t="str">
            <v>West Midlands Fire and Rescue Authority</v>
          </cell>
          <cell r="C390" t="str">
            <v>WM</v>
          </cell>
          <cell r="D390" t="str">
            <v>O</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96255</v>
          </cell>
          <cell r="EB390">
            <v>0</v>
          </cell>
          <cell r="EC390">
            <v>0</v>
          </cell>
          <cell r="ED390">
            <v>0</v>
          </cell>
          <cell r="EE390">
            <v>0</v>
          </cell>
          <cell r="EF390">
            <v>0</v>
          </cell>
          <cell r="EG390">
            <v>0</v>
          </cell>
          <cell r="EH390">
            <v>0</v>
          </cell>
          <cell r="EI390">
            <v>0</v>
          </cell>
          <cell r="EJ390">
            <v>0</v>
          </cell>
          <cell r="EK390">
            <v>0</v>
          </cell>
          <cell r="EL390">
            <v>0</v>
          </cell>
          <cell r="EM390">
            <v>1500</v>
          </cell>
          <cell r="EN390">
            <v>0</v>
          </cell>
          <cell r="EO390">
            <v>97755</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97755</v>
          </cell>
          <cell r="FH390">
            <v>0</v>
          </cell>
          <cell r="FI390">
            <v>0</v>
          </cell>
          <cell r="FJ390">
            <v>0</v>
          </cell>
          <cell r="FK390">
            <v>0</v>
          </cell>
          <cell r="FL390">
            <v>0</v>
          </cell>
          <cell r="FM390">
            <v>0</v>
          </cell>
          <cell r="FN390">
            <v>2341</v>
          </cell>
          <cell r="FO390">
            <v>0</v>
          </cell>
          <cell r="FP390">
            <v>0</v>
          </cell>
          <cell r="FQ390">
            <v>-265</v>
          </cell>
          <cell r="FR390">
            <v>0</v>
          </cell>
          <cell r="FS390">
            <v>0</v>
          </cell>
          <cell r="FT390">
            <v>0</v>
          </cell>
          <cell r="FU390">
            <v>0</v>
          </cell>
          <cell r="FV390">
            <v>0</v>
          </cell>
          <cell r="FW390">
            <v>0</v>
          </cell>
          <cell r="FX390">
            <v>0</v>
          </cell>
          <cell r="FY390">
            <v>0</v>
          </cell>
          <cell r="FZ390">
            <v>100548</v>
          </cell>
          <cell r="GA390">
            <v>0</v>
          </cell>
          <cell r="GB390">
            <v>0</v>
          </cell>
          <cell r="GC390">
            <v>99526</v>
          </cell>
          <cell r="GD390">
            <v>0</v>
          </cell>
          <cell r="GE390">
            <v>0</v>
          </cell>
          <cell r="GF390">
            <v>0</v>
          </cell>
          <cell r="GG390">
            <v>-216</v>
          </cell>
          <cell r="GH390">
            <v>0</v>
          </cell>
          <cell r="GI390">
            <v>0</v>
          </cell>
          <cell r="GJ390">
            <v>0</v>
          </cell>
          <cell r="GK390">
            <v>0</v>
          </cell>
          <cell r="GL390">
            <v>0</v>
          </cell>
          <cell r="GM390">
            <v>0</v>
          </cell>
          <cell r="GN390">
            <v>0</v>
          </cell>
          <cell r="GO390">
            <v>0</v>
          </cell>
          <cell r="GP390">
            <v>0</v>
          </cell>
          <cell r="GQ390">
            <v>0</v>
          </cell>
          <cell r="GR390">
            <v>0</v>
          </cell>
          <cell r="GS390">
            <v>0</v>
          </cell>
          <cell r="GT390">
            <v>0</v>
          </cell>
          <cell r="GU390">
            <v>0</v>
          </cell>
          <cell r="GV390">
            <v>0</v>
          </cell>
          <cell r="GW390">
            <v>0</v>
          </cell>
          <cell r="GX390">
            <v>0</v>
          </cell>
          <cell r="GY390">
            <v>0</v>
          </cell>
          <cell r="GZ390">
            <v>0</v>
          </cell>
          <cell r="HA390">
            <v>0</v>
          </cell>
          <cell r="HB390">
            <v>0</v>
          </cell>
          <cell r="HC390">
            <v>0</v>
          </cell>
          <cell r="HD390">
            <v>0</v>
          </cell>
          <cell r="HE390">
            <v>0</v>
          </cell>
          <cell r="HF390">
            <v>0</v>
          </cell>
          <cell r="HG390">
            <v>0</v>
          </cell>
          <cell r="HH390">
            <v>0</v>
          </cell>
          <cell r="HI390">
            <v>0</v>
          </cell>
          <cell r="HJ390">
            <v>0</v>
          </cell>
          <cell r="HK390">
            <v>0</v>
          </cell>
          <cell r="HL390">
            <v>0</v>
          </cell>
          <cell r="HM390">
            <v>0</v>
          </cell>
          <cell r="HN390">
            <v>0</v>
          </cell>
          <cell r="HO390">
            <v>0</v>
          </cell>
          <cell r="HP390">
            <v>0</v>
          </cell>
          <cell r="HQ390">
            <v>0</v>
          </cell>
          <cell r="HR390">
            <v>0</v>
          </cell>
          <cell r="HS390">
            <v>0</v>
          </cell>
          <cell r="HT390">
            <v>0</v>
          </cell>
          <cell r="HU390">
            <v>0</v>
          </cell>
          <cell r="HV390">
            <v>0</v>
          </cell>
          <cell r="HW390">
            <v>0</v>
          </cell>
          <cell r="HX390">
            <v>0</v>
          </cell>
          <cell r="HY390">
            <v>0</v>
          </cell>
          <cell r="HZ390">
            <v>0</v>
          </cell>
          <cell r="IA390">
            <v>0</v>
          </cell>
          <cell r="IB390">
            <v>0</v>
          </cell>
          <cell r="IC390">
            <v>0</v>
          </cell>
          <cell r="ID390">
            <v>0</v>
          </cell>
          <cell r="IE390">
            <v>0</v>
          </cell>
          <cell r="IF390">
            <v>0</v>
          </cell>
          <cell r="IG390">
            <v>0</v>
          </cell>
          <cell r="IH390">
            <v>0</v>
          </cell>
          <cell r="II390">
            <v>0</v>
          </cell>
          <cell r="IJ390">
            <v>0</v>
          </cell>
          <cell r="IK390">
            <v>0</v>
          </cell>
          <cell r="IL390">
            <v>0</v>
          </cell>
          <cell r="IM390">
            <v>0</v>
          </cell>
          <cell r="IN390">
            <v>0</v>
          </cell>
          <cell r="IO390">
            <v>0</v>
          </cell>
        </row>
        <row r="391">
          <cell r="A391" t="str">
            <v>E6147</v>
          </cell>
          <cell r="B391" t="str">
            <v>West Yorkshire Fire and Rescue Authority</v>
          </cell>
          <cell r="C391" t="str">
            <v>YH</v>
          </cell>
          <cell r="D391" t="str">
            <v>O</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75988</v>
          </cell>
          <cell r="EB391">
            <v>0</v>
          </cell>
          <cell r="EC391">
            <v>0</v>
          </cell>
          <cell r="ED391">
            <v>0</v>
          </cell>
          <cell r="EE391">
            <v>0</v>
          </cell>
          <cell r="EF391">
            <v>0</v>
          </cell>
          <cell r="EG391">
            <v>0</v>
          </cell>
          <cell r="EH391">
            <v>0</v>
          </cell>
          <cell r="EI391">
            <v>0</v>
          </cell>
          <cell r="EJ391">
            <v>0</v>
          </cell>
          <cell r="EK391">
            <v>0</v>
          </cell>
          <cell r="EL391">
            <v>0</v>
          </cell>
          <cell r="EM391">
            <v>476</v>
          </cell>
          <cell r="EN391">
            <v>0</v>
          </cell>
          <cell r="EO391">
            <v>76464</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76464</v>
          </cell>
          <cell r="FH391">
            <v>0</v>
          </cell>
          <cell r="FI391">
            <v>0</v>
          </cell>
          <cell r="FJ391">
            <v>0</v>
          </cell>
          <cell r="FK391">
            <v>0</v>
          </cell>
          <cell r="FL391">
            <v>0</v>
          </cell>
          <cell r="FM391">
            <v>0</v>
          </cell>
          <cell r="FN391">
            <v>2162</v>
          </cell>
          <cell r="FO391">
            <v>0</v>
          </cell>
          <cell r="FP391">
            <v>0</v>
          </cell>
          <cell r="FQ391">
            <v>-102</v>
          </cell>
          <cell r="FR391">
            <v>0</v>
          </cell>
          <cell r="FS391">
            <v>0</v>
          </cell>
          <cell r="FT391">
            <v>0</v>
          </cell>
          <cell r="FU391">
            <v>0</v>
          </cell>
          <cell r="FV391">
            <v>0</v>
          </cell>
          <cell r="FW391">
            <v>0</v>
          </cell>
          <cell r="FX391">
            <v>0</v>
          </cell>
          <cell r="FY391">
            <v>0</v>
          </cell>
          <cell r="FZ391">
            <v>83139</v>
          </cell>
          <cell r="GA391">
            <v>0</v>
          </cell>
          <cell r="GB391">
            <v>0</v>
          </cell>
          <cell r="GC391">
            <v>81785</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0</v>
          </cell>
          <cell r="HD391">
            <v>0</v>
          </cell>
          <cell r="HE391">
            <v>0</v>
          </cell>
          <cell r="HF391">
            <v>0</v>
          </cell>
          <cell r="HG391">
            <v>0</v>
          </cell>
          <cell r="HH391">
            <v>0</v>
          </cell>
          <cell r="HI391">
            <v>0</v>
          </cell>
          <cell r="HJ391">
            <v>0</v>
          </cell>
          <cell r="HK391">
            <v>0</v>
          </cell>
          <cell r="HL391">
            <v>0</v>
          </cell>
          <cell r="HM391">
            <v>0</v>
          </cell>
          <cell r="HN391">
            <v>0</v>
          </cell>
          <cell r="HO391">
            <v>0</v>
          </cell>
          <cell r="HP391">
            <v>0</v>
          </cell>
          <cell r="HQ391">
            <v>0</v>
          </cell>
          <cell r="HR391">
            <v>0</v>
          </cell>
          <cell r="HS391">
            <v>0</v>
          </cell>
          <cell r="HT391">
            <v>0</v>
          </cell>
          <cell r="HU391">
            <v>0</v>
          </cell>
          <cell r="HV391">
            <v>0</v>
          </cell>
          <cell r="HW391">
            <v>0</v>
          </cell>
          <cell r="HX391">
            <v>0</v>
          </cell>
          <cell r="HY391">
            <v>0</v>
          </cell>
          <cell r="HZ391">
            <v>0</v>
          </cell>
          <cell r="IA391">
            <v>0</v>
          </cell>
          <cell r="IB391">
            <v>0</v>
          </cell>
          <cell r="IC391">
            <v>0</v>
          </cell>
          <cell r="ID391">
            <v>0</v>
          </cell>
          <cell r="IE391">
            <v>0</v>
          </cell>
          <cell r="IF391">
            <v>0</v>
          </cell>
          <cell r="IG391">
            <v>0</v>
          </cell>
          <cell r="IH391">
            <v>0</v>
          </cell>
          <cell r="II391">
            <v>0</v>
          </cell>
          <cell r="IJ391">
            <v>0</v>
          </cell>
          <cell r="IK391">
            <v>0</v>
          </cell>
          <cell r="IL391">
            <v>0</v>
          </cell>
          <cell r="IM391">
            <v>0</v>
          </cell>
          <cell r="IN391">
            <v>0</v>
          </cell>
          <cell r="IO391">
            <v>0</v>
          </cell>
        </row>
        <row r="392">
          <cell r="A392" t="str">
            <v>E6161</v>
          </cell>
          <cell r="B392" t="str">
            <v>Devon and Somerset Combined Fire and Rescue Authority</v>
          </cell>
          <cell r="C392" t="str">
            <v>SW</v>
          </cell>
          <cell r="D392" t="str">
            <v>O</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71143</v>
          </cell>
          <cell r="EB392">
            <v>0</v>
          </cell>
          <cell r="EC392">
            <v>0</v>
          </cell>
          <cell r="ED392">
            <v>0</v>
          </cell>
          <cell r="EE392">
            <v>0</v>
          </cell>
          <cell r="EF392">
            <v>0</v>
          </cell>
          <cell r="EG392">
            <v>0</v>
          </cell>
          <cell r="EH392">
            <v>0</v>
          </cell>
          <cell r="EI392">
            <v>0</v>
          </cell>
          <cell r="EJ392">
            <v>0</v>
          </cell>
          <cell r="EK392">
            <v>0</v>
          </cell>
          <cell r="EL392">
            <v>0</v>
          </cell>
          <cell r="EM392">
            <v>600</v>
          </cell>
          <cell r="EN392">
            <v>0</v>
          </cell>
          <cell r="EO392">
            <v>71743</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71743</v>
          </cell>
          <cell r="FH392">
            <v>0</v>
          </cell>
          <cell r="FI392">
            <v>4625</v>
          </cell>
          <cell r="FJ392">
            <v>0</v>
          </cell>
          <cell r="FK392">
            <v>0</v>
          </cell>
          <cell r="FL392">
            <v>0</v>
          </cell>
          <cell r="FM392">
            <v>0</v>
          </cell>
          <cell r="FN392">
            <v>1191</v>
          </cell>
          <cell r="FO392">
            <v>0</v>
          </cell>
          <cell r="FP392">
            <v>0</v>
          </cell>
          <cell r="FQ392">
            <v>-117</v>
          </cell>
          <cell r="FR392">
            <v>0</v>
          </cell>
          <cell r="FS392">
            <v>0</v>
          </cell>
          <cell r="FT392">
            <v>0</v>
          </cell>
          <cell r="FU392">
            <v>0</v>
          </cell>
          <cell r="FV392">
            <v>0</v>
          </cell>
          <cell r="FW392">
            <v>0</v>
          </cell>
          <cell r="FX392">
            <v>0</v>
          </cell>
          <cell r="FY392">
            <v>0</v>
          </cell>
          <cell r="FZ392">
            <v>79270</v>
          </cell>
          <cell r="GA392">
            <v>0</v>
          </cell>
          <cell r="GB392">
            <v>0</v>
          </cell>
          <cell r="GC392">
            <v>77337</v>
          </cell>
          <cell r="GD392">
            <v>0</v>
          </cell>
          <cell r="GE392">
            <v>0</v>
          </cell>
          <cell r="GF392">
            <v>0</v>
          </cell>
          <cell r="GG392">
            <v>-2073</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0</v>
          </cell>
          <cell r="HF392">
            <v>0</v>
          </cell>
          <cell r="HG392">
            <v>0</v>
          </cell>
          <cell r="HH392">
            <v>0</v>
          </cell>
          <cell r="HI392">
            <v>0</v>
          </cell>
          <cell r="HJ392">
            <v>0</v>
          </cell>
          <cell r="HK392">
            <v>0</v>
          </cell>
          <cell r="HL392">
            <v>0</v>
          </cell>
          <cell r="HM392">
            <v>0</v>
          </cell>
          <cell r="HN392">
            <v>0</v>
          </cell>
          <cell r="HO392">
            <v>0</v>
          </cell>
          <cell r="HP392">
            <v>0</v>
          </cell>
          <cell r="HQ392">
            <v>0</v>
          </cell>
          <cell r="HR392">
            <v>0</v>
          </cell>
          <cell r="HS392">
            <v>0</v>
          </cell>
          <cell r="HT392">
            <v>0</v>
          </cell>
          <cell r="HU392">
            <v>0</v>
          </cell>
          <cell r="HV392">
            <v>0</v>
          </cell>
          <cell r="HW392">
            <v>0</v>
          </cell>
          <cell r="HX392">
            <v>0</v>
          </cell>
          <cell r="HY392">
            <v>0</v>
          </cell>
          <cell r="HZ392">
            <v>0</v>
          </cell>
          <cell r="IA392">
            <v>0</v>
          </cell>
          <cell r="IB392">
            <v>0</v>
          </cell>
          <cell r="IC392">
            <v>0</v>
          </cell>
          <cell r="ID392">
            <v>0</v>
          </cell>
          <cell r="IE392">
            <v>0</v>
          </cell>
          <cell r="IF392">
            <v>0</v>
          </cell>
          <cell r="IG392">
            <v>0</v>
          </cell>
          <cell r="IH392">
            <v>0</v>
          </cell>
          <cell r="II392">
            <v>0</v>
          </cell>
          <cell r="IJ392">
            <v>0</v>
          </cell>
          <cell r="IK392">
            <v>0</v>
          </cell>
          <cell r="IL392">
            <v>0</v>
          </cell>
          <cell r="IM392">
            <v>0</v>
          </cell>
          <cell r="IN392">
            <v>0</v>
          </cell>
          <cell r="IO392">
            <v>0</v>
          </cell>
        </row>
        <row r="393">
          <cell r="A393" t="str">
            <v>E6201</v>
          </cell>
          <cell r="B393" t="str">
            <v>East London Waste Authority</v>
          </cell>
          <cell r="C393" t="str">
            <v>L</v>
          </cell>
          <cell r="D393" t="str">
            <v>O</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57562</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57562</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4161</v>
          </cell>
          <cell r="FH393">
            <v>0</v>
          </cell>
          <cell r="FI393">
            <v>0</v>
          </cell>
          <cell r="FJ393">
            <v>0</v>
          </cell>
          <cell r="FK393">
            <v>0</v>
          </cell>
          <cell r="FL393">
            <v>0</v>
          </cell>
          <cell r="FM393">
            <v>0</v>
          </cell>
          <cell r="FN393">
            <v>123</v>
          </cell>
          <cell r="FO393">
            <v>0</v>
          </cell>
          <cell r="FP393">
            <v>0</v>
          </cell>
          <cell r="FQ393">
            <v>-54</v>
          </cell>
          <cell r="FR393">
            <v>0</v>
          </cell>
          <cell r="FS393">
            <v>0</v>
          </cell>
          <cell r="FT393">
            <v>0</v>
          </cell>
          <cell r="FU393">
            <v>0</v>
          </cell>
          <cell r="FV393">
            <v>0</v>
          </cell>
          <cell r="FW393">
            <v>0</v>
          </cell>
          <cell r="FX393">
            <v>0</v>
          </cell>
          <cell r="FY393">
            <v>0</v>
          </cell>
          <cell r="FZ393">
            <v>4291</v>
          </cell>
          <cell r="GA393">
            <v>0</v>
          </cell>
          <cell r="GB393">
            <v>0</v>
          </cell>
          <cell r="GC393">
            <v>300</v>
          </cell>
          <cell r="GD393">
            <v>0</v>
          </cell>
          <cell r="GE393">
            <v>0</v>
          </cell>
          <cell r="GF393">
            <v>0</v>
          </cell>
          <cell r="GG393">
            <v>0</v>
          </cell>
          <cell r="GH393">
            <v>-300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L393">
            <v>0</v>
          </cell>
          <cell r="IM393">
            <v>0</v>
          </cell>
          <cell r="IN393">
            <v>0</v>
          </cell>
          <cell r="IO393">
            <v>0</v>
          </cell>
        </row>
        <row r="394">
          <cell r="A394" t="str">
            <v>E6202</v>
          </cell>
          <cell r="B394" t="str">
            <v>Greater Manchester Waste Disposal Authority</v>
          </cell>
          <cell r="C394" t="str">
            <v>NW</v>
          </cell>
          <cell r="D394" t="str">
            <v>O</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180942</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207</v>
          </cell>
          <cell r="EN394">
            <v>0</v>
          </cell>
          <cell r="EO394">
            <v>181149</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20046</v>
          </cell>
          <cell r="FH394">
            <v>0</v>
          </cell>
          <cell r="FI394">
            <v>0</v>
          </cell>
          <cell r="FJ394">
            <v>0</v>
          </cell>
          <cell r="FK394">
            <v>0</v>
          </cell>
          <cell r="FL394">
            <v>0</v>
          </cell>
          <cell r="FM394">
            <v>0</v>
          </cell>
          <cell r="FN394">
            <v>4024</v>
          </cell>
          <cell r="FO394">
            <v>0</v>
          </cell>
          <cell r="FP394">
            <v>0</v>
          </cell>
          <cell r="FQ394">
            <v>-3005</v>
          </cell>
          <cell r="FR394">
            <v>0</v>
          </cell>
          <cell r="FS394">
            <v>0</v>
          </cell>
          <cell r="FT394">
            <v>0</v>
          </cell>
          <cell r="FU394">
            <v>0</v>
          </cell>
          <cell r="FV394">
            <v>0</v>
          </cell>
          <cell r="FW394">
            <v>0</v>
          </cell>
          <cell r="FX394">
            <v>0</v>
          </cell>
          <cell r="FY394">
            <v>0</v>
          </cell>
          <cell r="FZ394">
            <v>25764</v>
          </cell>
          <cell r="GA394">
            <v>0</v>
          </cell>
          <cell r="GB394">
            <v>0</v>
          </cell>
          <cell r="GC394">
            <v>15745</v>
          </cell>
          <cell r="GD394">
            <v>0</v>
          </cell>
          <cell r="GE394">
            <v>0</v>
          </cell>
          <cell r="GF394">
            <v>0</v>
          </cell>
          <cell r="GG394">
            <v>-15745</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v>0</v>
          </cell>
          <cell r="HU394">
            <v>0</v>
          </cell>
          <cell r="HV394">
            <v>0</v>
          </cell>
          <cell r="HW394">
            <v>0</v>
          </cell>
          <cell r="HX394">
            <v>0</v>
          </cell>
          <cell r="HY394">
            <v>0</v>
          </cell>
          <cell r="HZ394">
            <v>0</v>
          </cell>
          <cell r="IA394">
            <v>0</v>
          </cell>
          <cell r="IB394">
            <v>0</v>
          </cell>
          <cell r="IC394">
            <v>0</v>
          </cell>
          <cell r="ID394">
            <v>0</v>
          </cell>
          <cell r="IE394">
            <v>0</v>
          </cell>
          <cell r="IF394">
            <v>0</v>
          </cell>
          <cell r="IG394">
            <v>0</v>
          </cell>
          <cell r="IH394">
            <v>0</v>
          </cell>
          <cell r="II394">
            <v>0</v>
          </cell>
          <cell r="IJ394">
            <v>0</v>
          </cell>
          <cell r="IK394">
            <v>0</v>
          </cell>
          <cell r="IL394">
            <v>0</v>
          </cell>
          <cell r="IM394">
            <v>0</v>
          </cell>
          <cell r="IN394">
            <v>0</v>
          </cell>
          <cell r="IO394">
            <v>0</v>
          </cell>
        </row>
        <row r="395">
          <cell r="A395" t="str">
            <v>E6204</v>
          </cell>
          <cell r="B395" t="str">
            <v>Merseyside Waste Disposal Authority</v>
          </cell>
          <cell r="C395" t="str">
            <v>NW</v>
          </cell>
          <cell r="D395" t="str">
            <v>O</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68077</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403</v>
          </cell>
          <cell r="EN395">
            <v>0</v>
          </cell>
          <cell r="EO395">
            <v>68480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2889</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2074</v>
          </cell>
          <cell r="GA395">
            <v>0</v>
          </cell>
          <cell r="GB395">
            <v>0</v>
          </cell>
          <cell r="GC395">
            <v>2074</v>
          </cell>
          <cell r="GD395">
            <v>0</v>
          </cell>
          <cell r="GE395">
            <v>0</v>
          </cell>
          <cell r="GF395">
            <v>0</v>
          </cell>
          <cell r="GG395">
            <v>0</v>
          </cell>
          <cell r="GH395">
            <v>-2074</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row>
        <row r="396">
          <cell r="A396" t="str">
            <v>E6205</v>
          </cell>
          <cell r="B396" t="str">
            <v>North London Waste Authority</v>
          </cell>
          <cell r="C396" t="str">
            <v>L</v>
          </cell>
          <cell r="D396" t="str">
            <v>O</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47912</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47912</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1460</v>
          </cell>
          <cell r="FH396">
            <v>0</v>
          </cell>
          <cell r="FI396">
            <v>0</v>
          </cell>
          <cell r="FJ396">
            <v>0</v>
          </cell>
          <cell r="FK396">
            <v>0</v>
          </cell>
          <cell r="FL396">
            <v>0</v>
          </cell>
          <cell r="FM396">
            <v>0</v>
          </cell>
          <cell r="FN396">
            <v>2861</v>
          </cell>
          <cell r="FO396">
            <v>0</v>
          </cell>
          <cell r="FP396">
            <v>0</v>
          </cell>
          <cell r="FQ396">
            <v>-1055</v>
          </cell>
          <cell r="FR396">
            <v>0</v>
          </cell>
          <cell r="FS396">
            <v>0</v>
          </cell>
          <cell r="FT396">
            <v>0</v>
          </cell>
          <cell r="FU396">
            <v>0</v>
          </cell>
          <cell r="FV396">
            <v>0</v>
          </cell>
          <cell r="FW396">
            <v>0</v>
          </cell>
          <cell r="FX396">
            <v>0</v>
          </cell>
          <cell r="FY396">
            <v>0</v>
          </cell>
          <cell r="FZ396">
            <v>8311</v>
          </cell>
          <cell r="GA396">
            <v>0</v>
          </cell>
          <cell r="GB396">
            <v>0</v>
          </cell>
          <cell r="GC396">
            <v>8311</v>
          </cell>
          <cell r="GD396">
            <v>0</v>
          </cell>
          <cell r="GE396">
            <v>0</v>
          </cell>
          <cell r="GF396">
            <v>0</v>
          </cell>
          <cell r="GG396">
            <v>0</v>
          </cell>
          <cell r="GH396">
            <v>-8311</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0</v>
          </cell>
          <cell r="HW396">
            <v>0</v>
          </cell>
          <cell r="HX396">
            <v>0</v>
          </cell>
          <cell r="HY396">
            <v>0</v>
          </cell>
          <cell r="HZ396">
            <v>0</v>
          </cell>
          <cell r="IA396">
            <v>0</v>
          </cell>
          <cell r="IB396">
            <v>0</v>
          </cell>
          <cell r="IC396">
            <v>0</v>
          </cell>
          <cell r="ID396">
            <v>0</v>
          </cell>
          <cell r="IE396">
            <v>0</v>
          </cell>
          <cell r="IF396">
            <v>0</v>
          </cell>
          <cell r="IG396">
            <v>0</v>
          </cell>
          <cell r="IH396">
            <v>0</v>
          </cell>
          <cell r="II396">
            <v>0</v>
          </cell>
          <cell r="IJ396">
            <v>0</v>
          </cell>
          <cell r="IK396">
            <v>0</v>
          </cell>
          <cell r="IL396">
            <v>0</v>
          </cell>
          <cell r="IM396">
            <v>0</v>
          </cell>
          <cell r="IN396">
            <v>0</v>
          </cell>
          <cell r="IO396">
            <v>0</v>
          </cell>
        </row>
        <row r="397">
          <cell r="A397" t="str">
            <v>E6206</v>
          </cell>
          <cell r="B397" t="str">
            <v>Western Riverside Waste Authority</v>
          </cell>
          <cell r="C397" t="str">
            <v>L</v>
          </cell>
          <cell r="D397" t="str">
            <v>O</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5483</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5483</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-1214</v>
          </cell>
          <cell r="FH397">
            <v>0</v>
          </cell>
          <cell r="FI397">
            <v>0</v>
          </cell>
          <cell r="FJ397">
            <v>0</v>
          </cell>
          <cell r="FK397">
            <v>0</v>
          </cell>
          <cell r="FL397">
            <v>0</v>
          </cell>
          <cell r="FM397">
            <v>0</v>
          </cell>
          <cell r="FN397">
            <v>567</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v>0</v>
          </cell>
          <cell r="HU397">
            <v>0</v>
          </cell>
          <cell r="HV397">
            <v>0</v>
          </cell>
          <cell r="HW397">
            <v>0</v>
          </cell>
          <cell r="HX397">
            <v>0</v>
          </cell>
          <cell r="HY397">
            <v>0</v>
          </cell>
          <cell r="HZ397">
            <v>0</v>
          </cell>
          <cell r="IA397">
            <v>0</v>
          </cell>
          <cell r="IB397">
            <v>0</v>
          </cell>
          <cell r="IC397">
            <v>0</v>
          </cell>
          <cell r="ID397">
            <v>0</v>
          </cell>
          <cell r="IE397">
            <v>0</v>
          </cell>
          <cell r="IF397">
            <v>0</v>
          </cell>
          <cell r="IG397">
            <v>0</v>
          </cell>
          <cell r="IH397">
            <v>0</v>
          </cell>
          <cell r="II397">
            <v>0</v>
          </cell>
          <cell r="IJ397">
            <v>0</v>
          </cell>
          <cell r="IK397">
            <v>0</v>
          </cell>
          <cell r="IL397">
            <v>0</v>
          </cell>
          <cell r="IM397">
            <v>0</v>
          </cell>
          <cell r="IN397">
            <v>0</v>
          </cell>
          <cell r="IO397">
            <v>0</v>
          </cell>
        </row>
        <row r="398">
          <cell r="A398" t="str">
            <v>E6207</v>
          </cell>
          <cell r="B398" t="str">
            <v>West London Waste Authority</v>
          </cell>
          <cell r="C398" t="str">
            <v>L</v>
          </cell>
          <cell r="D398" t="str">
            <v>O</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60347</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60347</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row>
        <row r="399">
          <cell r="A399" t="str">
            <v>E6346</v>
          </cell>
          <cell r="B399" t="str">
            <v>West Midlands Integrated Transport Authority</v>
          </cell>
          <cell r="C399" t="str">
            <v>WM</v>
          </cell>
          <cell r="D399" t="str">
            <v>O</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112143</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8004</v>
          </cell>
          <cell r="EN399">
            <v>0</v>
          </cell>
          <cell r="EO399">
            <v>120147</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-11253</v>
          </cell>
          <cell r="FH399">
            <v>0</v>
          </cell>
          <cell r="FI399">
            <v>0</v>
          </cell>
          <cell r="FJ399">
            <v>0</v>
          </cell>
          <cell r="FK399">
            <v>0</v>
          </cell>
          <cell r="FL399">
            <v>0</v>
          </cell>
          <cell r="FM399">
            <v>0</v>
          </cell>
          <cell r="FN399">
            <v>9909</v>
          </cell>
          <cell r="FO399">
            <v>0</v>
          </cell>
          <cell r="FP399">
            <v>0</v>
          </cell>
          <cell r="FQ399">
            <v>-162</v>
          </cell>
          <cell r="FR399">
            <v>0</v>
          </cell>
          <cell r="FS399">
            <v>0</v>
          </cell>
          <cell r="FT399">
            <v>0</v>
          </cell>
          <cell r="FU399">
            <v>0</v>
          </cell>
          <cell r="FV399">
            <v>0</v>
          </cell>
          <cell r="FW399">
            <v>0</v>
          </cell>
          <cell r="FX399">
            <v>0</v>
          </cell>
          <cell r="FY399">
            <v>0</v>
          </cell>
          <cell r="FZ399">
            <v>6054</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0</v>
          </cell>
          <cell r="HW399">
            <v>0</v>
          </cell>
          <cell r="HX399">
            <v>0</v>
          </cell>
          <cell r="HY399">
            <v>0</v>
          </cell>
          <cell r="HZ399">
            <v>0</v>
          </cell>
          <cell r="IA399">
            <v>0</v>
          </cell>
          <cell r="IB399">
            <v>0</v>
          </cell>
          <cell r="IC399">
            <v>0</v>
          </cell>
          <cell r="ID399">
            <v>0</v>
          </cell>
          <cell r="IE399">
            <v>0</v>
          </cell>
          <cell r="IF399">
            <v>0</v>
          </cell>
          <cell r="IG399">
            <v>0</v>
          </cell>
          <cell r="IH399">
            <v>0</v>
          </cell>
          <cell r="II399">
            <v>0</v>
          </cell>
          <cell r="IJ399">
            <v>0</v>
          </cell>
          <cell r="IK399">
            <v>0</v>
          </cell>
          <cell r="IL399">
            <v>0</v>
          </cell>
          <cell r="IM399">
            <v>0</v>
          </cell>
          <cell r="IN399">
            <v>0</v>
          </cell>
          <cell r="IO399">
            <v>0</v>
          </cell>
        </row>
        <row r="400">
          <cell r="A400" t="str">
            <v>E6348</v>
          </cell>
          <cell r="B400" t="str">
            <v>Greater Manchester Combined Authority</v>
          </cell>
          <cell r="C400" t="str">
            <v>NW</v>
          </cell>
          <cell r="D400" t="str">
            <v>O</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138648</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9363</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438</v>
          </cell>
          <cell r="EN400">
            <v>0</v>
          </cell>
          <cell r="EO400">
            <v>148449</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-46674</v>
          </cell>
          <cell r="FH400">
            <v>0</v>
          </cell>
          <cell r="FI400">
            <v>21324</v>
          </cell>
          <cell r="FJ400">
            <v>0</v>
          </cell>
          <cell r="FK400">
            <v>0</v>
          </cell>
          <cell r="FL400">
            <v>0</v>
          </cell>
          <cell r="FM400">
            <v>0</v>
          </cell>
          <cell r="FN400">
            <v>45687</v>
          </cell>
          <cell r="FO400">
            <v>0</v>
          </cell>
          <cell r="FP400">
            <v>0</v>
          </cell>
          <cell r="FQ400">
            <v>0</v>
          </cell>
          <cell r="FR400">
            <v>0</v>
          </cell>
          <cell r="FS400">
            <v>0</v>
          </cell>
          <cell r="FT400">
            <v>0</v>
          </cell>
          <cell r="FU400">
            <v>0</v>
          </cell>
          <cell r="FV400">
            <v>0</v>
          </cell>
          <cell r="FW400">
            <v>0</v>
          </cell>
          <cell r="FX400">
            <v>0</v>
          </cell>
          <cell r="FY400">
            <v>0</v>
          </cell>
          <cell r="FZ400">
            <v>43288</v>
          </cell>
          <cell r="GA400">
            <v>0</v>
          </cell>
          <cell r="GB400">
            <v>0</v>
          </cell>
          <cell r="GC400">
            <v>43288</v>
          </cell>
          <cell r="GD400">
            <v>0</v>
          </cell>
          <cell r="GE400">
            <v>0</v>
          </cell>
          <cell r="GF400">
            <v>0</v>
          </cell>
          <cell r="GG400">
            <v>-43288</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row>
        <row r="401">
          <cell r="A401" t="str">
            <v>E6349</v>
          </cell>
          <cell r="B401" t="str">
            <v>The Halton, Knowsley, Liverpool, St Helens, Sefton and Wirral Combined Authority</v>
          </cell>
          <cell r="C401" t="str">
            <v>NW</v>
          </cell>
          <cell r="D401" t="str">
            <v>O</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188801</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2110</v>
          </cell>
          <cell r="EN401">
            <v>0</v>
          </cell>
          <cell r="EO401">
            <v>190911</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48535</v>
          </cell>
          <cell r="FH401">
            <v>0</v>
          </cell>
          <cell r="FI401">
            <v>18260</v>
          </cell>
          <cell r="FJ401">
            <v>0</v>
          </cell>
          <cell r="FK401">
            <v>0</v>
          </cell>
          <cell r="FL401">
            <v>0</v>
          </cell>
          <cell r="FM401">
            <v>0</v>
          </cell>
          <cell r="FN401">
            <v>10286</v>
          </cell>
          <cell r="FO401">
            <v>0</v>
          </cell>
          <cell r="FP401">
            <v>0</v>
          </cell>
          <cell r="FQ401">
            <v>-1440</v>
          </cell>
          <cell r="FR401">
            <v>0</v>
          </cell>
          <cell r="FS401">
            <v>0</v>
          </cell>
          <cell r="FT401">
            <v>0</v>
          </cell>
          <cell r="FU401">
            <v>0</v>
          </cell>
          <cell r="FV401">
            <v>0</v>
          </cell>
          <cell r="FW401">
            <v>0</v>
          </cell>
          <cell r="FX401">
            <v>0</v>
          </cell>
          <cell r="FY401">
            <v>0</v>
          </cell>
          <cell r="FZ401">
            <v>88157</v>
          </cell>
          <cell r="GA401">
            <v>0</v>
          </cell>
          <cell r="GB401">
            <v>0</v>
          </cell>
          <cell r="GC401">
            <v>-7281</v>
          </cell>
          <cell r="GD401">
            <v>0</v>
          </cell>
          <cell r="GE401">
            <v>0</v>
          </cell>
          <cell r="GF401">
            <v>0</v>
          </cell>
          <cell r="GG401">
            <v>7281</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0</v>
          </cell>
          <cell r="HW401">
            <v>0</v>
          </cell>
          <cell r="HX401">
            <v>0</v>
          </cell>
          <cell r="HY401">
            <v>0</v>
          </cell>
          <cell r="HZ401">
            <v>0</v>
          </cell>
          <cell r="IA401">
            <v>0</v>
          </cell>
          <cell r="IB401">
            <v>0</v>
          </cell>
          <cell r="IC401">
            <v>0</v>
          </cell>
          <cell r="ID401">
            <v>0</v>
          </cell>
          <cell r="IE401">
            <v>0</v>
          </cell>
          <cell r="IF401">
            <v>0</v>
          </cell>
          <cell r="IG401">
            <v>0</v>
          </cell>
          <cell r="IH401">
            <v>0</v>
          </cell>
          <cell r="II401">
            <v>0</v>
          </cell>
          <cell r="IJ401">
            <v>0</v>
          </cell>
          <cell r="IK401">
            <v>0</v>
          </cell>
          <cell r="IL401">
            <v>0</v>
          </cell>
          <cell r="IM401">
            <v>0</v>
          </cell>
          <cell r="IN401">
            <v>0</v>
          </cell>
          <cell r="IO401">
            <v>0</v>
          </cell>
        </row>
        <row r="402">
          <cell r="A402" t="str">
            <v>E6350</v>
          </cell>
          <cell r="B402" t="str">
            <v>The Barnsley, Doncaster, Rotherham and Sheffield Combined Authority</v>
          </cell>
          <cell r="C402" t="str">
            <v>YH</v>
          </cell>
          <cell r="D402" t="str">
            <v>O</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75063</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7773</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160</v>
          </cell>
          <cell r="EN402">
            <v>0</v>
          </cell>
          <cell r="EO402">
            <v>82996</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14615</v>
          </cell>
          <cell r="FH402">
            <v>0</v>
          </cell>
          <cell r="FI402">
            <v>0</v>
          </cell>
          <cell r="FJ402">
            <v>0</v>
          </cell>
          <cell r="FK402">
            <v>0</v>
          </cell>
          <cell r="FL402">
            <v>0</v>
          </cell>
          <cell r="FM402">
            <v>0</v>
          </cell>
          <cell r="FN402">
            <v>1388</v>
          </cell>
          <cell r="FO402">
            <v>0</v>
          </cell>
          <cell r="FP402">
            <v>0</v>
          </cell>
          <cell r="FQ402">
            <v>-1470</v>
          </cell>
          <cell r="FR402">
            <v>0</v>
          </cell>
          <cell r="FS402">
            <v>0</v>
          </cell>
          <cell r="FT402">
            <v>0</v>
          </cell>
          <cell r="FU402">
            <v>0</v>
          </cell>
          <cell r="FV402">
            <v>0</v>
          </cell>
          <cell r="FW402">
            <v>0</v>
          </cell>
          <cell r="FX402">
            <v>0</v>
          </cell>
          <cell r="FY402">
            <v>0</v>
          </cell>
          <cell r="FZ402">
            <v>7122</v>
          </cell>
          <cell r="GA402">
            <v>0</v>
          </cell>
          <cell r="GB402">
            <v>0</v>
          </cell>
          <cell r="GC402">
            <v>2311</v>
          </cell>
          <cell r="GD402">
            <v>0</v>
          </cell>
          <cell r="GE402">
            <v>0</v>
          </cell>
          <cell r="GF402">
            <v>0</v>
          </cell>
          <cell r="GG402">
            <v>0</v>
          </cell>
          <cell r="GH402">
            <v>-2311</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row>
        <row r="403">
          <cell r="A403" t="str">
            <v>E6351</v>
          </cell>
          <cell r="B403" t="str">
            <v>The Durham, Gateshead, Newcastle, North Tyneside, Northumberland, South Tyneside and Sunderland Combined Authority</v>
          </cell>
          <cell r="C403" t="str">
            <v>NE</v>
          </cell>
          <cell r="D403" t="str">
            <v>O</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103852</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3677</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7508</v>
          </cell>
          <cell r="EN403">
            <v>0</v>
          </cell>
          <cell r="EO403">
            <v>115037</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25860</v>
          </cell>
          <cell r="FH403">
            <v>0</v>
          </cell>
          <cell r="FI403">
            <v>3349</v>
          </cell>
          <cell r="FJ403">
            <v>0</v>
          </cell>
          <cell r="FK403">
            <v>0</v>
          </cell>
          <cell r="FL403">
            <v>0</v>
          </cell>
          <cell r="FM403">
            <v>0</v>
          </cell>
          <cell r="FN403">
            <v>9168</v>
          </cell>
          <cell r="FO403">
            <v>0</v>
          </cell>
          <cell r="FP403">
            <v>0</v>
          </cell>
          <cell r="FQ403">
            <v>-558</v>
          </cell>
          <cell r="FR403">
            <v>0</v>
          </cell>
          <cell r="FS403">
            <v>0</v>
          </cell>
          <cell r="FT403">
            <v>0</v>
          </cell>
          <cell r="FU403">
            <v>0</v>
          </cell>
          <cell r="FV403">
            <v>0</v>
          </cell>
          <cell r="FW403">
            <v>0</v>
          </cell>
          <cell r="FX403">
            <v>0</v>
          </cell>
          <cell r="FY403">
            <v>0</v>
          </cell>
          <cell r="FZ403">
            <v>34614</v>
          </cell>
          <cell r="GA403">
            <v>0</v>
          </cell>
          <cell r="GB403">
            <v>0</v>
          </cell>
          <cell r="GC403">
            <v>6261</v>
          </cell>
          <cell r="GD403">
            <v>0</v>
          </cell>
          <cell r="GE403">
            <v>0</v>
          </cell>
          <cell r="GF403">
            <v>0</v>
          </cell>
          <cell r="GG403">
            <v>-2426</v>
          </cell>
          <cell r="GH403">
            <v>-3835</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A403">
            <v>0</v>
          </cell>
          <cell r="HB403">
            <v>0</v>
          </cell>
          <cell r="HC403">
            <v>0</v>
          </cell>
          <cell r="HD403">
            <v>0</v>
          </cell>
          <cell r="HE403">
            <v>0</v>
          </cell>
          <cell r="HF403">
            <v>0</v>
          </cell>
          <cell r="HG403">
            <v>0</v>
          </cell>
          <cell r="HH403">
            <v>0</v>
          </cell>
          <cell r="HI403">
            <v>0</v>
          </cell>
          <cell r="HJ403">
            <v>0</v>
          </cell>
          <cell r="HK403">
            <v>0</v>
          </cell>
          <cell r="HL403">
            <v>0</v>
          </cell>
          <cell r="HM403">
            <v>0</v>
          </cell>
          <cell r="HN403">
            <v>0</v>
          </cell>
          <cell r="HO403">
            <v>0</v>
          </cell>
          <cell r="HP403">
            <v>0</v>
          </cell>
          <cell r="HQ403">
            <v>0</v>
          </cell>
          <cell r="HR403">
            <v>0</v>
          </cell>
          <cell r="HS403">
            <v>0</v>
          </cell>
          <cell r="HT403">
            <v>0</v>
          </cell>
          <cell r="HU403">
            <v>0</v>
          </cell>
          <cell r="HV403">
            <v>0</v>
          </cell>
          <cell r="HW403">
            <v>0</v>
          </cell>
          <cell r="HX403">
            <v>0</v>
          </cell>
          <cell r="HY403">
            <v>0</v>
          </cell>
          <cell r="HZ403">
            <v>0</v>
          </cell>
          <cell r="IA403">
            <v>0</v>
          </cell>
          <cell r="IB403">
            <v>0</v>
          </cell>
          <cell r="IC403">
            <v>0</v>
          </cell>
          <cell r="ID403">
            <v>0</v>
          </cell>
          <cell r="IE403">
            <v>0</v>
          </cell>
          <cell r="IF403">
            <v>0</v>
          </cell>
          <cell r="IG403">
            <v>0</v>
          </cell>
          <cell r="IH403">
            <v>0</v>
          </cell>
          <cell r="II403">
            <v>0</v>
          </cell>
          <cell r="IJ403">
            <v>0</v>
          </cell>
          <cell r="IK403">
            <v>0</v>
          </cell>
          <cell r="IL403">
            <v>0</v>
          </cell>
          <cell r="IM403">
            <v>0</v>
          </cell>
          <cell r="IN403">
            <v>0</v>
          </cell>
          <cell r="IO403">
            <v>0</v>
          </cell>
        </row>
        <row r="404">
          <cell r="A404" t="str">
            <v>E6353</v>
          </cell>
          <cell r="B404" t="str">
            <v>The West Yorkshire Combined Authority</v>
          </cell>
          <cell r="C404" t="str">
            <v>YH</v>
          </cell>
          <cell r="D404" t="str">
            <v>O</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135077</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3510</v>
          </cell>
          <cell r="EN404">
            <v>0</v>
          </cell>
          <cell r="EO404">
            <v>138587</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37106</v>
          </cell>
          <cell r="FH404">
            <v>0</v>
          </cell>
          <cell r="FI404">
            <v>0</v>
          </cell>
          <cell r="FJ404">
            <v>0</v>
          </cell>
          <cell r="FK404">
            <v>0</v>
          </cell>
          <cell r="FL404">
            <v>0</v>
          </cell>
          <cell r="FM404">
            <v>0</v>
          </cell>
          <cell r="FN404">
            <v>3267</v>
          </cell>
          <cell r="FO404">
            <v>0</v>
          </cell>
          <cell r="FP404">
            <v>0</v>
          </cell>
          <cell r="FQ404">
            <v>-457</v>
          </cell>
          <cell r="FR404">
            <v>0</v>
          </cell>
          <cell r="FS404">
            <v>0</v>
          </cell>
          <cell r="FT404">
            <v>0</v>
          </cell>
          <cell r="FU404">
            <v>0</v>
          </cell>
          <cell r="FV404">
            <v>0</v>
          </cell>
          <cell r="FW404">
            <v>0</v>
          </cell>
          <cell r="FX404">
            <v>0</v>
          </cell>
          <cell r="FY404">
            <v>0</v>
          </cell>
          <cell r="FZ404">
            <v>43796</v>
          </cell>
          <cell r="GA404">
            <v>0</v>
          </cell>
          <cell r="GB404">
            <v>0</v>
          </cell>
          <cell r="GC404">
            <v>-4269</v>
          </cell>
          <cell r="GD404">
            <v>0</v>
          </cell>
          <cell r="GE404">
            <v>0</v>
          </cell>
          <cell r="GF404">
            <v>0</v>
          </cell>
          <cell r="GG404">
            <v>5284</v>
          </cell>
          <cell r="GH404">
            <v>-1015</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0</v>
          </cell>
          <cell r="HD404">
            <v>0</v>
          </cell>
          <cell r="HE404">
            <v>0</v>
          </cell>
          <cell r="HF404">
            <v>0</v>
          </cell>
          <cell r="HG404">
            <v>0</v>
          </cell>
          <cell r="HH404">
            <v>0</v>
          </cell>
          <cell r="HI404">
            <v>0</v>
          </cell>
          <cell r="HJ404">
            <v>0</v>
          </cell>
          <cell r="HK404">
            <v>0</v>
          </cell>
          <cell r="HL404">
            <v>0</v>
          </cell>
          <cell r="HM404">
            <v>0</v>
          </cell>
          <cell r="HN404">
            <v>0</v>
          </cell>
          <cell r="HO404">
            <v>0</v>
          </cell>
          <cell r="HP404">
            <v>0</v>
          </cell>
          <cell r="HQ404">
            <v>0</v>
          </cell>
          <cell r="HR404">
            <v>0</v>
          </cell>
          <cell r="HS404">
            <v>0</v>
          </cell>
          <cell r="HT404">
            <v>0</v>
          </cell>
          <cell r="HU404">
            <v>0</v>
          </cell>
          <cell r="HV404">
            <v>0</v>
          </cell>
          <cell r="HW404">
            <v>0</v>
          </cell>
          <cell r="HX404">
            <v>0</v>
          </cell>
          <cell r="HY404">
            <v>0</v>
          </cell>
          <cell r="HZ404">
            <v>0</v>
          </cell>
          <cell r="IA404">
            <v>0</v>
          </cell>
          <cell r="IB404">
            <v>0</v>
          </cell>
          <cell r="IC404">
            <v>0</v>
          </cell>
          <cell r="ID404">
            <v>0</v>
          </cell>
          <cell r="IE404">
            <v>0</v>
          </cell>
          <cell r="IF404">
            <v>0</v>
          </cell>
          <cell r="IG404">
            <v>0</v>
          </cell>
          <cell r="IH404">
            <v>0</v>
          </cell>
          <cell r="II404">
            <v>0</v>
          </cell>
          <cell r="IJ404">
            <v>0</v>
          </cell>
          <cell r="IK404">
            <v>0</v>
          </cell>
          <cell r="IL404">
            <v>0</v>
          </cell>
          <cell r="IM404">
            <v>0</v>
          </cell>
          <cell r="IN404">
            <v>0</v>
          </cell>
          <cell r="IO404">
            <v>0</v>
          </cell>
        </row>
        <row r="405">
          <cell r="A405" t="str">
            <v>E6401</v>
          </cell>
          <cell r="B405" t="str">
            <v>Dartmoor National Park Authority</v>
          </cell>
          <cell r="C405" t="str">
            <v>SW</v>
          </cell>
          <cell r="D405" t="str">
            <v>O</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-3</v>
          </cell>
          <cell r="V405">
            <v>0</v>
          </cell>
          <cell r="W405">
            <v>0</v>
          </cell>
          <cell r="X405">
            <v>0</v>
          </cell>
          <cell r="Y405">
            <v>0</v>
          </cell>
          <cell r="Z405">
            <v>0</v>
          </cell>
          <cell r="AA405">
            <v>-3</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2405</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103</v>
          </cell>
          <cell r="DQ405">
            <v>0</v>
          </cell>
          <cell r="DR405">
            <v>0</v>
          </cell>
          <cell r="DS405">
            <v>0</v>
          </cell>
          <cell r="DT405">
            <v>0</v>
          </cell>
          <cell r="DU405">
            <v>0</v>
          </cell>
          <cell r="DV405">
            <v>0</v>
          </cell>
          <cell r="DW405">
            <v>0</v>
          </cell>
          <cell r="DX405">
            <v>0</v>
          </cell>
          <cell r="DY405">
            <v>758</v>
          </cell>
          <cell r="DZ405">
            <v>0</v>
          </cell>
          <cell r="EA405">
            <v>0</v>
          </cell>
          <cell r="EB405">
            <v>0</v>
          </cell>
          <cell r="EC405">
            <v>0</v>
          </cell>
          <cell r="ED405">
            <v>0</v>
          </cell>
          <cell r="EE405">
            <v>0</v>
          </cell>
          <cell r="EF405">
            <v>0</v>
          </cell>
          <cell r="EG405">
            <v>0</v>
          </cell>
          <cell r="EH405">
            <v>0</v>
          </cell>
          <cell r="EI405">
            <v>0</v>
          </cell>
          <cell r="EJ405">
            <v>0</v>
          </cell>
          <cell r="EK405">
            <v>0</v>
          </cell>
          <cell r="EL405">
            <v>0</v>
          </cell>
          <cell r="EM405">
            <v>338</v>
          </cell>
          <cell r="EN405">
            <v>0</v>
          </cell>
          <cell r="EO405">
            <v>3601</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3601</v>
          </cell>
          <cell r="FH405">
            <v>0</v>
          </cell>
          <cell r="FI405">
            <v>0</v>
          </cell>
          <cell r="FJ405">
            <v>0</v>
          </cell>
          <cell r="FK405">
            <v>0</v>
          </cell>
          <cell r="FL405">
            <v>0</v>
          </cell>
          <cell r="FM405">
            <v>0</v>
          </cell>
          <cell r="FN405">
            <v>0</v>
          </cell>
          <cell r="FO405">
            <v>0</v>
          </cell>
          <cell r="FP405">
            <v>0</v>
          </cell>
          <cell r="FQ405">
            <v>-12</v>
          </cell>
          <cell r="FR405">
            <v>0</v>
          </cell>
          <cell r="FS405">
            <v>0</v>
          </cell>
          <cell r="FT405">
            <v>0</v>
          </cell>
          <cell r="FU405">
            <v>0</v>
          </cell>
          <cell r="FV405">
            <v>0</v>
          </cell>
          <cell r="FW405">
            <v>0</v>
          </cell>
          <cell r="FX405">
            <v>0</v>
          </cell>
          <cell r="FY405">
            <v>0</v>
          </cell>
          <cell r="FZ405">
            <v>3589</v>
          </cell>
          <cell r="GA405">
            <v>0</v>
          </cell>
          <cell r="GB405">
            <v>0</v>
          </cell>
          <cell r="GC405">
            <v>15</v>
          </cell>
          <cell r="GD405">
            <v>0</v>
          </cell>
          <cell r="GE405">
            <v>0</v>
          </cell>
          <cell r="GF405">
            <v>0</v>
          </cell>
          <cell r="GG405">
            <v>-15</v>
          </cell>
          <cell r="GH405">
            <v>0</v>
          </cell>
          <cell r="GI405">
            <v>0</v>
          </cell>
          <cell r="GJ405">
            <v>0</v>
          </cell>
          <cell r="GK405">
            <v>0</v>
          </cell>
          <cell r="GL405">
            <v>0</v>
          </cell>
          <cell r="GM405">
            <v>0</v>
          </cell>
          <cell r="GN405">
            <v>0</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0</v>
          </cell>
          <cell r="HC405">
            <v>0</v>
          </cell>
          <cell r="HD405">
            <v>0</v>
          </cell>
          <cell r="HE405">
            <v>0</v>
          </cell>
          <cell r="HF405">
            <v>0</v>
          </cell>
          <cell r="HG405">
            <v>0</v>
          </cell>
          <cell r="HH405">
            <v>0</v>
          </cell>
          <cell r="HI405">
            <v>0</v>
          </cell>
          <cell r="HJ405">
            <v>0</v>
          </cell>
          <cell r="HK405">
            <v>0</v>
          </cell>
          <cell r="HL405">
            <v>0</v>
          </cell>
          <cell r="HM405">
            <v>0</v>
          </cell>
          <cell r="HN405">
            <v>0</v>
          </cell>
          <cell r="HO405">
            <v>0</v>
          </cell>
          <cell r="HP405">
            <v>0</v>
          </cell>
          <cell r="HQ405">
            <v>0</v>
          </cell>
          <cell r="HR405">
            <v>0</v>
          </cell>
          <cell r="HS405">
            <v>0</v>
          </cell>
          <cell r="HT405">
            <v>0</v>
          </cell>
          <cell r="HU405">
            <v>0</v>
          </cell>
          <cell r="HV405">
            <v>0</v>
          </cell>
          <cell r="HW405">
            <v>0</v>
          </cell>
          <cell r="HX405">
            <v>0</v>
          </cell>
          <cell r="HY405">
            <v>0</v>
          </cell>
          <cell r="HZ405">
            <v>0</v>
          </cell>
          <cell r="IA405">
            <v>0</v>
          </cell>
          <cell r="IB405">
            <v>0</v>
          </cell>
          <cell r="IC405">
            <v>0</v>
          </cell>
          <cell r="ID405">
            <v>0</v>
          </cell>
          <cell r="IE405">
            <v>0</v>
          </cell>
          <cell r="IF405">
            <v>0</v>
          </cell>
          <cell r="IG405">
            <v>0</v>
          </cell>
          <cell r="IH405">
            <v>0</v>
          </cell>
          <cell r="II405">
            <v>0</v>
          </cell>
          <cell r="IJ405">
            <v>0</v>
          </cell>
          <cell r="IK405">
            <v>0</v>
          </cell>
          <cell r="IL405">
            <v>0</v>
          </cell>
          <cell r="IM405">
            <v>0</v>
          </cell>
          <cell r="IN405">
            <v>0</v>
          </cell>
          <cell r="IO405">
            <v>0</v>
          </cell>
        </row>
        <row r="406">
          <cell r="A406" t="str">
            <v>E6402</v>
          </cell>
          <cell r="B406" t="str">
            <v>Exmoor National Park Authority</v>
          </cell>
          <cell r="C406" t="str">
            <v>SW</v>
          </cell>
          <cell r="D406" t="str">
            <v>O</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-37</v>
          </cell>
          <cell r="V406">
            <v>0</v>
          </cell>
          <cell r="W406">
            <v>0</v>
          </cell>
          <cell r="X406">
            <v>0</v>
          </cell>
          <cell r="Y406">
            <v>0</v>
          </cell>
          <cell r="Z406">
            <v>0</v>
          </cell>
          <cell r="AA406">
            <v>-37</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2160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107</v>
          </cell>
          <cell r="DQ406">
            <v>0</v>
          </cell>
          <cell r="DR406">
            <v>0</v>
          </cell>
          <cell r="DS406">
            <v>0</v>
          </cell>
          <cell r="DT406">
            <v>0</v>
          </cell>
          <cell r="DU406">
            <v>0</v>
          </cell>
          <cell r="DV406">
            <v>0</v>
          </cell>
          <cell r="DW406">
            <v>0</v>
          </cell>
          <cell r="DX406">
            <v>0</v>
          </cell>
          <cell r="DY406">
            <v>507</v>
          </cell>
          <cell r="DZ406">
            <v>0</v>
          </cell>
          <cell r="EA406">
            <v>0</v>
          </cell>
          <cell r="EB406">
            <v>0</v>
          </cell>
          <cell r="EC406">
            <v>0</v>
          </cell>
          <cell r="ED406">
            <v>0</v>
          </cell>
          <cell r="EE406">
            <v>0</v>
          </cell>
          <cell r="EF406">
            <v>0</v>
          </cell>
          <cell r="EG406">
            <v>0</v>
          </cell>
          <cell r="EH406">
            <v>0</v>
          </cell>
          <cell r="EI406">
            <v>0</v>
          </cell>
          <cell r="EJ406">
            <v>0</v>
          </cell>
          <cell r="EK406">
            <v>0</v>
          </cell>
          <cell r="EL406">
            <v>0</v>
          </cell>
          <cell r="EM406">
            <v>283</v>
          </cell>
          <cell r="EN406">
            <v>0</v>
          </cell>
          <cell r="EO406">
            <v>3020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3020</v>
          </cell>
          <cell r="FH406">
            <v>0</v>
          </cell>
          <cell r="FI406">
            <v>0</v>
          </cell>
          <cell r="FJ406">
            <v>0</v>
          </cell>
          <cell r="FK406">
            <v>0</v>
          </cell>
          <cell r="FL406">
            <v>0</v>
          </cell>
          <cell r="FM406">
            <v>0</v>
          </cell>
          <cell r="FN406">
            <v>0</v>
          </cell>
          <cell r="FO406">
            <v>0</v>
          </cell>
          <cell r="FP406">
            <v>0</v>
          </cell>
          <cell r="FQ406">
            <v>-20</v>
          </cell>
          <cell r="FR406">
            <v>0</v>
          </cell>
          <cell r="FS406">
            <v>0</v>
          </cell>
          <cell r="FT406">
            <v>0</v>
          </cell>
          <cell r="FU406">
            <v>0</v>
          </cell>
          <cell r="FV406">
            <v>0</v>
          </cell>
          <cell r="FW406">
            <v>0</v>
          </cell>
          <cell r="FX406">
            <v>0</v>
          </cell>
          <cell r="FY406">
            <v>0</v>
          </cell>
          <cell r="FZ406">
            <v>3000</v>
          </cell>
          <cell r="GA406">
            <v>0</v>
          </cell>
          <cell r="GB406">
            <v>0</v>
          </cell>
          <cell r="GC406">
            <v>0</v>
          </cell>
          <cell r="GD406">
            <v>0</v>
          </cell>
          <cell r="GE406">
            <v>0</v>
          </cell>
          <cell r="GF406">
            <v>0</v>
          </cell>
          <cell r="GG406">
            <v>0</v>
          </cell>
          <cell r="GH406">
            <v>0</v>
          </cell>
          <cell r="GI406">
            <v>0</v>
          </cell>
          <cell r="GJ406">
            <v>0</v>
          </cell>
          <cell r="GK406">
            <v>0</v>
          </cell>
          <cell r="GL406">
            <v>0</v>
          </cell>
          <cell r="GM406">
            <v>0</v>
          </cell>
          <cell r="GN406">
            <v>0</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v>0</v>
          </cell>
          <cell r="HF406">
            <v>0</v>
          </cell>
          <cell r="HG406">
            <v>0</v>
          </cell>
          <cell r="HH406">
            <v>0</v>
          </cell>
          <cell r="HI406">
            <v>0</v>
          </cell>
          <cell r="HJ406">
            <v>0</v>
          </cell>
          <cell r="HK406">
            <v>0</v>
          </cell>
          <cell r="HL406">
            <v>0</v>
          </cell>
          <cell r="HM406">
            <v>0</v>
          </cell>
          <cell r="HN406">
            <v>0</v>
          </cell>
          <cell r="HO406">
            <v>0</v>
          </cell>
          <cell r="HP406">
            <v>0</v>
          </cell>
          <cell r="HQ406">
            <v>0</v>
          </cell>
          <cell r="HR406">
            <v>0</v>
          </cell>
          <cell r="HS406">
            <v>0</v>
          </cell>
          <cell r="HT406">
            <v>0</v>
          </cell>
          <cell r="HU406">
            <v>0</v>
          </cell>
          <cell r="HV406">
            <v>0</v>
          </cell>
          <cell r="HW406">
            <v>0</v>
          </cell>
          <cell r="HX406">
            <v>0</v>
          </cell>
          <cell r="HY406">
            <v>0</v>
          </cell>
          <cell r="HZ406">
            <v>0</v>
          </cell>
          <cell r="IA406">
            <v>0</v>
          </cell>
          <cell r="IB406">
            <v>0</v>
          </cell>
          <cell r="IC406">
            <v>0</v>
          </cell>
          <cell r="ID406">
            <v>0</v>
          </cell>
          <cell r="IE406">
            <v>0</v>
          </cell>
          <cell r="IF406">
            <v>0</v>
          </cell>
          <cell r="IG406">
            <v>0</v>
          </cell>
          <cell r="IH406">
            <v>0</v>
          </cell>
          <cell r="II406">
            <v>0</v>
          </cell>
          <cell r="IJ406">
            <v>0</v>
          </cell>
          <cell r="IK406">
            <v>0</v>
          </cell>
          <cell r="IL406">
            <v>0</v>
          </cell>
          <cell r="IM406">
            <v>0</v>
          </cell>
          <cell r="IN406">
            <v>0</v>
          </cell>
          <cell r="IO406">
            <v>0</v>
          </cell>
        </row>
        <row r="407">
          <cell r="A407" t="str">
            <v>E6403</v>
          </cell>
          <cell r="B407" t="str">
            <v>Lake District National Park Authority</v>
          </cell>
          <cell r="C407" t="str">
            <v>NW</v>
          </cell>
          <cell r="D407" t="str">
            <v>O</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-794</v>
          </cell>
          <cell r="V407">
            <v>0</v>
          </cell>
          <cell r="W407">
            <v>0</v>
          </cell>
          <cell r="X407">
            <v>0</v>
          </cell>
          <cell r="Y407">
            <v>0</v>
          </cell>
          <cell r="Z407">
            <v>0</v>
          </cell>
          <cell r="AA407">
            <v>-794</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3588</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474</v>
          </cell>
          <cell r="DQ407">
            <v>0</v>
          </cell>
          <cell r="DR407">
            <v>0</v>
          </cell>
          <cell r="DS407">
            <v>0</v>
          </cell>
          <cell r="DT407">
            <v>0</v>
          </cell>
          <cell r="DU407">
            <v>0</v>
          </cell>
          <cell r="DV407">
            <v>0</v>
          </cell>
          <cell r="DW407">
            <v>0</v>
          </cell>
          <cell r="DX407">
            <v>0</v>
          </cell>
          <cell r="DY407">
            <v>1441</v>
          </cell>
          <cell r="DZ407">
            <v>0</v>
          </cell>
          <cell r="EA407">
            <v>0</v>
          </cell>
          <cell r="EB407">
            <v>0</v>
          </cell>
          <cell r="EC407">
            <v>0</v>
          </cell>
          <cell r="ED407">
            <v>0</v>
          </cell>
          <cell r="EE407">
            <v>0</v>
          </cell>
          <cell r="EF407">
            <v>0</v>
          </cell>
          <cell r="EG407">
            <v>0</v>
          </cell>
          <cell r="EH407">
            <v>0</v>
          </cell>
          <cell r="EI407">
            <v>0</v>
          </cell>
          <cell r="EJ407">
            <v>0</v>
          </cell>
          <cell r="EK407">
            <v>0</v>
          </cell>
          <cell r="EL407">
            <v>0</v>
          </cell>
          <cell r="EM407">
            <v>605</v>
          </cell>
          <cell r="EN407">
            <v>0</v>
          </cell>
          <cell r="EO407">
            <v>5314</v>
          </cell>
          <cell r="EP407">
            <v>0</v>
          </cell>
          <cell r="EQ407">
            <v>0</v>
          </cell>
          <cell r="ER407">
            <v>0</v>
          </cell>
          <cell r="ES407">
            <v>0</v>
          </cell>
          <cell r="ET407">
            <v>0</v>
          </cell>
          <cell r="EU407">
            <v>0</v>
          </cell>
          <cell r="EV407">
            <v>0</v>
          </cell>
          <cell r="EW407">
            <v>0</v>
          </cell>
          <cell r="EX407">
            <v>0</v>
          </cell>
          <cell r="EY407">
            <v>0</v>
          </cell>
          <cell r="EZ407">
            <v>0</v>
          </cell>
          <cell r="FA407">
            <v>0</v>
          </cell>
          <cell r="FB407">
            <v>0</v>
          </cell>
          <cell r="FC407">
            <v>0</v>
          </cell>
          <cell r="FD407">
            <v>0</v>
          </cell>
          <cell r="FE407">
            <v>0</v>
          </cell>
          <cell r="FF407">
            <v>0</v>
          </cell>
          <cell r="FG407">
            <v>5314</v>
          </cell>
          <cell r="FH407">
            <v>0</v>
          </cell>
          <cell r="FI407">
            <v>16</v>
          </cell>
          <cell r="FJ407">
            <v>0</v>
          </cell>
          <cell r="FK407">
            <v>0</v>
          </cell>
          <cell r="FL407">
            <v>0</v>
          </cell>
          <cell r="FM407">
            <v>0</v>
          </cell>
          <cell r="FN407">
            <v>0</v>
          </cell>
          <cell r="FO407">
            <v>0</v>
          </cell>
          <cell r="FP407">
            <v>0</v>
          </cell>
          <cell r="FQ407">
            <v>-10</v>
          </cell>
          <cell r="FR407">
            <v>0</v>
          </cell>
          <cell r="FS407">
            <v>0</v>
          </cell>
          <cell r="FT407">
            <v>0</v>
          </cell>
          <cell r="FU407">
            <v>0</v>
          </cell>
          <cell r="FV407">
            <v>0</v>
          </cell>
          <cell r="FW407">
            <v>0</v>
          </cell>
          <cell r="FX407">
            <v>0</v>
          </cell>
          <cell r="FY407">
            <v>0</v>
          </cell>
          <cell r="FZ407">
            <v>5320</v>
          </cell>
          <cell r="GA407">
            <v>0</v>
          </cell>
          <cell r="GB407">
            <v>0</v>
          </cell>
          <cell r="GC407">
            <v>102</v>
          </cell>
          <cell r="GD407">
            <v>0</v>
          </cell>
          <cell r="GE407">
            <v>0</v>
          </cell>
          <cell r="GF407">
            <v>0</v>
          </cell>
          <cell r="GG407">
            <v>-26</v>
          </cell>
          <cell r="GH407">
            <v>-76</v>
          </cell>
          <cell r="GI407">
            <v>0</v>
          </cell>
          <cell r="GJ407">
            <v>0</v>
          </cell>
          <cell r="GK407">
            <v>0</v>
          </cell>
          <cell r="GL407">
            <v>0</v>
          </cell>
          <cell r="GM407">
            <v>0</v>
          </cell>
          <cell r="GN407">
            <v>0</v>
          </cell>
          <cell r="GO407">
            <v>0</v>
          </cell>
          <cell r="GP407">
            <v>0</v>
          </cell>
          <cell r="GQ407">
            <v>0</v>
          </cell>
          <cell r="GR407">
            <v>0</v>
          </cell>
          <cell r="GS407">
            <v>0</v>
          </cell>
          <cell r="GT407">
            <v>0</v>
          </cell>
          <cell r="GU407">
            <v>0</v>
          </cell>
          <cell r="GV407">
            <v>0</v>
          </cell>
          <cell r="GW407">
            <v>0</v>
          </cell>
          <cell r="GX407">
            <v>0</v>
          </cell>
          <cell r="GY407">
            <v>0</v>
          </cell>
          <cell r="GZ407">
            <v>0</v>
          </cell>
          <cell r="HA407">
            <v>0</v>
          </cell>
          <cell r="HB407">
            <v>0</v>
          </cell>
          <cell r="HC407">
            <v>0</v>
          </cell>
          <cell r="HD407">
            <v>0</v>
          </cell>
          <cell r="HE407">
            <v>0</v>
          </cell>
          <cell r="HF407">
            <v>0</v>
          </cell>
          <cell r="HG407">
            <v>0</v>
          </cell>
          <cell r="HH407">
            <v>0</v>
          </cell>
          <cell r="HI407">
            <v>0</v>
          </cell>
          <cell r="HJ407">
            <v>0</v>
          </cell>
          <cell r="HK407">
            <v>0</v>
          </cell>
          <cell r="HL407">
            <v>0</v>
          </cell>
          <cell r="HM407">
            <v>0</v>
          </cell>
          <cell r="HN407">
            <v>0</v>
          </cell>
          <cell r="HO407">
            <v>0</v>
          </cell>
          <cell r="HP407">
            <v>0</v>
          </cell>
          <cell r="HQ407">
            <v>0</v>
          </cell>
          <cell r="HR407">
            <v>0</v>
          </cell>
          <cell r="HS407">
            <v>0</v>
          </cell>
          <cell r="HT407">
            <v>0</v>
          </cell>
          <cell r="HU407">
            <v>0</v>
          </cell>
          <cell r="HV407">
            <v>0</v>
          </cell>
          <cell r="HW407">
            <v>0</v>
          </cell>
          <cell r="HX407">
            <v>0</v>
          </cell>
          <cell r="HY407">
            <v>0</v>
          </cell>
          <cell r="HZ407">
            <v>0</v>
          </cell>
          <cell r="IA407">
            <v>0</v>
          </cell>
          <cell r="IB407">
            <v>0</v>
          </cell>
          <cell r="IC407">
            <v>0</v>
          </cell>
          <cell r="ID407">
            <v>0</v>
          </cell>
          <cell r="IE407">
            <v>0</v>
          </cell>
          <cell r="IF407">
            <v>0</v>
          </cell>
          <cell r="IG407">
            <v>0</v>
          </cell>
          <cell r="IH407">
            <v>0</v>
          </cell>
          <cell r="II407">
            <v>0</v>
          </cell>
          <cell r="IJ407">
            <v>0</v>
          </cell>
          <cell r="IK407">
            <v>0</v>
          </cell>
          <cell r="IL407">
            <v>0</v>
          </cell>
          <cell r="IM407">
            <v>0</v>
          </cell>
          <cell r="IN407">
            <v>0</v>
          </cell>
          <cell r="IO407">
            <v>0</v>
          </cell>
        </row>
        <row r="408">
          <cell r="A408" t="str">
            <v>E6404</v>
          </cell>
          <cell r="B408" t="str">
            <v>North York Moors National Park Authority</v>
          </cell>
          <cell r="C408" t="str">
            <v>YH</v>
          </cell>
          <cell r="D408" t="str">
            <v>O</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-371</v>
          </cell>
          <cell r="V408">
            <v>0</v>
          </cell>
          <cell r="W408">
            <v>0</v>
          </cell>
          <cell r="X408">
            <v>0</v>
          </cell>
          <cell r="Y408">
            <v>0</v>
          </cell>
          <cell r="Z408">
            <v>0</v>
          </cell>
          <cell r="AA408">
            <v>-358</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3608</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49</v>
          </cell>
          <cell r="DQ408">
            <v>0</v>
          </cell>
          <cell r="DR408">
            <v>0</v>
          </cell>
          <cell r="DS408">
            <v>0</v>
          </cell>
          <cell r="DT408">
            <v>0</v>
          </cell>
          <cell r="DU408">
            <v>0</v>
          </cell>
          <cell r="DV408">
            <v>0</v>
          </cell>
          <cell r="DW408">
            <v>0</v>
          </cell>
          <cell r="DX408">
            <v>0</v>
          </cell>
          <cell r="DY408">
            <v>563</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325</v>
          </cell>
          <cell r="EN408">
            <v>0</v>
          </cell>
          <cell r="EO408">
            <v>4187</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4187</v>
          </cell>
          <cell r="FH408">
            <v>0</v>
          </cell>
          <cell r="FI408">
            <v>0</v>
          </cell>
          <cell r="FJ408">
            <v>0</v>
          </cell>
          <cell r="FK408">
            <v>0</v>
          </cell>
          <cell r="FL408">
            <v>0</v>
          </cell>
          <cell r="FM408">
            <v>0</v>
          </cell>
          <cell r="FN408">
            <v>0</v>
          </cell>
          <cell r="FO408">
            <v>0</v>
          </cell>
          <cell r="FP408">
            <v>0</v>
          </cell>
          <cell r="FQ408">
            <v>-18</v>
          </cell>
          <cell r="FR408">
            <v>0</v>
          </cell>
          <cell r="FS408">
            <v>0</v>
          </cell>
          <cell r="FT408">
            <v>0</v>
          </cell>
          <cell r="FU408">
            <v>0</v>
          </cell>
          <cell r="FV408">
            <v>0</v>
          </cell>
          <cell r="FW408">
            <v>0</v>
          </cell>
          <cell r="FX408">
            <v>0</v>
          </cell>
          <cell r="FY408">
            <v>0</v>
          </cell>
          <cell r="FZ408">
            <v>4055</v>
          </cell>
          <cell r="GA408">
            <v>0</v>
          </cell>
          <cell r="GB408">
            <v>0</v>
          </cell>
          <cell r="GC408">
            <v>-38</v>
          </cell>
          <cell r="GD408">
            <v>0</v>
          </cell>
          <cell r="GE408">
            <v>0</v>
          </cell>
          <cell r="GF408">
            <v>0</v>
          </cell>
          <cell r="GG408">
            <v>0</v>
          </cell>
          <cell r="GH408">
            <v>38</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A408">
            <v>0</v>
          </cell>
          <cell r="HB408">
            <v>0</v>
          </cell>
          <cell r="HC408">
            <v>0</v>
          </cell>
          <cell r="HD408">
            <v>0</v>
          </cell>
          <cell r="HE408">
            <v>0</v>
          </cell>
          <cell r="HF408">
            <v>0</v>
          </cell>
          <cell r="HG408">
            <v>0</v>
          </cell>
          <cell r="HH408">
            <v>0</v>
          </cell>
          <cell r="HI408">
            <v>0</v>
          </cell>
          <cell r="HJ408">
            <v>0</v>
          </cell>
          <cell r="HK408">
            <v>0</v>
          </cell>
          <cell r="HL408">
            <v>0</v>
          </cell>
          <cell r="HM408">
            <v>0</v>
          </cell>
          <cell r="HN408">
            <v>0</v>
          </cell>
          <cell r="HO408">
            <v>0</v>
          </cell>
          <cell r="HP408">
            <v>0</v>
          </cell>
          <cell r="HQ408">
            <v>0</v>
          </cell>
          <cell r="HR408">
            <v>0</v>
          </cell>
          <cell r="HS408">
            <v>0</v>
          </cell>
          <cell r="HT408">
            <v>0</v>
          </cell>
          <cell r="HU408">
            <v>0</v>
          </cell>
          <cell r="HV408">
            <v>0</v>
          </cell>
          <cell r="HW408">
            <v>0</v>
          </cell>
          <cell r="HX408">
            <v>0</v>
          </cell>
          <cell r="HY408">
            <v>0</v>
          </cell>
          <cell r="HZ408">
            <v>0</v>
          </cell>
          <cell r="IA408">
            <v>0</v>
          </cell>
          <cell r="IB408">
            <v>0</v>
          </cell>
          <cell r="IC408">
            <v>0</v>
          </cell>
          <cell r="ID408">
            <v>0</v>
          </cell>
          <cell r="IE408">
            <v>0</v>
          </cell>
          <cell r="IF408">
            <v>0</v>
          </cell>
          <cell r="IG408">
            <v>0</v>
          </cell>
          <cell r="IH408">
            <v>0</v>
          </cell>
          <cell r="II408">
            <v>0</v>
          </cell>
          <cell r="IJ408">
            <v>0</v>
          </cell>
          <cell r="IK408">
            <v>0</v>
          </cell>
          <cell r="IL408">
            <v>0</v>
          </cell>
          <cell r="IM408">
            <v>0</v>
          </cell>
          <cell r="IN408">
            <v>0</v>
          </cell>
          <cell r="IO408">
            <v>0</v>
          </cell>
        </row>
        <row r="409">
          <cell r="A409" t="str">
            <v>E6405</v>
          </cell>
          <cell r="B409" t="str">
            <v>Northumberland National Park Authority</v>
          </cell>
          <cell r="C409" t="str">
            <v>NE</v>
          </cell>
          <cell r="D409" t="str">
            <v>O</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-109</v>
          </cell>
          <cell r="V409">
            <v>0</v>
          </cell>
          <cell r="W409">
            <v>0</v>
          </cell>
          <cell r="X409">
            <v>0</v>
          </cell>
          <cell r="Y409">
            <v>0</v>
          </cell>
          <cell r="Z409">
            <v>0</v>
          </cell>
          <cell r="AA409">
            <v>-109</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2493</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217</v>
          </cell>
          <cell r="DZ409">
            <v>0</v>
          </cell>
          <cell r="EA409">
            <v>0</v>
          </cell>
          <cell r="EB409">
            <v>0</v>
          </cell>
          <cell r="EC409">
            <v>0</v>
          </cell>
          <cell r="ED409">
            <v>0</v>
          </cell>
          <cell r="EE409">
            <v>0</v>
          </cell>
          <cell r="EF409">
            <v>0</v>
          </cell>
          <cell r="EG409">
            <v>0</v>
          </cell>
          <cell r="EH409">
            <v>0</v>
          </cell>
          <cell r="EI409">
            <v>0</v>
          </cell>
          <cell r="EJ409">
            <v>0</v>
          </cell>
          <cell r="EK409">
            <v>0</v>
          </cell>
          <cell r="EL409">
            <v>0</v>
          </cell>
          <cell r="EM409">
            <v>310</v>
          </cell>
          <cell r="EN409">
            <v>0</v>
          </cell>
          <cell r="EO409">
            <v>2911</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2911</v>
          </cell>
          <cell r="FH409">
            <v>0</v>
          </cell>
          <cell r="FI409">
            <v>0</v>
          </cell>
          <cell r="FJ409">
            <v>0</v>
          </cell>
          <cell r="FK409">
            <v>0</v>
          </cell>
          <cell r="FL409">
            <v>0</v>
          </cell>
          <cell r="FM409">
            <v>0</v>
          </cell>
          <cell r="FN409">
            <v>0</v>
          </cell>
          <cell r="FO409">
            <v>0</v>
          </cell>
          <cell r="FP409">
            <v>0</v>
          </cell>
          <cell r="FQ409">
            <v>-16</v>
          </cell>
          <cell r="FR409">
            <v>0</v>
          </cell>
          <cell r="FS409">
            <v>0</v>
          </cell>
          <cell r="FT409">
            <v>0</v>
          </cell>
          <cell r="FU409">
            <v>0</v>
          </cell>
          <cell r="FV409">
            <v>0</v>
          </cell>
          <cell r="FW409">
            <v>0</v>
          </cell>
          <cell r="FX409">
            <v>0</v>
          </cell>
          <cell r="FY409">
            <v>0</v>
          </cell>
          <cell r="FZ409">
            <v>2705</v>
          </cell>
          <cell r="GA409">
            <v>0</v>
          </cell>
          <cell r="GB409">
            <v>0</v>
          </cell>
          <cell r="GC409">
            <v>208</v>
          </cell>
          <cell r="GD409">
            <v>0</v>
          </cell>
          <cell r="GE409">
            <v>0</v>
          </cell>
          <cell r="GF409">
            <v>0</v>
          </cell>
          <cell r="GG409">
            <v>20</v>
          </cell>
          <cell r="GH409">
            <v>-228</v>
          </cell>
          <cell r="GI409">
            <v>0</v>
          </cell>
          <cell r="GJ409">
            <v>0</v>
          </cell>
          <cell r="GK409">
            <v>0</v>
          </cell>
          <cell r="GL409">
            <v>0</v>
          </cell>
          <cell r="GM409">
            <v>0</v>
          </cell>
          <cell r="GN409">
            <v>0</v>
          </cell>
          <cell r="GO409">
            <v>0</v>
          </cell>
          <cell r="GP409">
            <v>0</v>
          </cell>
          <cell r="GQ409">
            <v>0</v>
          </cell>
          <cell r="GR409">
            <v>0</v>
          </cell>
          <cell r="GS409">
            <v>0</v>
          </cell>
          <cell r="GT409">
            <v>0</v>
          </cell>
          <cell r="GU409">
            <v>0</v>
          </cell>
          <cell r="GV409">
            <v>0</v>
          </cell>
          <cell r="GW409">
            <v>0</v>
          </cell>
          <cell r="GX409">
            <v>0</v>
          </cell>
          <cell r="GY409">
            <v>0</v>
          </cell>
          <cell r="GZ409">
            <v>0</v>
          </cell>
          <cell r="HA409">
            <v>0</v>
          </cell>
          <cell r="HB409">
            <v>0</v>
          </cell>
          <cell r="HC409">
            <v>0</v>
          </cell>
          <cell r="HD409">
            <v>0</v>
          </cell>
          <cell r="HE409">
            <v>0</v>
          </cell>
          <cell r="HF409">
            <v>0</v>
          </cell>
          <cell r="HG409">
            <v>0</v>
          </cell>
          <cell r="HH409">
            <v>0</v>
          </cell>
          <cell r="HI409">
            <v>0</v>
          </cell>
          <cell r="HJ409">
            <v>0</v>
          </cell>
          <cell r="HK409">
            <v>0</v>
          </cell>
          <cell r="HL409">
            <v>0</v>
          </cell>
          <cell r="HM409">
            <v>0</v>
          </cell>
          <cell r="HN409">
            <v>0</v>
          </cell>
          <cell r="HO409">
            <v>0</v>
          </cell>
          <cell r="HP409">
            <v>0</v>
          </cell>
          <cell r="HQ409">
            <v>0</v>
          </cell>
          <cell r="HR409">
            <v>0</v>
          </cell>
          <cell r="HS409">
            <v>0</v>
          </cell>
          <cell r="HT409">
            <v>0</v>
          </cell>
          <cell r="HU409">
            <v>0</v>
          </cell>
          <cell r="HV409">
            <v>0</v>
          </cell>
          <cell r="HW409">
            <v>0</v>
          </cell>
          <cell r="HX409">
            <v>0</v>
          </cell>
          <cell r="HY409">
            <v>0</v>
          </cell>
          <cell r="HZ409">
            <v>0</v>
          </cell>
          <cell r="IA409">
            <v>0</v>
          </cell>
          <cell r="IB409">
            <v>0</v>
          </cell>
          <cell r="IC409">
            <v>0</v>
          </cell>
          <cell r="ID409">
            <v>0</v>
          </cell>
          <cell r="IE409">
            <v>0</v>
          </cell>
          <cell r="IF409">
            <v>0</v>
          </cell>
          <cell r="IG409">
            <v>0</v>
          </cell>
          <cell r="IH409">
            <v>0</v>
          </cell>
          <cell r="II409">
            <v>0</v>
          </cell>
          <cell r="IJ409">
            <v>0</v>
          </cell>
          <cell r="IK409">
            <v>0</v>
          </cell>
          <cell r="IL409">
            <v>0</v>
          </cell>
          <cell r="IM409">
            <v>0</v>
          </cell>
          <cell r="IN409">
            <v>0</v>
          </cell>
          <cell r="IO409">
            <v>0</v>
          </cell>
        </row>
        <row r="410">
          <cell r="A410" t="str">
            <v>E6406</v>
          </cell>
          <cell r="B410" t="str">
            <v>Peak District National Park Authority</v>
          </cell>
          <cell r="C410" t="str">
            <v>EM</v>
          </cell>
          <cell r="D410" t="str">
            <v>O</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-271</v>
          </cell>
          <cell r="V410">
            <v>0</v>
          </cell>
          <cell r="W410">
            <v>0</v>
          </cell>
          <cell r="X410">
            <v>0</v>
          </cell>
          <cell r="Y410">
            <v>0</v>
          </cell>
          <cell r="Z410">
            <v>0</v>
          </cell>
          <cell r="AA410">
            <v>-42</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146</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6016</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26</v>
          </cell>
          <cell r="DQ410">
            <v>0</v>
          </cell>
          <cell r="DR410">
            <v>0</v>
          </cell>
          <cell r="DS410">
            <v>0</v>
          </cell>
          <cell r="DT410">
            <v>0</v>
          </cell>
          <cell r="DU410">
            <v>0</v>
          </cell>
          <cell r="DV410">
            <v>0</v>
          </cell>
          <cell r="DW410">
            <v>0</v>
          </cell>
          <cell r="DX410">
            <v>0</v>
          </cell>
          <cell r="DY410">
            <v>1297</v>
          </cell>
          <cell r="DZ410">
            <v>0</v>
          </cell>
          <cell r="EA410">
            <v>0</v>
          </cell>
          <cell r="EB410">
            <v>0</v>
          </cell>
          <cell r="EC410">
            <v>0</v>
          </cell>
          <cell r="ED410">
            <v>0</v>
          </cell>
          <cell r="EE410">
            <v>0</v>
          </cell>
          <cell r="EF410">
            <v>0</v>
          </cell>
          <cell r="EG410">
            <v>0</v>
          </cell>
          <cell r="EH410">
            <v>0</v>
          </cell>
          <cell r="EI410">
            <v>0</v>
          </cell>
          <cell r="EJ410">
            <v>0</v>
          </cell>
          <cell r="EK410">
            <v>0</v>
          </cell>
          <cell r="EL410">
            <v>0</v>
          </cell>
          <cell r="EM410">
            <v>347</v>
          </cell>
          <cell r="EN410">
            <v>0</v>
          </cell>
          <cell r="EO410">
            <v>7790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7761</v>
          </cell>
          <cell r="FH410">
            <v>0</v>
          </cell>
          <cell r="FI410">
            <v>183</v>
          </cell>
          <cell r="FJ410">
            <v>0</v>
          </cell>
          <cell r="FK410">
            <v>0</v>
          </cell>
          <cell r="FL410">
            <v>0</v>
          </cell>
          <cell r="FM410">
            <v>0</v>
          </cell>
          <cell r="FN410">
            <v>33</v>
          </cell>
          <cell r="FO410">
            <v>0</v>
          </cell>
          <cell r="FP410">
            <v>0</v>
          </cell>
          <cell r="FQ410">
            <v>-30</v>
          </cell>
          <cell r="FR410">
            <v>0</v>
          </cell>
          <cell r="FS410">
            <v>0</v>
          </cell>
          <cell r="FT410">
            <v>0</v>
          </cell>
          <cell r="FU410">
            <v>0</v>
          </cell>
          <cell r="FV410">
            <v>0</v>
          </cell>
          <cell r="FW410">
            <v>0</v>
          </cell>
          <cell r="FX410">
            <v>0</v>
          </cell>
          <cell r="FY410">
            <v>0</v>
          </cell>
          <cell r="FZ410">
            <v>6344</v>
          </cell>
          <cell r="GA410">
            <v>0</v>
          </cell>
          <cell r="GB410">
            <v>0</v>
          </cell>
          <cell r="GC410">
            <v>87</v>
          </cell>
          <cell r="GD410">
            <v>0</v>
          </cell>
          <cell r="GE410">
            <v>0</v>
          </cell>
          <cell r="GF410">
            <v>0</v>
          </cell>
          <cell r="GG410">
            <v>-92</v>
          </cell>
          <cell r="GH410">
            <v>5</v>
          </cell>
          <cell r="GI410">
            <v>0</v>
          </cell>
          <cell r="GJ410">
            <v>0</v>
          </cell>
          <cell r="GK410">
            <v>0</v>
          </cell>
          <cell r="GL410">
            <v>0</v>
          </cell>
          <cell r="GM410">
            <v>0</v>
          </cell>
          <cell r="GN410">
            <v>0</v>
          </cell>
          <cell r="GO410">
            <v>0</v>
          </cell>
          <cell r="GP410">
            <v>0</v>
          </cell>
          <cell r="GQ410">
            <v>0</v>
          </cell>
          <cell r="GR410">
            <v>0</v>
          </cell>
          <cell r="GS410">
            <v>0</v>
          </cell>
          <cell r="GT410">
            <v>0</v>
          </cell>
          <cell r="GU410">
            <v>0</v>
          </cell>
          <cell r="GV410">
            <v>0</v>
          </cell>
          <cell r="GW410">
            <v>0</v>
          </cell>
          <cell r="GX410">
            <v>0</v>
          </cell>
          <cell r="GY410">
            <v>0</v>
          </cell>
          <cell r="GZ410">
            <v>0</v>
          </cell>
          <cell r="HA410">
            <v>0</v>
          </cell>
          <cell r="HB410">
            <v>0</v>
          </cell>
          <cell r="HC410">
            <v>0</v>
          </cell>
          <cell r="HD410">
            <v>0</v>
          </cell>
          <cell r="HE410">
            <v>0</v>
          </cell>
          <cell r="HF410">
            <v>0</v>
          </cell>
          <cell r="HG410">
            <v>0</v>
          </cell>
          <cell r="HH410">
            <v>0</v>
          </cell>
          <cell r="HI410">
            <v>0</v>
          </cell>
          <cell r="HJ410">
            <v>0</v>
          </cell>
          <cell r="HK410">
            <v>0</v>
          </cell>
          <cell r="HL410">
            <v>0</v>
          </cell>
          <cell r="HM410">
            <v>0</v>
          </cell>
          <cell r="HN410">
            <v>0</v>
          </cell>
          <cell r="HO410">
            <v>0</v>
          </cell>
          <cell r="HP410">
            <v>0</v>
          </cell>
          <cell r="HQ410">
            <v>0</v>
          </cell>
          <cell r="HR410">
            <v>0</v>
          </cell>
          <cell r="HS410">
            <v>0</v>
          </cell>
          <cell r="HT410">
            <v>0</v>
          </cell>
          <cell r="HU410">
            <v>0</v>
          </cell>
          <cell r="HV410">
            <v>0</v>
          </cell>
          <cell r="HW410">
            <v>0</v>
          </cell>
          <cell r="HX410">
            <v>0</v>
          </cell>
          <cell r="HY410">
            <v>0</v>
          </cell>
          <cell r="HZ410">
            <v>0</v>
          </cell>
          <cell r="IA410">
            <v>0</v>
          </cell>
          <cell r="IB410">
            <v>0</v>
          </cell>
          <cell r="IC410">
            <v>0</v>
          </cell>
          <cell r="ID410">
            <v>0</v>
          </cell>
          <cell r="IE410">
            <v>0</v>
          </cell>
          <cell r="IF410">
            <v>0</v>
          </cell>
          <cell r="IG410">
            <v>0</v>
          </cell>
          <cell r="IH410">
            <v>0</v>
          </cell>
          <cell r="II410">
            <v>0</v>
          </cell>
          <cell r="IJ410">
            <v>0</v>
          </cell>
          <cell r="IK410">
            <v>0</v>
          </cell>
          <cell r="IL410">
            <v>0</v>
          </cell>
          <cell r="IM410">
            <v>0</v>
          </cell>
          <cell r="IN410">
            <v>0</v>
          </cell>
          <cell r="IO410">
            <v>0</v>
          </cell>
        </row>
        <row r="411">
          <cell r="A411" t="str">
            <v>E6407</v>
          </cell>
          <cell r="B411" t="str">
            <v>Yorkshire Dales National Park Authority</v>
          </cell>
          <cell r="C411" t="str">
            <v>YH</v>
          </cell>
          <cell r="D411" t="str">
            <v>O</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-349</v>
          </cell>
          <cell r="V411">
            <v>0</v>
          </cell>
          <cell r="W411">
            <v>0</v>
          </cell>
          <cell r="X411">
            <v>0</v>
          </cell>
          <cell r="Y411">
            <v>0</v>
          </cell>
          <cell r="Z411">
            <v>0</v>
          </cell>
          <cell r="AA411">
            <v>-349</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3610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163</v>
          </cell>
          <cell r="DQ411">
            <v>0</v>
          </cell>
          <cell r="DR411">
            <v>0</v>
          </cell>
          <cell r="DS411">
            <v>0</v>
          </cell>
          <cell r="DT411">
            <v>0</v>
          </cell>
          <cell r="DU411">
            <v>0</v>
          </cell>
          <cell r="DV411">
            <v>0</v>
          </cell>
          <cell r="DW411">
            <v>0</v>
          </cell>
          <cell r="DX411">
            <v>0</v>
          </cell>
          <cell r="DY411">
            <v>1084</v>
          </cell>
          <cell r="DZ411">
            <v>0</v>
          </cell>
          <cell r="EA411">
            <v>0</v>
          </cell>
          <cell r="EB411">
            <v>0</v>
          </cell>
          <cell r="EC411">
            <v>0</v>
          </cell>
          <cell r="ED411">
            <v>0</v>
          </cell>
          <cell r="EE411">
            <v>0</v>
          </cell>
          <cell r="EF411">
            <v>0</v>
          </cell>
          <cell r="EG411">
            <v>0</v>
          </cell>
          <cell r="EH411">
            <v>0</v>
          </cell>
          <cell r="EI411">
            <v>0</v>
          </cell>
          <cell r="EJ411">
            <v>0</v>
          </cell>
          <cell r="EK411">
            <v>0</v>
          </cell>
          <cell r="EL411">
            <v>0</v>
          </cell>
          <cell r="EM411">
            <v>412</v>
          </cell>
          <cell r="EN411">
            <v>0</v>
          </cell>
          <cell r="EO411">
            <v>4920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4920</v>
          </cell>
          <cell r="FH411">
            <v>0</v>
          </cell>
          <cell r="FI411">
            <v>0</v>
          </cell>
          <cell r="FJ411">
            <v>0</v>
          </cell>
          <cell r="FK411">
            <v>0</v>
          </cell>
          <cell r="FL411">
            <v>0</v>
          </cell>
          <cell r="FM411">
            <v>0</v>
          </cell>
          <cell r="FN411">
            <v>0</v>
          </cell>
          <cell r="FO411">
            <v>0</v>
          </cell>
          <cell r="FP411">
            <v>0</v>
          </cell>
          <cell r="FQ411">
            <v>-40</v>
          </cell>
          <cell r="FR411">
            <v>0</v>
          </cell>
          <cell r="FS411">
            <v>0</v>
          </cell>
          <cell r="FT411">
            <v>0</v>
          </cell>
          <cell r="FU411">
            <v>0</v>
          </cell>
          <cell r="FV411">
            <v>0</v>
          </cell>
          <cell r="FW411">
            <v>0</v>
          </cell>
          <cell r="FX411">
            <v>0</v>
          </cell>
          <cell r="FY411">
            <v>0</v>
          </cell>
          <cell r="FZ411">
            <v>4813</v>
          </cell>
          <cell r="GA411">
            <v>0</v>
          </cell>
          <cell r="GB411">
            <v>0</v>
          </cell>
          <cell r="GC411">
            <v>743</v>
          </cell>
          <cell r="GD411">
            <v>0</v>
          </cell>
          <cell r="GE411">
            <v>0</v>
          </cell>
          <cell r="GF411">
            <v>0</v>
          </cell>
          <cell r="GG411">
            <v>0</v>
          </cell>
          <cell r="GH411">
            <v>-743</v>
          </cell>
          <cell r="GI411">
            <v>0</v>
          </cell>
          <cell r="GJ411">
            <v>0</v>
          </cell>
          <cell r="GK411">
            <v>0</v>
          </cell>
          <cell r="GL411">
            <v>0</v>
          </cell>
          <cell r="GM411">
            <v>0</v>
          </cell>
          <cell r="GN411">
            <v>0</v>
          </cell>
          <cell r="GO411">
            <v>0</v>
          </cell>
          <cell r="GP411">
            <v>0</v>
          </cell>
          <cell r="GQ411">
            <v>0</v>
          </cell>
          <cell r="GR411">
            <v>0</v>
          </cell>
          <cell r="GS411">
            <v>0</v>
          </cell>
          <cell r="GT411">
            <v>0</v>
          </cell>
          <cell r="GU411">
            <v>0</v>
          </cell>
          <cell r="GV411">
            <v>0</v>
          </cell>
          <cell r="GW411">
            <v>0</v>
          </cell>
          <cell r="GX411">
            <v>0</v>
          </cell>
          <cell r="GY411">
            <v>0</v>
          </cell>
          <cell r="GZ411">
            <v>0</v>
          </cell>
          <cell r="HA411">
            <v>0</v>
          </cell>
          <cell r="HB411">
            <v>0</v>
          </cell>
          <cell r="HC411">
            <v>0</v>
          </cell>
          <cell r="HD411">
            <v>0</v>
          </cell>
          <cell r="HE411">
            <v>0</v>
          </cell>
          <cell r="HF411">
            <v>0</v>
          </cell>
          <cell r="HG411">
            <v>0</v>
          </cell>
          <cell r="HH411">
            <v>0</v>
          </cell>
          <cell r="HI411">
            <v>0</v>
          </cell>
          <cell r="HJ411">
            <v>0</v>
          </cell>
          <cell r="HK411">
            <v>0</v>
          </cell>
          <cell r="HL411">
            <v>0</v>
          </cell>
          <cell r="HM411">
            <v>0</v>
          </cell>
          <cell r="HN411">
            <v>0</v>
          </cell>
          <cell r="HO411">
            <v>0</v>
          </cell>
          <cell r="HP411">
            <v>0</v>
          </cell>
          <cell r="HQ411">
            <v>0</v>
          </cell>
          <cell r="HR411">
            <v>0</v>
          </cell>
          <cell r="HS411">
            <v>0</v>
          </cell>
          <cell r="HT411">
            <v>0</v>
          </cell>
          <cell r="HU411">
            <v>0</v>
          </cell>
          <cell r="HV411">
            <v>0</v>
          </cell>
          <cell r="HW411">
            <v>0</v>
          </cell>
          <cell r="HX411">
            <v>0</v>
          </cell>
          <cell r="HY411">
            <v>0</v>
          </cell>
          <cell r="HZ411">
            <v>0</v>
          </cell>
          <cell r="IA411">
            <v>0</v>
          </cell>
          <cell r="IB411">
            <v>0</v>
          </cell>
          <cell r="IC411">
            <v>0</v>
          </cell>
          <cell r="ID411">
            <v>0</v>
          </cell>
          <cell r="IE411">
            <v>0</v>
          </cell>
          <cell r="IF411">
            <v>0</v>
          </cell>
          <cell r="IG411">
            <v>0</v>
          </cell>
          <cell r="IH411">
            <v>0</v>
          </cell>
          <cell r="II411">
            <v>0</v>
          </cell>
          <cell r="IJ411">
            <v>0</v>
          </cell>
          <cell r="IK411">
            <v>0</v>
          </cell>
          <cell r="IL411">
            <v>0</v>
          </cell>
          <cell r="IM411">
            <v>0</v>
          </cell>
          <cell r="IN411">
            <v>0</v>
          </cell>
          <cell r="IO411">
            <v>0</v>
          </cell>
        </row>
        <row r="412">
          <cell r="A412" t="str">
            <v>E6408</v>
          </cell>
          <cell r="B412" t="str">
            <v>The Broads Authority</v>
          </cell>
          <cell r="C412" t="str">
            <v>EE</v>
          </cell>
          <cell r="D412" t="str">
            <v>O</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5288</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163</v>
          </cell>
          <cell r="DQ412">
            <v>0</v>
          </cell>
          <cell r="DR412">
            <v>0</v>
          </cell>
          <cell r="DS412">
            <v>0</v>
          </cell>
          <cell r="DT412">
            <v>0</v>
          </cell>
          <cell r="DU412">
            <v>0</v>
          </cell>
          <cell r="DV412">
            <v>0</v>
          </cell>
          <cell r="DW412">
            <v>0</v>
          </cell>
          <cell r="DX412">
            <v>0</v>
          </cell>
          <cell r="DY412">
            <v>546</v>
          </cell>
          <cell r="DZ412">
            <v>0</v>
          </cell>
          <cell r="EA412">
            <v>0</v>
          </cell>
          <cell r="EB412">
            <v>0</v>
          </cell>
          <cell r="EC412">
            <v>0</v>
          </cell>
          <cell r="ED412">
            <v>0</v>
          </cell>
          <cell r="EE412">
            <v>0</v>
          </cell>
          <cell r="EF412">
            <v>0</v>
          </cell>
          <cell r="EG412">
            <v>0</v>
          </cell>
          <cell r="EH412">
            <v>0</v>
          </cell>
          <cell r="EI412">
            <v>0</v>
          </cell>
          <cell r="EJ412">
            <v>0</v>
          </cell>
          <cell r="EK412">
            <v>0</v>
          </cell>
          <cell r="EL412">
            <v>0</v>
          </cell>
          <cell r="EM412">
            <v>325</v>
          </cell>
          <cell r="EN412">
            <v>0</v>
          </cell>
          <cell r="EO412">
            <v>6322</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3305</v>
          </cell>
          <cell r="FH412">
            <v>0</v>
          </cell>
          <cell r="FI412">
            <v>0</v>
          </cell>
          <cell r="FJ412">
            <v>0</v>
          </cell>
          <cell r="FK412">
            <v>0</v>
          </cell>
          <cell r="FL412">
            <v>0</v>
          </cell>
          <cell r="FM412">
            <v>0</v>
          </cell>
          <cell r="FN412">
            <v>0</v>
          </cell>
          <cell r="FO412">
            <v>0</v>
          </cell>
          <cell r="FP412">
            <v>0</v>
          </cell>
          <cell r="FQ412">
            <v>-35</v>
          </cell>
          <cell r="FR412">
            <v>0</v>
          </cell>
          <cell r="FS412">
            <v>0</v>
          </cell>
          <cell r="FT412">
            <v>0</v>
          </cell>
          <cell r="FU412">
            <v>0</v>
          </cell>
          <cell r="FV412">
            <v>0</v>
          </cell>
          <cell r="FW412">
            <v>0</v>
          </cell>
          <cell r="FX412">
            <v>0</v>
          </cell>
          <cell r="FY412">
            <v>0</v>
          </cell>
          <cell r="FZ412">
            <v>3270</v>
          </cell>
          <cell r="GA412">
            <v>0</v>
          </cell>
          <cell r="GB412">
            <v>0</v>
          </cell>
          <cell r="GC412">
            <v>81</v>
          </cell>
          <cell r="GD412">
            <v>0</v>
          </cell>
          <cell r="GE412">
            <v>0</v>
          </cell>
          <cell r="GF412">
            <v>0</v>
          </cell>
          <cell r="GG412">
            <v>-63</v>
          </cell>
          <cell r="GH412">
            <v>-18</v>
          </cell>
          <cell r="GI412">
            <v>0</v>
          </cell>
          <cell r="GJ412">
            <v>0</v>
          </cell>
          <cell r="GK412">
            <v>0</v>
          </cell>
          <cell r="GL412">
            <v>0</v>
          </cell>
          <cell r="GM412">
            <v>0</v>
          </cell>
          <cell r="GN412">
            <v>0</v>
          </cell>
          <cell r="GO412">
            <v>0</v>
          </cell>
          <cell r="GP412">
            <v>0</v>
          </cell>
          <cell r="GQ412">
            <v>0</v>
          </cell>
          <cell r="GR412">
            <v>0</v>
          </cell>
          <cell r="GS412">
            <v>0</v>
          </cell>
          <cell r="GT412">
            <v>0</v>
          </cell>
          <cell r="GU412">
            <v>0</v>
          </cell>
          <cell r="GV412">
            <v>0</v>
          </cell>
          <cell r="GW412">
            <v>0</v>
          </cell>
          <cell r="GX412">
            <v>0</v>
          </cell>
          <cell r="GY412">
            <v>0</v>
          </cell>
          <cell r="GZ412">
            <v>0</v>
          </cell>
          <cell r="HA412">
            <v>0</v>
          </cell>
          <cell r="HB412">
            <v>0</v>
          </cell>
          <cell r="HC412">
            <v>0</v>
          </cell>
          <cell r="HD412">
            <v>0</v>
          </cell>
          <cell r="HE412">
            <v>0</v>
          </cell>
          <cell r="HF412">
            <v>0</v>
          </cell>
          <cell r="HG412">
            <v>0</v>
          </cell>
          <cell r="HH412">
            <v>0</v>
          </cell>
          <cell r="HI412">
            <v>0</v>
          </cell>
          <cell r="HJ412">
            <v>0</v>
          </cell>
          <cell r="HK412">
            <v>0</v>
          </cell>
          <cell r="HL412">
            <v>0</v>
          </cell>
          <cell r="HM412">
            <v>0</v>
          </cell>
          <cell r="HN412">
            <v>0</v>
          </cell>
          <cell r="HO412">
            <v>0</v>
          </cell>
          <cell r="HP412">
            <v>0</v>
          </cell>
          <cell r="HQ412">
            <v>0</v>
          </cell>
          <cell r="HR412">
            <v>0</v>
          </cell>
          <cell r="HS412">
            <v>0</v>
          </cell>
          <cell r="HT412">
            <v>0</v>
          </cell>
          <cell r="HU412">
            <v>0</v>
          </cell>
          <cell r="HV412">
            <v>0</v>
          </cell>
          <cell r="HW412">
            <v>0</v>
          </cell>
          <cell r="HX412">
            <v>0</v>
          </cell>
          <cell r="HY412">
            <v>0</v>
          </cell>
          <cell r="HZ412">
            <v>0</v>
          </cell>
          <cell r="IA412">
            <v>0</v>
          </cell>
          <cell r="IB412">
            <v>0</v>
          </cell>
          <cell r="IC412">
            <v>0</v>
          </cell>
          <cell r="ID412">
            <v>0</v>
          </cell>
          <cell r="IE412">
            <v>0</v>
          </cell>
          <cell r="IF412">
            <v>0</v>
          </cell>
          <cell r="IG412">
            <v>0</v>
          </cell>
          <cell r="IH412">
            <v>0</v>
          </cell>
          <cell r="II412">
            <v>0</v>
          </cell>
          <cell r="IJ412">
            <v>0</v>
          </cell>
          <cell r="IK412">
            <v>0</v>
          </cell>
          <cell r="IL412">
            <v>0</v>
          </cell>
          <cell r="IM412">
            <v>0</v>
          </cell>
          <cell r="IN412">
            <v>0</v>
          </cell>
          <cell r="IO412">
            <v>0</v>
          </cell>
        </row>
        <row r="413">
          <cell r="A413" t="str">
            <v>E6409</v>
          </cell>
          <cell r="B413" t="str">
            <v>New Forest National Park Authority</v>
          </cell>
          <cell r="C413" t="str">
            <v>SE</v>
          </cell>
          <cell r="D413" t="str">
            <v>O</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50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1263</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1246</v>
          </cell>
          <cell r="DZ413">
            <v>0</v>
          </cell>
          <cell r="EA413">
            <v>0</v>
          </cell>
          <cell r="EB413">
            <v>0</v>
          </cell>
          <cell r="EC413">
            <v>0</v>
          </cell>
          <cell r="ED413">
            <v>0</v>
          </cell>
          <cell r="EE413">
            <v>0</v>
          </cell>
          <cell r="EF413">
            <v>0</v>
          </cell>
          <cell r="EG413">
            <v>0</v>
          </cell>
          <cell r="EH413">
            <v>0</v>
          </cell>
          <cell r="EI413">
            <v>0</v>
          </cell>
          <cell r="EJ413">
            <v>0</v>
          </cell>
          <cell r="EK413">
            <v>0</v>
          </cell>
          <cell r="EL413">
            <v>0</v>
          </cell>
          <cell r="EM413">
            <v>654</v>
          </cell>
          <cell r="EN413">
            <v>0</v>
          </cell>
          <cell r="EO413">
            <v>3213</v>
          </cell>
          <cell r="EP413">
            <v>0</v>
          </cell>
          <cell r="EQ413">
            <v>0</v>
          </cell>
          <cell r="ER413">
            <v>0</v>
          </cell>
          <cell r="ES413">
            <v>0</v>
          </cell>
          <cell r="ET413">
            <v>0</v>
          </cell>
          <cell r="EU413">
            <v>0</v>
          </cell>
          <cell r="EV413">
            <v>0</v>
          </cell>
          <cell r="EW413">
            <v>0</v>
          </cell>
          <cell r="EX413">
            <v>0</v>
          </cell>
          <cell r="EY413">
            <v>0</v>
          </cell>
          <cell r="EZ413">
            <v>0</v>
          </cell>
          <cell r="FA413">
            <v>0</v>
          </cell>
          <cell r="FB413">
            <v>0</v>
          </cell>
          <cell r="FC413">
            <v>0</v>
          </cell>
          <cell r="FD413">
            <v>0</v>
          </cell>
          <cell r="FE413">
            <v>0</v>
          </cell>
          <cell r="FF413">
            <v>0</v>
          </cell>
          <cell r="FG413">
            <v>3213</v>
          </cell>
          <cell r="FH413">
            <v>0</v>
          </cell>
          <cell r="FI413">
            <v>0</v>
          </cell>
          <cell r="FJ413">
            <v>0</v>
          </cell>
          <cell r="FK413">
            <v>0</v>
          </cell>
          <cell r="FL413">
            <v>0</v>
          </cell>
          <cell r="FM413">
            <v>0</v>
          </cell>
          <cell r="FN413">
            <v>0</v>
          </cell>
          <cell r="FO413">
            <v>0</v>
          </cell>
          <cell r="FP413">
            <v>0</v>
          </cell>
          <cell r="FQ413">
            <v>-15</v>
          </cell>
          <cell r="FR413">
            <v>0</v>
          </cell>
          <cell r="FS413">
            <v>0</v>
          </cell>
          <cell r="FT413">
            <v>0</v>
          </cell>
          <cell r="FU413">
            <v>0</v>
          </cell>
          <cell r="FV413">
            <v>0</v>
          </cell>
          <cell r="FW413">
            <v>0</v>
          </cell>
          <cell r="FX413">
            <v>0</v>
          </cell>
          <cell r="FY413">
            <v>0</v>
          </cell>
          <cell r="FZ413">
            <v>3198</v>
          </cell>
          <cell r="GA413">
            <v>0</v>
          </cell>
          <cell r="GB413">
            <v>0</v>
          </cell>
          <cell r="GC413">
            <v>161</v>
          </cell>
          <cell r="GD413">
            <v>0</v>
          </cell>
          <cell r="GE413">
            <v>0</v>
          </cell>
          <cell r="GF413">
            <v>0</v>
          </cell>
          <cell r="GG413">
            <v>-161</v>
          </cell>
          <cell r="GH413">
            <v>0</v>
          </cell>
          <cell r="GI413">
            <v>0</v>
          </cell>
          <cell r="GJ413">
            <v>0</v>
          </cell>
          <cell r="GK413">
            <v>0</v>
          </cell>
          <cell r="GL413">
            <v>0</v>
          </cell>
          <cell r="GM413">
            <v>0</v>
          </cell>
          <cell r="GN413">
            <v>0</v>
          </cell>
          <cell r="GO413">
            <v>0</v>
          </cell>
          <cell r="GP413">
            <v>0</v>
          </cell>
          <cell r="GQ413">
            <v>0</v>
          </cell>
          <cell r="GR413">
            <v>0</v>
          </cell>
          <cell r="GS413">
            <v>0</v>
          </cell>
          <cell r="GT413">
            <v>0</v>
          </cell>
          <cell r="GU413">
            <v>0</v>
          </cell>
          <cell r="GV413">
            <v>0</v>
          </cell>
          <cell r="GW413">
            <v>0</v>
          </cell>
          <cell r="GX413">
            <v>0</v>
          </cell>
          <cell r="GY413">
            <v>0</v>
          </cell>
          <cell r="GZ413">
            <v>0</v>
          </cell>
          <cell r="HA413">
            <v>0</v>
          </cell>
          <cell r="HB413">
            <v>0</v>
          </cell>
          <cell r="HC413">
            <v>0</v>
          </cell>
          <cell r="HD413">
            <v>0</v>
          </cell>
          <cell r="HE413">
            <v>0</v>
          </cell>
          <cell r="HF413">
            <v>0</v>
          </cell>
          <cell r="HG413">
            <v>0</v>
          </cell>
          <cell r="HH413">
            <v>0</v>
          </cell>
          <cell r="HI413">
            <v>0</v>
          </cell>
          <cell r="HJ413">
            <v>0</v>
          </cell>
          <cell r="HK413">
            <v>0</v>
          </cell>
          <cell r="HL413">
            <v>0</v>
          </cell>
          <cell r="HM413">
            <v>0</v>
          </cell>
          <cell r="HN413">
            <v>0</v>
          </cell>
          <cell r="HO413">
            <v>0</v>
          </cell>
          <cell r="HP413">
            <v>0</v>
          </cell>
          <cell r="HQ413">
            <v>0</v>
          </cell>
          <cell r="HR413">
            <v>0</v>
          </cell>
          <cell r="HS413">
            <v>0</v>
          </cell>
          <cell r="HT413">
            <v>0</v>
          </cell>
          <cell r="HU413">
            <v>0</v>
          </cell>
          <cell r="HV413">
            <v>0</v>
          </cell>
          <cell r="HW413">
            <v>0</v>
          </cell>
          <cell r="HX413">
            <v>0</v>
          </cell>
          <cell r="HY413">
            <v>0</v>
          </cell>
          <cell r="HZ413">
            <v>0</v>
          </cell>
          <cell r="IA413">
            <v>0</v>
          </cell>
          <cell r="IB413">
            <v>0</v>
          </cell>
          <cell r="IC413">
            <v>0</v>
          </cell>
          <cell r="ID413">
            <v>0</v>
          </cell>
          <cell r="IE413">
            <v>0</v>
          </cell>
          <cell r="IF413">
            <v>0</v>
          </cell>
          <cell r="IG413">
            <v>0</v>
          </cell>
          <cell r="IH413">
            <v>0</v>
          </cell>
          <cell r="II413">
            <v>0</v>
          </cell>
          <cell r="IJ413">
            <v>0</v>
          </cell>
          <cell r="IK413">
            <v>0</v>
          </cell>
          <cell r="IL413">
            <v>0</v>
          </cell>
          <cell r="IM413">
            <v>0</v>
          </cell>
          <cell r="IN413">
            <v>0</v>
          </cell>
          <cell r="IO413">
            <v>0</v>
          </cell>
        </row>
        <row r="414">
          <cell r="A414" t="str">
            <v>E6410</v>
          </cell>
          <cell r="B414" t="str">
            <v>South Downs National Park Authority</v>
          </cell>
          <cell r="C414" t="str">
            <v>SE</v>
          </cell>
          <cell r="D414" t="str">
            <v>O</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2913</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6198</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764</v>
          </cell>
          <cell r="EN414">
            <v>0</v>
          </cell>
          <cell r="EO414">
            <v>9875</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9875</v>
          </cell>
          <cell r="FH414">
            <v>0</v>
          </cell>
          <cell r="FI414">
            <v>0</v>
          </cell>
          <cell r="FJ414">
            <v>0</v>
          </cell>
          <cell r="FK414">
            <v>0</v>
          </cell>
          <cell r="FL414">
            <v>0</v>
          </cell>
          <cell r="FM414">
            <v>0</v>
          </cell>
          <cell r="FN414">
            <v>0</v>
          </cell>
          <cell r="FO414">
            <v>0</v>
          </cell>
          <cell r="FP414">
            <v>0</v>
          </cell>
          <cell r="FQ414">
            <v>-20</v>
          </cell>
          <cell r="FR414">
            <v>0</v>
          </cell>
          <cell r="FS414">
            <v>0</v>
          </cell>
          <cell r="FT414">
            <v>0</v>
          </cell>
          <cell r="FU414">
            <v>0</v>
          </cell>
          <cell r="FV414">
            <v>0</v>
          </cell>
          <cell r="FW414">
            <v>0</v>
          </cell>
          <cell r="FX414">
            <v>0</v>
          </cell>
          <cell r="FY414">
            <v>0</v>
          </cell>
          <cell r="FZ414">
            <v>9855</v>
          </cell>
          <cell r="GA414">
            <v>0</v>
          </cell>
          <cell r="GB414">
            <v>0</v>
          </cell>
          <cell r="GC414">
            <v>60</v>
          </cell>
          <cell r="GD414">
            <v>0</v>
          </cell>
          <cell r="GE414">
            <v>0</v>
          </cell>
          <cell r="GF414">
            <v>0</v>
          </cell>
          <cell r="GG414">
            <v>-60</v>
          </cell>
          <cell r="GH414">
            <v>0</v>
          </cell>
          <cell r="GI414">
            <v>0</v>
          </cell>
          <cell r="GJ414">
            <v>0</v>
          </cell>
          <cell r="GK414">
            <v>0</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0</v>
          </cell>
          <cell r="HD414">
            <v>0</v>
          </cell>
          <cell r="HE414">
            <v>0</v>
          </cell>
          <cell r="HF414">
            <v>0</v>
          </cell>
          <cell r="HG414">
            <v>0</v>
          </cell>
          <cell r="HH414">
            <v>0</v>
          </cell>
          <cell r="HI414">
            <v>0</v>
          </cell>
          <cell r="HJ414">
            <v>0</v>
          </cell>
          <cell r="HK414">
            <v>0</v>
          </cell>
          <cell r="HL414">
            <v>0</v>
          </cell>
          <cell r="HM414">
            <v>0</v>
          </cell>
          <cell r="HN414">
            <v>0</v>
          </cell>
          <cell r="HO414">
            <v>0</v>
          </cell>
          <cell r="HP414">
            <v>0</v>
          </cell>
          <cell r="HQ414">
            <v>0</v>
          </cell>
          <cell r="HR414">
            <v>0</v>
          </cell>
          <cell r="HS414">
            <v>0</v>
          </cell>
          <cell r="HT414">
            <v>0</v>
          </cell>
          <cell r="HU414">
            <v>0</v>
          </cell>
          <cell r="HV414">
            <v>0</v>
          </cell>
          <cell r="HW414">
            <v>0</v>
          </cell>
          <cell r="HX414">
            <v>0</v>
          </cell>
          <cell r="HY414">
            <v>0</v>
          </cell>
          <cell r="HZ414">
            <v>0</v>
          </cell>
          <cell r="IA414">
            <v>0</v>
          </cell>
          <cell r="IB414">
            <v>0</v>
          </cell>
          <cell r="IC414">
            <v>0</v>
          </cell>
          <cell r="ID414">
            <v>0</v>
          </cell>
          <cell r="IE414">
            <v>0</v>
          </cell>
          <cell r="IF414">
            <v>0</v>
          </cell>
          <cell r="IG414">
            <v>0</v>
          </cell>
          <cell r="IH414">
            <v>0</v>
          </cell>
          <cell r="II414">
            <v>0</v>
          </cell>
          <cell r="IJ414">
            <v>0</v>
          </cell>
          <cell r="IK414">
            <v>0</v>
          </cell>
          <cell r="IL414">
            <v>0</v>
          </cell>
          <cell r="IM414">
            <v>0</v>
          </cell>
          <cell r="IN414">
            <v>0</v>
          </cell>
          <cell r="IO414">
            <v>0</v>
          </cell>
        </row>
        <row r="415">
          <cell r="A415" t="str">
            <v>E6803</v>
          </cell>
          <cell r="B415" t="str">
            <v>Lee Valley Regional Park Authority</v>
          </cell>
          <cell r="C415" t="str">
            <v>L</v>
          </cell>
          <cell r="D415" t="str">
            <v>O</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7800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34</v>
          </cell>
          <cell r="DQ415">
            <v>0</v>
          </cell>
          <cell r="DR415">
            <v>0</v>
          </cell>
          <cell r="DS415">
            <v>0</v>
          </cell>
          <cell r="DT415">
            <v>0</v>
          </cell>
          <cell r="DU415">
            <v>0</v>
          </cell>
          <cell r="DV415">
            <v>0</v>
          </cell>
          <cell r="DW415">
            <v>0</v>
          </cell>
          <cell r="DX415">
            <v>0</v>
          </cell>
          <cell r="DY415">
            <v>359</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855</v>
          </cell>
          <cell r="EN415">
            <v>0</v>
          </cell>
          <cell r="EO415">
            <v>9048</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-2010</v>
          </cell>
          <cell r="FH415">
            <v>0</v>
          </cell>
          <cell r="FI415">
            <v>953</v>
          </cell>
          <cell r="FJ415">
            <v>0</v>
          </cell>
          <cell r="FK415">
            <v>0</v>
          </cell>
          <cell r="FL415">
            <v>0</v>
          </cell>
          <cell r="FM415">
            <v>0</v>
          </cell>
          <cell r="FN415">
            <v>31</v>
          </cell>
          <cell r="FO415">
            <v>0</v>
          </cell>
          <cell r="FP415">
            <v>0</v>
          </cell>
          <cell r="FQ415">
            <v>-175</v>
          </cell>
          <cell r="FR415">
            <v>0</v>
          </cell>
          <cell r="FS415">
            <v>0</v>
          </cell>
          <cell r="FT415">
            <v>0</v>
          </cell>
          <cell r="FU415">
            <v>0</v>
          </cell>
          <cell r="FV415">
            <v>0</v>
          </cell>
          <cell r="FW415">
            <v>0</v>
          </cell>
          <cell r="FX415">
            <v>0</v>
          </cell>
          <cell r="FY415">
            <v>0</v>
          </cell>
          <cell r="FZ415">
            <v>-604</v>
          </cell>
          <cell r="GA415">
            <v>0</v>
          </cell>
          <cell r="GB415">
            <v>0</v>
          </cell>
          <cell r="GC415">
            <v>-604</v>
          </cell>
          <cell r="GD415">
            <v>0</v>
          </cell>
          <cell r="GE415">
            <v>0</v>
          </cell>
          <cell r="GF415">
            <v>0</v>
          </cell>
          <cell r="GG415">
            <v>604</v>
          </cell>
          <cell r="GH415">
            <v>0</v>
          </cell>
          <cell r="GI415">
            <v>0</v>
          </cell>
          <cell r="GJ415">
            <v>0</v>
          </cell>
          <cell r="GK415">
            <v>0</v>
          </cell>
          <cell r="GL415">
            <v>0</v>
          </cell>
          <cell r="GM415">
            <v>0</v>
          </cell>
          <cell r="GN415">
            <v>0</v>
          </cell>
          <cell r="GO415">
            <v>0</v>
          </cell>
          <cell r="GP415">
            <v>0</v>
          </cell>
          <cell r="GQ415">
            <v>0</v>
          </cell>
          <cell r="GR415">
            <v>0</v>
          </cell>
          <cell r="GS415">
            <v>0</v>
          </cell>
          <cell r="GT415">
            <v>0</v>
          </cell>
          <cell r="GU415">
            <v>0</v>
          </cell>
          <cell r="GV415">
            <v>0</v>
          </cell>
          <cell r="GW415">
            <v>0</v>
          </cell>
          <cell r="GX415">
            <v>0</v>
          </cell>
          <cell r="GY415">
            <v>0</v>
          </cell>
          <cell r="GZ415">
            <v>0</v>
          </cell>
          <cell r="HA415">
            <v>0</v>
          </cell>
          <cell r="HB415">
            <v>0</v>
          </cell>
          <cell r="HC415">
            <v>0</v>
          </cell>
          <cell r="HD415">
            <v>0</v>
          </cell>
          <cell r="HE415">
            <v>0</v>
          </cell>
          <cell r="HF415">
            <v>0</v>
          </cell>
          <cell r="HG415">
            <v>0</v>
          </cell>
          <cell r="HH415">
            <v>0</v>
          </cell>
          <cell r="HI415">
            <v>0</v>
          </cell>
          <cell r="HJ415">
            <v>0</v>
          </cell>
          <cell r="HK415">
            <v>0</v>
          </cell>
          <cell r="HL415">
            <v>0</v>
          </cell>
          <cell r="HM415">
            <v>0</v>
          </cell>
          <cell r="HN415">
            <v>0</v>
          </cell>
          <cell r="HO415">
            <v>0</v>
          </cell>
          <cell r="HP415">
            <v>0</v>
          </cell>
          <cell r="HQ415">
            <v>0</v>
          </cell>
          <cell r="HR415">
            <v>0</v>
          </cell>
          <cell r="HS415">
            <v>0</v>
          </cell>
          <cell r="HT415">
            <v>0</v>
          </cell>
          <cell r="HU415">
            <v>0</v>
          </cell>
          <cell r="HV415">
            <v>0</v>
          </cell>
          <cell r="HW415">
            <v>0</v>
          </cell>
          <cell r="HX415">
            <v>0</v>
          </cell>
          <cell r="HY415">
            <v>0</v>
          </cell>
          <cell r="HZ415">
            <v>0</v>
          </cell>
          <cell r="IA415">
            <v>0</v>
          </cell>
          <cell r="IB415">
            <v>0</v>
          </cell>
          <cell r="IC415">
            <v>0</v>
          </cell>
          <cell r="ID415">
            <v>0</v>
          </cell>
          <cell r="IE415">
            <v>0</v>
          </cell>
          <cell r="IF415">
            <v>0</v>
          </cell>
          <cell r="IG415">
            <v>0</v>
          </cell>
          <cell r="IH415">
            <v>0</v>
          </cell>
          <cell r="II415">
            <v>0</v>
          </cell>
          <cell r="IJ415">
            <v>0</v>
          </cell>
          <cell r="IK415">
            <v>0</v>
          </cell>
          <cell r="IL415">
            <v>0</v>
          </cell>
          <cell r="IM415">
            <v>0</v>
          </cell>
          <cell r="IN415">
            <v>0</v>
          </cell>
          <cell r="IO415">
            <v>0</v>
          </cell>
        </row>
        <row r="416">
          <cell r="A416" t="str">
            <v>E7002</v>
          </cell>
          <cell r="B416" t="str">
            <v>Bedfordshire Police and Crime Commissioner and Chief Constable</v>
          </cell>
          <cell r="C416" t="str">
            <v>EE</v>
          </cell>
          <cell r="D416" t="str">
            <v>O</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115160</v>
          </cell>
          <cell r="EA416">
            <v>0</v>
          </cell>
          <cell r="EB416">
            <v>0</v>
          </cell>
          <cell r="EC416">
            <v>0</v>
          </cell>
          <cell r="ED416">
            <v>0</v>
          </cell>
          <cell r="EE416">
            <v>0</v>
          </cell>
          <cell r="EF416">
            <v>0</v>
          </cell>
          <cell r="EG416">
            <v>0</v>
          </cell>
          <cell r="EH416">
            <v>0</v>
          </cell>
          <cell r="EI416">
            <v>0</v>
          </cell>
          <cell r="EJ416">
            <v>0</v>
          </cell>
          <cell r="EK416">
            <v>0</v>
          </cell>
          <cell r="EL416">
            <v>0</v>
          </cell>
          <cell r="EM416">
            <v>869</v>
          </cell>
          <cell r="EN416">
            <v>0</v>
          </cell>
          <cell r="EO416">
            <v>116029</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116029</v>
          </cell>
          <cell r="FH416">
            <v>0</v>
          </cell>
          <cell r="FI416">
            <v>0</v>
          </cell>
          <cell r="FJ416">
            <v>0</v>
          </cell>
          <cell r="FK416">
            <v>0</v>
          </cell>
          <cell r="FL416">
            <v>0</v>
          </cell>
          <cell r="FM416">
            <v>0</v>
          </cell>
          <cell r="FN416">
            <v>376</v>
          </cell>
          <cell r="FO416">
            <v>0</v>
          </cell>
          <cell r="FP416">
            <v>0</v>
          </cell>
          <cell r="FQ416">
            <v>-160</v>
          </cell>
          <cell r="FR416">
            <v>0</v>
          </cell>
          <cell r="FS416">
            <v>0</v>
          </cell>
          <cell r="FT416">
            <v>0</v>
          </cell>
          <cell r="FU416">
            <v>0</v>
          </cell>
          <cell r="FV416">
            <v>0</v>
          </cell>
          <cell r="FW416">
            <v>0</v>
          </cell>
          <cell r="FX416">
            <v>0</v>
          </cell>
          <cell r="FY416">
            <v>0</v>
          </cell>
          <cell r="FZ416">
            <v>116520</v>
          </cell>
          <cell r="GA416">
            <v>0</v>
          </cell>
          <cell r="GB416">
            <v>0</v>
          </cell>
          <cell r="GC416">
            <v>99562</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0</v>
          </cell>
          <cell r="HG416">
            <v>0</v>
          </cell>
          <cell r="HH416">
            <v>0</v>
          </cell>
          <cell r="HI416">
            <v>0</v>
          </cell>
          <cell r="HJ416">
            <v>0</v>
          </cell>
          <cell r="HK416">
            <v>0</v>
          </cell>
          <cell r="HL416">
            <v>0</v>
          </cell>
          <cell r="HM416">
            <v>0</v>
          </cell>
          <cell r="HN416">
            <v>0</v>
          </cell>
          <cell r="HO416">
            <v>0</v>
          </cell>
          <cell r="HP416">
            <v>0</v>
          </cell>
          <cell r="HQ416">
            <v>0</v>
          </cell>
          <cell r="HR416">
            <v>0</v>
          </cell>
          <cell r="HS416">
            <v>0</v>
          </cell>
          <cell r="HT416">
            <v>0</v>
          </cell>
          <cell r="HU416">
            <v>0</v>
          </cell>
          <cell r="HV416">
            <v>0</v>
          </cell>
          <cell r="HW416">
            <v>0</v>
          </cell>
          <cell r="HX416">
            <v>0</v>
          </cell>
          <cell r="HY416">
            <v>0</v>
          </cell>
          <cell r="HZ416">
            <v>0</v>
          </cell>
          <cell r="IA416">
            <v>0</v>
          </cell>
          <cell r="IB416">
            <v>0</v>
          </cell>
          <cell r="IC416">
            <v>0</v>
          </cell>
          <cell r="ID416">
            <v>0</v>
          </cell>
          <cell r="IE416">
            <v>0</v>
          </cell>
          <cell r="IF416">
            <v>0</v>
          </cell>
          <cell r="IG416">
            <v>0</v>
          </cell>
          <cell r="IH416">
            <v>0</v>
          </cell>
          <cell r="II416">
            <v>0</v>
          </cell>
          <cell r="IJ416">
            <v>0</v>
          </cell>
          <cell r="IK416">
            <v>0</v>
          </cell>
          <cell r="IL416">
            <v>0</v>
          </cell>
          <cell r="IM416">
            <v>0</v>
          </cell>
          <cell r="IN416">
            <v>0</v>
          </cell>
          <cell r="IO416">
            <v>0</v>
          </cell>
        </row>
        <row r="417">
          <cell r="A417" t="str">
            <v>E7005</v>
          </cell>
          <cell r="B417" t="str">
            <v>Cambridgeshire Police and Crime Commissioner and Chief Constable</v>
          </cell>
          <cell r="C417" t="str">
            <v>EE</v>
          </cell>
          <cell r="D417" t="str">
            <v>O</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124412</v>
          </cell>
          <cell r="EA417">
            <v>0</v>
          </cell>
          <cell r="EB417">
            <v>0</v>
          </cell>
          <cell r="EC417">
            <v>0</v>
          </cell>
          <cell r="ED417">
            <v>0</v>
          </cell>
          <cell r="EE417">
            <v>0</v>
          </cell>
          <cell r="EF417">
            <v>0</v>
          </cell>
          <cell r="EG417">
            <v>0</v>
          </cell>
          <cell r="EH417">
            <v>0</v>
          </cell>
          <cell r="EI417">
            <v>0</v>
          </cell>
          <cell r="EJ417">
            <v>0</v>
          </cell>
          <cell r="EK417">
            <v>0</v>
          </cell>
          <cell r="EL417">
            <v>0</v>
          </cell>
          <cell r="EM417">
            <v>2623</v>
          </cell>
          <cell r="EN417">
            <v>0</v>
          </cell>
          <cell r="EO417">
            <v>127035</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127035</v>
          </cell>
          <cell r="FH417">
            <v>0</v>
          </cell>
          <cell r="FI417">
            <v>0</v>
          </cell>
          <cell r="FJ417">
            <v>0</v>
          </cell>
          <cell r="FK417">
            <v>0</v>
          </cell>
          <cell r="FL417">
            <v>0</v>
          </cell>
          <cell r="FM417">
            <v>0</v>
          </cell>
          <cell r="FN417">
            <v>455</v>
          </cell>
          <cell r="FO417">
            <v>0</v>
          </cell>
          <cell r="FP417">
            <v>0</v>
          </cell>
          <cell r="FQ417">
            <v>-70</v>
          </cell>
          <cell r="FR417">
            <v>0</v>
          </cell>
          <cell r="FS417">
            <v>0</v>
          </cell>
          <cell r="FT417">
            <v>0</v>
          </cell>
          <cell r="FU417">
            <v>0</v>
          </cell>
          <cell r="FV417">
            <v>0</v>
          </cell>
          <cell r="FW417">
            <v>0</v>
          </cell>
          <cell r="FX417">
            <v>0</v>
          </cell>
          <cell r="FY417">
            <v>0</v>
          </cell>
          <cell r="FZ417">
            <v>128228</v>
          </cell>
          <cell r="GA417">
            <v>0</v>
          </cell>
          <cell r="GB417">
            <v>0</v>
          </cell>
          <cell r="GC417">
            <v>127321</v>
          </cell>
          <cell r="GD417">
            <v>0</v>
          </cell>
          <cell r="GE417">
            <v>0</v>
          </cell>
          <cell r="GF417">
            <v>0</v>
          </cell>
          <cell r="GG417">
            <v>0</v>
          </cell>
          <cell r="GH417">
            <v>0</v>
          </cell>
          <cell r="GI417">
            <v>0</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0</v>
          </cell>
          <cell r="HD417">
            <v>0</v>
          </cell>
          <cell r="HE417">
            <v>0</v>
          </cell>
          <cell r="HF417">
            <v>0</v>
          </cell>
          <cell r="HG417">
            <v>0</v>
          </cell>
          <cell r="HH417">
            <v>0</v>
          </cell>
          <cell r="HI417">
            <v>0</v>
          </cell>
          <cell r="HJ417">
            <v>0</v>
          </cell>
          <cell r="HK417">
            <v>0</v>
          </cell>
          <cell r="HL417">
            <v>0</v>
          </cell>
          <cell r="HM417">
            <v>0</v>
          </cell>
          <cell r="HN417">
            <v>0</v>
          </cell>
          <cell r="HO417">
            <v>0</v>
          </cell>
          <cell r="HP417">
            <v>0</v>
          </cell>
          <cell r="HQ417">
            <v>0</v>
          </cell>
          <cell r="HR417">
            <v>0</v>
          </cell>
          <cell r="HS417">
            <v>0</v>
          </cell>
          <cell r="HT417">
            <v>0</v>
          </cell>
          <cell r="HU417">
            <v>0</v>
          </cell>
          <cell r="HV417">
            <v>0</v>
          </cell>
          <cell r="HW417">
            <v>0</v>
          </cell>
          <cell r="HX417">
            <v>0</v>
          </cell>
          <cell r="HY417">
            <v>0</v>
          </cell>
          <cell r="HZ417">
            <v>0</v>
          </cell>
          <cell r="IA417">
            <v>0</v>
          </cell>
          <cell r="IB417">
            <v>0</v>
          </cell>
          <cell r="IC417">
            <v>0</v>
          </cell>
          <cell r="ID417">
            <v>0</v>
          </cell>
          <cell r="IE417">
            <v>0</v>
          </cell>
          <cell r="IF417">
            <v>0</v>
          </cell>
          <cell r="IG417">
            <v>0</v>
          </cell>
          <cell r="IH417">
            <v>0</v>
          </cell>
          <cell r="II417">
            <v>0</v>
          </cell>
          <cell r="IJ417">
            <v>0</v>
          </cell>
          <cell r="IK417">
            <v>0</v>
          </cell>
          <cell r="IL417">
            <v>0</v>
          </cell>
          <cell r="IM417">
            <v>0</v>
          </cell>
          <cell r="IN417">
            <v>0</v>
          </cell>
          <cell r="IO417">
            <v>0</v>
          </cell>
        </row>
        <row r="418">
          <cell r="A418" t="str">
            <v>E7006</v>
          </cell>
          <cell r="B418" t="str">
            <v>Cheshire Police and Crime Commissioner and Chief Constable</v>
          </cell>
          <cell r="C418" t="str">
            <v>NW</v>
          </cell>
          <cell r="D418" t="str">
            <v>O</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179193</v>
          </cell>
          <cell r="EA418">
            <v>0</v>
          </cell>
          <cell r="EB418">
            <v>0</v>
          </cell>
          <cell r="EC418">
            <v>0</v>
          </cell>
          <cell r="ED418">
            <v>0</v>
          </cell>
          <cell r="EE418">
            <v>0</v>
          </cell>
          <cell r="EF418">
            <v>0</v>
          </cell>
          <cell r="EG418">
            <v>0</v>
          </cell>
          <cell r="EH418">
            <v>0</v>
          </cell>
          <cell r="EI418">
            <v>0</v>
          </cell>
          <cell r="EJ418">
            <v>0</v>
          </cell>
          <cell r="EK418">
            <v>0</v>
          </cell>
          <cell r="EL418">
            <v>0</v>
          </cell>
          <cell r="EM418">
            <v>1017</v>
          </cell>
          <cell r="EN418">
            <v>0</v>
          </cell>
          <cell r="EO418">
            <v>180210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180210</v>
          </cell>
          <cell r="FH418">
            <v>0</v>
          </cell>
          <cell r="FI418">
            <v>0</v>
          </cell>
          <cell r="FJ418">
            <v>0</v>
          </cell>
          <cell r="FK418">
            <v>0</v>
          </cell>
          <cell r="FL418">
            <v>0</v>
          </cell>
          <cell r="FM418">
            <v>0</v>
          </cell>
          <cell r="FN418">
            <v>725</v>
          </cell>
          <cell r="FO418">
            <v>0</v>
          </cell>
          <cell r="FP418">
            <v>0</v>
          </cell>
          <cell r="FQ418">
            <v>-100</v>
          </cell>
          <cell r="FR418">
            <v>0</v>
          </cell>
          <cell r="FS418">
            <v>0</v>
          </cell>
          <cell r="FT418">
            <v>0</v>
          </cell>
          <cell r="FU418">
            <v>0</v>
          </cell>
          <cell r="FV418">
            <v>0</v>
          </cell>
          <cell r="FW418">
            <v>0</v>
          </cell>
          <cell r="FX418">
            <v>0</v>
          </cell>
          <cell r="FY418">
            <v>0</v>
          </cell>
          <cell r="FZ418">
            <v>181892</v>
          </cell>
          <cell r="GA418">
            <v>0</v>
          </cell>
          <cell r="GB418">
            <v>0</v>
          </cell>
          <cell r="GC418">
            <v>171827</v>
          </cell>
          <cell r="GD418">
            <v>0</v>
          </cell>
          <cell r="GE418">
            <v>0</v>
          </cell>
          <cell r="GF418">
            <v>0</v>
          </cell>
          <cell r="GG418">
            <v>-1632</v>
          </cell>
          <cell r="GH418">
            <v>0</v>
          </cell>
          <cell r="GI418">
            <v>0</v>
          </cell>
          <cell r="GJ418">
            <v>0</v>
          </cell>
          <cell r="GK418">
            <v>0</v>
          </cell>
          <cell r="GL418">
            <v>0</v>
          </cell>
          <cell r="GM418">
            <v>0</v>
          </cell>
          <cell r="GN418">
            <v>0</v>
          </cell>
          <cell r="GO418">
            <v>0</v>
          </cell>
          <cell r="GP418">
            <v>0</v>
          </cell>
          <cell r="GQ418">
            <v>0</v>
          </cell>
          <cell r="GR418">
            <v>0</v>
          </cell>
          <cell r="GS418">
            <v>0</v>
          </cell>
          <cell r="GT418">
            <v>0</v>
          </cell>
          <cell r="GU418">
            <v>0</v>
          </cell>
          <cell r="GV418">
            <v>0</v>
          </cell>
          <cell r="GW418">
            <v>0</v>
          </cell>
          <cell r="GX418">
            <v>0</v>
          </cell>
          <cell r="GY418">
            <v>0</v>
          </cell>
          <cell r="GZ418">
            <v>0</v>
          </cell>
          <cell r="HA418">
            <v>0</v>
          </cell>
          <cell r="HB418">
            <v>0</v>
          </cell>
          <cell r="HC418">
            <v>0</v>
          </cell>
          <cell r="HD418">
            <v>0</v>
          </cell>
          <cell r="HE418">
            <v>0</v>
          </cell>
          <cell r="HF418">
            <v>0</v>
          </cell>
          <cell r="HG418">
            <v>0</v>
          </cell>
          <cell r="HH418">
            <v>0</v>
          </cell>
          <cell r="HI418">
            <v>0</v>
          </cell>
          <cell r="HJ418">
            <v>0</v>
          </cell>
          <cell r="HK418">
            <v>0</v>
          </cell>
          <cell r="HL418">
            <v>0</v>
          </cell>
          <cell r="HM418">
            <v>0</v>
          </cell>
          <cell r="HN418">
            <v>0</v>
          </cell>
          <cell r="HO418">
            <v>0</v>
          </cell>
          <cell r="HP418">
            <v>0</v>
          </cell>
          <cell r="HQ418">
            <v>0</v>
          </cell>
          <cell r="HR418">
            <v>0</v>
          </cell>
          <cell r="HS418">
            <v>0</v>
          </cell>
          <cell r="HT418">
            <v>0</v>
          </cell>
          <cell r="HU418">
            <v>0</v>
          </cell>
          <cell r="HV418">
            <v>0</v>
          </cell>
          <cell r="HW418">
            <v>0</v>
          </cell>
          <cell r="HX418">
            <v>0</v>
          </cell>
          <cell r="HY418">
            <v>0</v>
          </cell>
          <cell r="HZ418">
            <v>0</v>
          </cell>
          <cell r="IA418">
            <v>0</v>
          </cell>
          <cell r="IB418">
            <v>0</v>
          </cell>
          <cell r="IC418">
            <v>0</v>
          </cell>
          <cell r="ID418">
            <v>0</v>
          </cell>
          <cell r="IE418">
            <v>0</v>
          </cell>
          <cell r="IF418">
            <v>0</v>
          </cell>
          <cell r="IG418">
            <v>0</v>
          </cell>
          <cell r="IH418">
            <v>0</v>
          </cell>
          <cell r="II418">
            <v>0</v>
          </cell>
          <cell r="IJ418">
            <v>0</v>
          </cell>
          <cell r="IK418">
            <v>0</v>
          </cell>
          <cell r="IL418">
            <v>0</v>
          </cell>
          <cell r="IM418">
            <v>0</v>
          </cell>
          <cell r="IN418">
            <v>0</v>
          </cell>
          <cell r="IO418">
            <v>0</v>
          </cell>
        </row>
        <row r="419">
          <cell r="A419" t="str">
            <v>E7007</v>
          </cell>
          <cell r="B419" t="str">
            <v>Cleveland Police and Crime Commissioner and Chief Constable</v>
          </cell>
          <cell r="C419" t="str">
            <v>NE</v>
          </cell>
          <cell r="D419" t="str">
            <v>O</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124010</v>
          </cell>
          <cell r="EA419">
            <v>0</v>
          </cell>
          <cell r="EB419">
            <v>0</v>
          </cell>
          <cell r="EC419">
            <v>0</v>
          </cell>
          <cell r="ED419">
            <v>0</v>
          </cell>
          <cell r="EE419">
            <v>0</v>
          </cell>
          <cell r="EF419">
            <v>0</v>
          </cell>
          <cell r="EG419">
            <v>0</v>
          </cell>
          <cell r="EH419">
            <v>0</v>
          </cell>
          <cell r="EI419">
            <v>0</v>
          </cell>
          <cell r="EJ419">
            <v>0</v>
          </cell>
          <cell r="EK419">
            <v>0</v>
          </cell>
          <cell r="EL419">
            <v>0</v>
          </cell>
          <cell r="EM419">
            <v>1107</v>
          </cell>
          <cell r="EN419">
            <v>0</v>
          </cell>
          <cell r="EO419">
            <v>125117</v>
          </cell>
          <cell r="EP419">
            <v>0</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0</v>
          </cell>
          <cell r="FG419">
            <v>125117</v>
          </cell>
          <cell r="FH419">
            <v>0</v>
          </cell>
          <cell r="FI419">
            <v>0</v>
          </cell>
          <cell r="FJ419">
            <v>0</v>
          </cell>
          <cell r="FK419">
            <v>0</v>
          </cell>
          <cell r="FL419">
            <v>0</v>
          </cell>
          <cell r="FM419">
            <v>0</v>
          </cell>
          <cell r="FN419">
            <v>798</v>
          </cell>
          <cell r="FO419">
            <v>0</v>
          </cell>
          <cell r="FP419">
            <v>0</v>
          </cell>
          <cell r="FQ419">
            <v>-50</v>
          </cell>
          <cell r="FR419">
            <v>0</v>
          </cell>
          <cell r="FS419">
            <v>0</v>
          </cell>
          <cell r="FT419">
            <v>0</v>
          </cell>
          <cell r="FU419">
            <v>0</v>
          </cell>
          <cell r="FV419">
            <v>0</v>
          </cell>
          <cell r="FW419">
            <v>0</v>
          </cell>
          <cell r="FX419">
            <v>0</v>
          </cell>
          <cell r="FY419">
            <v>0</v>
          </cell>
          <cell r="FZ419">
            <v>126817</v>
          </cell>
          <cell r="GA419">
            <v>0</v>
          </cell>
          <cell r="GB419">
            <v>0</v>
          </cell>
          <cell r="GC419">
            <v>120778</v>
          </cell>
          <cell r="GD419">
            <v>0</v>
          </cell>
          <cell r="GE419">
            <v>0</v>
          </cell>
          <cell r="GF419">
            <v>0</v>
          </cell>
          <cell r="GG419">
            <v>1890</v>
          </cell>
          <cell r="GH419">
            <v>760</v>
          </cell>
          <cell r="GI419">
            <v>0</v>
          </cell>
          <cell r="GJ419">
            <v>0</v>
          </cell>
          <cell r="GK419">
            <v>0</v>
          </cell>
          <cell r="GL419">
            <v>0</v>
          </cell>
          <cell r="GM419">
            <v>0</v>
          </cell>
          <cell r="GN419">
            <v>0</v>
          </cell>
          <cell r="GO419">
            <v>0</v>
          </cell>
          <cell r="GP419">
            <v>0</v>
          </cell>
          <cell r="GQ419">
            <v>0</v>
          </cell>
          <cell r="GR419">
            <v>0</v>
          </cell>
          <cell r="GS419">
            <v>0</v>
          </cell>
          <cell r="GT419">
            <v>0</v>
          </cell>
          <cell r="GU419">
            <v>0</v>
          </cell>
          <cell r="GV419">
            <v>0</v>
          </cell>
          <cell r="GW419">
            <v>0</v>
          </cell>
          <cell r="GX419">
            <v>0</v>
          </cell>
          <cell r="GY419">
            <v>0</v>
          </cell>
          <cell r="GZ419">
            <v>0</v>
          </cell>
          <cell r="HA419">
            <v>0</v>
          </cell>
          <cell r="HB419">
            <v>0</v>
          </cell>
          <cell r="HC419">
            <v>0</v>
          </cell>
          <cell r="HD419">
            <v>0</v>
          </cell>
          <cell r="HE419">
            <v>0</v>
          </cell>
          <cell r="HF419">
            <v>0</v>
          </cell>
          <cell r="HG419">
            <v>0</v>
          </cell>
          <cell r="HH419">
            <v>0</v>
          </cell>
          <cell r="HI419">
            <v>0</v>
          </cell>
          <cell r="HJ419">
            <v>0</v>
          </cell>
          <cell r="HK419">
            <v>0</v>
          </cell>
          <cell r="HL419">
            <v>0</v>
          </cell>
          <cell r="HM419">
            <v>0</v>
          </cell>
          <cell r="HN419">
            <v>0</v>
          </cell>
          <cell r="HO419">
            <v>0</v>
          </cell>
          <cell r="HP419">
            <v>0</v>
          </cell>
          <cell r="HQ419">
            <v>0</v>
          </cell>
          <cell r="HR419">
            <v>0</v>
          </cell>
          <cell r="HS419">
            <v>0</v>
          </cell>
          <cell r="HT419">
            <v>0</v>
          </cell>
          <cell r="HU419">
            <v>0</v>
          </cell>
          <cell r="HV419">
            <v>0</v>
          </cell>
          <cell r="HW419">
            <v>0</v>
          </cell>
          <cell r="HX419">
            <v>0</v>
          </cell>
          <cell r="HY419">
            <v>0</v>
          </cell>
          <cell r="HZ419">
            <v>0</v>
          </cell>
          <cell r="IA419">
            <v>0</v>
          </cell>
          <cell r="IB419">
            <v>0</v>
          </cell>
          <cell r="IC419">
            <v>0</v>
          </cell>
          <cell r="ID419">
            <v>0</v>
          </cell>
          <cell r="IE419">
            <v>0</v>
          </cell>
          <cell r="IF419">
            <v>0</v>
          </cell>
          <cell r="IG419">
            <v>0</v>
          </cell>
          <cell r="IH419">
            <v>0</v>
          </cell>
          <cell r="II419">
            <v>0</v>
          </cell>
          <cell r="IJ419">
            <v>0</v>
          </cell>
          <cell r="IK419">
            <v>0</v>
          </cell>
          <cell r="IL419">
            <v>0</v>
          </cell>
          <cell r="IM419">
            <v>0</v>
          </cell>
          <cell r="IN419">
            <v>0</v>
          </cell>
          <cell r="IO419">
            <v>0</v>
          </cell>
        </row>
        <row r="420">
          <cell r="A420" t="str">
            <v>E7009</v>
          </cell>
          <cell r="B420" t="str">
            <v>Cumbria Police and Crime Commissioner and Chief Constable</v>
          </cell>
          <cell r="C420" t="str">
            <v>NW</v>
          </cell>
          <cell r="D420" t="str">
            <v>O</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102614</v>
          </cell>
          <cell r="EA420">
            <v>0</v>
          </cell>
          <cell r="EB420">
            <v>0</v>
          </cell>
          <cell r="EC420">
            <v>0</v>
          </cell>
          <cell r="ED420">
            <v>0</v>
          </cell>
          <cell r="EE420">
            <v>0</v>
          </cell>
          <cell r="EF420">
            <v>0</v>
          </cell>
          <cell r="EG420">
            <v>0</v>
          </cell>
          <cell r="EH420">
            <v>0</v>
          </cell>
          <cell r="EI420">
            <v>0</v>
          </cell>
          <cell r="EJ420">
            <v>0</v>
          </cell>
          <cell r="EK420">
            <v>0</v>
          </cell>
          <cell r="EL420">
            <v>0</v>
          </cell>
          <cell r="EM420">
            <v>1770</v>
          </cell>
          <cell r="EN420">
            <v>0</v>
          </cell>
          <cell r="EO420">
            <v>104384</v>
          </cell>
          <cell r="EP420">
            <v>0</v>
          </cell>
          <cell r="EQ420">
            <v>0</v>
          </cell>
          <cell r="ER420">
            <v>0</v>
          </cell>
          <cell r="ES420">
            <v>0</v>
          </cell>
          <cell r="ET420">
            <v>0</v>
          </cell>
          <cell r="EU420">
            <v>0</v>
          </cell>
          <cell r="EV420">
            <v>0</v>
          </cell>
          <cell r="EW420">
            <v>0</v>
          </cell>
          <cell r="EX420">
            <v>0</v>
          </cell>
          <cell r="EY420">
            <v>0</v>
          </cell>
          <cell r="EZ420">
            <v>0</v>
          </cell>
          <cell r="FA420">
            <v>0</v>
          </cell>
          <cell r="FB420">
            <v>0</v>
          </cell>
          <cell r="FC420">
            <v>0</v>
          </cell>
          <cell r="FD420">
            <v>0</v>
          </cell>
          <cell r="FE420">
            <v>0</v>
          </cell>
          <cell r="FF420">
            <v>0</v>
          </cell>
          <cell r="FG420">
            <v>101022</v>
          </cell>
          <cell r="FH420">
            <v>0</v>
          </cell>
          <cell r="FI420">
            <v>3854</v>
          </cell>
          <cell r="FJ420">
            <v>0</v>
          </cell>
          <cell r="FK420">
            <v>0</v>
          </cell>
          <cell r="FL420">
            <v>0</v>
          </cell>
          <cell r="FM420">
            <v>0</v>
          </cell>
          <cell r="FN420">
            <v>0</v>
          </cell>
          <cell r="FO420">
            <v>0</v>
          </cell>
          <cell r="FP420">
            <v>0</v>
          </cell>
          <cell r="FQ420">
            <v>-125</v>
          </cell>
          <cell r="FR420">
            <v>0</v>
          </cell>
          <cell r="FS420">
            <v>0</v>
          </cell>
          <cell r="FT420">
            <v>0</v>
          </cell>
          <cell r="FU420">
            <v>0</v>
          </cell>
          <cell r="FV420">
            <v>0</v>
          </cell>
          <cell r="FW420">
            <v>0</v>
          </cell>
          <cell r="FX420">
            <v>0</v>
          </cell>
          <cell r="FY420">
            <v>0</v>
          </cell>
          <cell r="FZ420">
            <v>105042</v>
          </cell>
          <cell r="GA420">
            <v>0</v>
          </cell>
          <cell r="GB420">
            <v>0</v>
          </cell>
          <cell r="GC420">
            <v>104078</v>
          </cell>
          <cell r="GD420">
            <v>0</v>
          </cell>
          <cell r="GE420">
            <v>0</v>
          </cell>
          <cell r="GF420">
            <v>0</v>
          </cell>
          <cell r="GG420">
            <v>-4357</v>
          </cell>
          <cell r="GH420">
            <v>0</v>
          </cell>
          <cell r="GI420">
            <v>0</v>
          </cell>
          <cell r="GJ420">
            <v>0</v>
          </cell>
          <cell r="GK420">
            <v>0</v>
          </cell>
          <cell r="GL420">
            <v>0</v>
          </cell>
          <cell r="GM420">
            <v>0</v>
          </cell>
          <cell r="GN420">
            <v>0</v>
          </cell>
          <cell r="GO420">
            <v>0</v>
          </cell>
          <cell r="GP420">
            <v>0</v>
          </cell>
          <cell r="GQ420">
            <v>0</v>
          </cell>
          <cell r="GR420">
            <v>0</v>
          </cell>
          <cell r="GS420">
            <v>0</v>
          </cell>
          <cell r="GT420">
            <v>0</v>
          </cell>
          <cell r="GU420">
            <v>0</v>
          </cell>
          <cell r="GV420">
            <v>0</v>
          </cell>
          <cell r="GW420">
            <v>0</v>
          </cell>
          <cell r="GX420">
            <v>0</v>
          </cell>
          <cell r="GY420">
            <v>0</v>
          </cell>
          <cell r="GZ420">
            <v>0</v>
          </cell>
          <cell r="HA420">
            <v>0</v>
          </cell>
          <cell r="HB420">
            <v>0</v>
          </cell>
          <cell r="HC420">
            <v>0</v>
          </cell>
          <cell r="HD420">
            <v>0</v>
          </cell>
          <cell r="HE420">
            <v>0</v>
          </cell>
          <cell r="HF420">
            <v>0</v>
          </cell>
          <cell r="HG420">
            <v>0</v>
          </cell>
          <cell r="HH420">
            <v>0</v>
          </cell>
          <cell r="HI420">
            <v>0</v>
          </cell>
          <cell r="HJ420">
            <v>0</v>
          </cell>
          <cell r="HK420">
            <v>0</v>
          </cell>
          <cell r="HL420">
            <v>0</v>
          </cell>
          <cell r="HM420">
            <v>0</v>
          </cell>
          <cell r="HN420">
            <v>0</v>
          </cell>
          <cell r="HO420">
            <v>0</v>
          </cell>
          <cell r="HP420">
            <v>0</v>
          </cell>
          <cell r="HQ420">
            <v>0</v>
          </cell>
          <cell r="HR420">
            <v>0</v>
          </cell>
          <cell r="HS420">
            <v>0</v>
          </cell>
          <cell r="HT420">
            <v>0</v>
          </cell>
          <cell r="HU420">
            <v>0</v>
          </cell>
          <cell r="HV420">
            <v>0</v>
          </cell>
          <cell r="HW420">
            <v>0</v>
          </cell>
          <cell r="HX420">
            <v>0</v>
          </cell>
          <cell r="HY420">
            <v>0</v>
          </cell>
          <cell r="HZ420">
            <v>0</v>
          </cell>
          <cell r="IA420">
            <v>0</v>
          </cell>
          <cell r="IB420">
            <v>0</v>
          </cell>
          <cell r="IC420">
            <v>0</v>
          </cell>
          <cell r="ID420">
            <v>0</v>
          </cell>
          <cell r="IE420">
            <v>0</v>
          </cell>
          <cell r="IF420">
            <v>0</v>
          </cell>
          <cell r="IG420">
            <v>0</v>
          </cell>
          <cell r="IH420">
            <v>0</v>
          </cell>
          <cell r="II420">
            <v>0</v>
          </cell>
          <cell r="IJ420">
            <v>0</v>
          </cell>
          <cell r="IK420">
            <v>0</v>
          </cell>
          <cell r="IL420">
            <v>0</v>
          </cell>
          <cell r="IM420">
            <v>0</v>
          </cell>
          <cell r="IN420">
            <v>0</v>
          </cell>
          <cell r="IO420">
            <v>0</v>
          </cell>
        </row>
        <row r="421">
          <cell r="A421" t="str">
            <v>E7010</v>
          </cell>
          <cell r="B421" t="str">
            <v>Derbyshire Police and Crime Commissioner and Chief Constable</v>
          </cell>
          <cell r="C421" t="str">
            <v>EM</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162969</v>
          </cell>
          <cell r="EA421">
            <v>0</v>
          </cell>
          <cell r="EB421">
            <v>0</v>
          </cell>
          <cell r="EC421">
            <v>0</v>
          </cell>
          <cell r="ED421">
            <v>0</v>
          </cell>
          <cell r="EE421">
            <v>0</v>
          </cell>
          <cell r="EF421">
            <v>0</v>
          </cell>
          <cell r="EG421">
            <v>0</v>
          </cell>
          <cell r="EH421">
            <v>0</v>
          </cell>
          <cell r="EI421">
            <v>0</v>
          </cell>
          <cell r="EJ421">
            <v>0</v>
          </cell>
          <cell r="EK421">
            <v>0</v>
          </cell>
          <cell r="EL421">
            <v>0</v>
          </cell>
          <cell r="EM421">
            <v>1350</v>
          </cell>
          <cell r="EN421">
            <v>0</v>
          </cell>
          <cell r="EO421">
            <v>164319</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165277</v>
          </cell>
          <cell r="FH421">
            <v>0</v>
          </cell>
          <cell r="FI421">
            <v>6060</v>
          </cell>
          <cell r="FJ421">
            <v>0</v>
          </cell>
          <cell r="FK421">
            <v>0</v>
          </cell>
          <cell r="FL421">
            <v>0</v>
          </cell>
          <cell r="FM421">
            <v>0</v>
          </cell>
          <cell r="FN421">
            <v>321</v>
          </cell>
          <cell r="FO421">
            <v>0</v>
          </cell>
          <cell r="FP421">
            <v>0</v>
          </cell>
          <cell r="FQ421">
            <v>-280</v>
          </cell>
          <cell r="FR421">
            <v>0</v>
          </cell>
          <cell r="FS421">
            <v>0</v>
          </cell>
          <cell r="FT421">
            <v>0</v>
          </cell>
          <cell r="FU421">
            <v>0</v>
          </cell>
          <cell r="FV421">
            <v>0</v>
          </cell>
          <cell r="FW421">
            <v>0</v>
          </cell>
          <cell r="FX421">
            <v>0</v>
          </cell>
          <cell r="FY421">
            <v>0</v>
          </cell>
          <cell r="FZ421">
            <v>171919</v>
          </cell>
          <cell r="GA421">
            <v>0</v>
          </cell>
          <cell r="GB421">
            <v>0</v>
          </cell>
          <cell r="GC421">
            <v>168084</v>
          </cell>
          <cell r="GD421">
            <v>0</v>
          </cell>
          <cell r="GE421">
            <v>0</v>
          </cell>
          <cell r="GF421">
            <v>0</v>
          </cell>
          <cell r="GG421">
            <v>-6448</v>
          </cell>
          <cell r="GH421">
            <v>-129</v>
          </cell>
          <cell r="GI421">
            <v>0</v>
          </cell>
          <cell r="GJ421">
            <v>0</v>
          </cell>
          <cell r="GK421">
            <v>0</v>
          </cell>
          <cell r="GL421">
            <v>0</v>
          </cell>
          <cell r="GM421">
            <v>0</v>
          </cell>
          <cell r="GN421">
            <v>0</v>
          </cell>
          <cell r="GO421">
            <v>0</v>
          </cell>
          <cell r="GP421">
            <v>0</v>
          </cell>
          <cell r="GQ421">
            <v>0</v>
          </cell>
          <cell r="GR421">
            <v>0</v>
          </cell>
          <cell r="GS421">
            <v>0</v>
          </cell>
          <cell r="GT421">
            <v>0</v>
          </cell>
          <cell r="GU421">
            <v>0</v>
          </cell>
          <cell r="GV421">
            <v>0</v>
          </cell>
          <cell r="GW421">
            <v>0</v>
          </cell>
          <cell r="GX421">
            <v>0</v>
          </cell>
          <cell r="GY421">
            <v>0</v>
          </cell>
          <cell r="GZ421">
            <v>0</v>
          </cell>
          <cell r="HA421">
            <v>0</v>
          </cell>
          <cell r="HB421">
            <v>0</v>
          </cell>
          <cell r="HC421">
            <v>0</v>
          </cell>
          <cell r="HD421">
            <v>0</v>
          </cell>
          <cell r="HE421">
            <v>0</v>
          </cell>
          <cell r="HF421">
            <v>0</v>
          </cell>
          <cell r="HG421">
            <v>0</v>
          </cell>
          <cell r="HH421">
            <v>0</v>
          </cell>
          <cell r="HI421">
            <v>0</v>
          </cell>
          <cell r="HJ421">
            <v>0</v>
          </cell>
          <cell r="HK421">
            <v>0</v>
          </cell>
          <cell r="HL421">
            <v>0</v>
          </cell>
          <cell r="HM421">
            <v>0</v>
          </cell>
          <cell r="HN421">
            <v>0</v>
          </cell>
          <cell r="HO421">
            <v>0</v>
          </cell>
          <cell r="HP421">
            <v>0</v>
          </cell>
          <cell r="HQ421">
            <v>0</v>
          </cell>
          <cell r="HR421">
            <v>0</v>
          </cell>
          <cell r="HS421">
            <v>0</v>
          </cell>
          <cell r="HT421">
            <v>0</v>
          </cell>
          <cell r="HU421">
            <v>0</v>
          </cell>
          <cell r="HV421">
            <v>0</v>
          </cell>
          <cell r="HW421">
            <v>0</v>
          </cell>
          <cell r="HX421">
            <v>0</v>
          </cell>
          <cell r="HY421">
            <v>0</v>
          </cell>
          <cell r="HZ421">
            <v>0</v>
          </cell>
          <cell r="IA421">
            <v>0</v>
          </cell>
          <cell r="IB421">
            <v>0</v>
          </cell>
          <cell r="IC421">
            <v>0</v>
          </cell>
          <cell r="ID421">
            <v>0</v>
          </cell>
          <cell r="IE421">
            <v>0</v>
          </cell>
          <cell r="IF421">
            <v>0</v>
          </cell>
          <cell r="IG421">
            <v>0</v>
          </cell>
          <cell r="IH421">
            <v>0</v>
          </cell>
          <cell r="II421">
            <v>0</v>
          </cell>
          <cell r="IJ421">
            <v>0</v>
          </cell>
          <cell r="IK421">
            <v>0</v>
          </cell>
          <cell r="IL421">
            <v>0</v>
          </cell>
          <cell r="IM421">
            <v>0</v>
          </cell>
          <cell r="IN421">
            <v>0</v>
          </cell>
          <cell r="IO421">
            <v>0</v>
          </cell>
        </row>
        <row r="422">
          <cell r="A422" t="str">
            <v>E7012</v>
          </cell>
          <cell r="B422" t="str">
            <v>Dorset Police and Crime Commissioner and Chief Constable</v>
          </cell>
          <cell r="C422" t="str">
            <v>SW</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125455</v>
          </cell>
          <cell r="EA422">
            <v>0</v>
          </cell>
          <cell r="EB422">
            <v>0</v>
          </cell>
          <cell r="EC422">
            <v>0</v>
          </cell>
          <cell r="ED422">
            <v>0</v>
          </cell>
          <cell r="EE422">
            <v>0</v>
          </cell>
          <cell r="EF422">
            <v>0</v>
          </cell>
          <cell r="EG422">
            <v>0</v>
          </cell>
          <cell r="EH422">
            <v>0</v>
          </cell>
          <cell r="EI422">
            <v>0</v>
          </cell>
          <cell r="EJ422">
            <v>0</v>
          </cell>
          <cell r="EK422">
            <v>0</v>
          </cell>
          <cell r="EL422">
            <v>0</v>
          </cell>
          <cell r="EM422">
            <v>889</v>
          </cell>
          <cell r="EN422">
            <v>0</v>
          </cell>
          <cell r="EO422">
            <v>126344</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126344</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126343</v>
          </cell>
          <cell r="GA422">
            <v>0</v>
          </cell>
          <cell r="GB422">
            <v>0</v>
          </cell>
          <cell r="GC422">
            <v>118194</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A422">
            <v>0</v>
          </cell>
          <cell r="HB422">
            <v>0</v>
          </cell>
          <cell r="HC422">
            <v>0</v>
          </cell>
          <cell r="HD422">
            <v>0</v>
          </cell>
          <cell r="HE422">
            <v>0</v>
          </cell>
          <cell r="HF422">
            <v>0</v>
          </cell>
          <cell r="HG422">
            <v>0</v>
          </cell>
          <cell r="HH422">
            <v>0</v>
          </cell>
          <cell r="HI422">
            <v>0</v>
          </cell>
          <cell r="HJ422">
            <v>0</v>
          </cell>
          <cell r="HK422">
            <v>0</v>
          </cell>
          <cell r="HL422">
            <v>0</v>
          </cell>
          <cell r="HM422">
            <v>0</v>
          </cell>
          <cell r="HN422">
            <v>0</v>
          </cell>
          <cell r="HO422">
            <v>0</v>
          </cell>
          <cell r="HP422">
            <v>0</v>
          </cell>
          <cell r="HQ422">
            <v>0</v>
          </cell>
          <cell r="HR422">
            <v>0</v>
          </cell>
          <cell r="HS422">
            <v>0</v>
          </cell>
          <cell r="HT422">
            <v>0</v>
          </cell>
          <cell r="HU422">
            <v>0</v>
          </cell>
          <cell r="HV422">
            <v>0</v>
          </cell>
          <cell r="HW422">
            <v>0</v>
          </cell>
          <cell r="HX422">
            <v>0</v>
          </cell>
          <cell r="HY422">
            <v>0</v>
          </cell>
          <cell r="HZ422">
            <v>0</v>
          </cell>
          <cell r="IA422">
            <v>0</v>
          </cell>
          <cell r="IB422">
            <v>0</v>
          </cell>
          <cell r="IC422">
            <v>0</v>
          </cell>
          <cell r="ID422">
            <v>0</v>
          </cell>
          <cell r="IE422">
            <v>0</v>
          </cell>
          <cell r="IF422">
            <v>0</v>
          </cell>
          <cell r="IG422">
            <v>0</v>
          </cell>
          <cell r="IH422">
            <v>0</v>
          </cell>
          <cell r="II422">
            <v>0</v>
          </cell>
          <cell r="IJ422">
            <v>0</v>
          </cell>
          <cell r="IK422">
            <v>0</v>
          </cell>
          <cell r="IL422">
            <v>0</v>
          </cell>
          <cell r="IM422">
            <v>0</v>
          </cell>
          <cell r="IN422">
            <v>0</v>
          </cell>
          <cell r="IO422">
            <v>0</v>
          </cell>
        </row>
        <row r="423">
          <cell r="A423" t="str">
            <v>E7013</v>
          </cell>
          <cell r="B423" t="str">
            <v>Durham Police and Crime Commissioner and Chief Constable</v>
          </cell>
          <cell r="C423" t="str">
            <v>NE</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110634</v>
          </cell>
          <cell r="EA423">
            <v>0</v>
          </cell>
          <cell r="EB423">
            <v>0</v>
          </cell>
          <cell r="EC423">
            <v>0</v>
          </cell>
          <cell r="ED423">
            <v>0</v>
          </cell>
          <cell r="EE423">
            <v>0</v>
          </cell>
          <cell r="EF423">
            <v>0</v>
          </cell>
          <cell r="EG423">
            <v>0</v>
          </cell>
          <cell r="EH423">
            <v>0</v>
          </cell>
          <cell r="EI423">
            <v>0</v>
          </cell>
          <cell r="EJ423">
            <v>0</v>
          </cell>
          <cell r="EK423">
            <v>0</v>
          </cell>
          <cell r="EL423">
            <v>0</v>
          </cell>
          <cell r="EM423">
            <v>968</v>
          </cell>
          <cell r="EN423">
            <v>0</v>
          </cell>
          <cell r="EO423">
            <v>111602</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111602</v>
          </cell>
          <cell r="FH423">
            <v>0</v>
          </cell>
          <cell r="FI423">
            <v>0</v>
          </cell>
          <cell r="FJ423">
            <v>0</v>
          </cell>
          <cell r="FK423">
            <v>0</v>
          </cell>
          <cell r="FL423">
            <v>0</v>
          </cell>
          <cell r="FM423">
            <v>0</v>
          </cell>
          <cell r="FN423">
            <v>0</v>
          </cell>
          <cell r="FO423">
            <v>0</v>
          </cell>
          <cell r="FP423">
            <v>0</v>
          </cell>
          <cell r="FQ423">
            <v>-25</v>
          </cell>
          <cell r="FR423">
            <v>0</v>
          </cell>
          <cell r="FS423">
            <v>0</v>
          </cell>
          <cell r="FT423">
            <v>0</v>
          </cell>
          <cell r="FU423">
            <v>0</v>
          </cell>
          <cell r="FV423">
            <v>0</v>
          </cell>
          <cell r="FW423">
            <v>0</v>
          </cell>
          <cell r="FX423">
            <v>0</v>
          </cell>
          <cell r="FY423">
            <v>0</v>
          </cell>
          <cell r="FZ423">
            <v>112630</v>
          </cell>
          <cell r="GA423">
            <v>0</v>
          </cell>
          <cell r="GB423">
            <v>0</v>
          </cell>
          <cell r="GC423">
            <v>112630</v>
          </cell>
          <cell r="GD423">
            <v>0</v>
          </cell>
          <cell r="GE423">
            <v>0</v>
          </cell>
          <cell r="GF423">
            <v>0</v>
          </cell>
          <cell r="GG423">
            <v>0</v>
          </cell>
          <cell r="GH423">
            <v>0</v>
          </cell>
          <cell r="GI423">
            <v>0</v>
          </cell>
          <cell r="GJ423">
            <v>0</v>
          </cell>
          <cell r="GK423">
            <v>0</v>
          </cell>
          <cell r="GL423">
            <v>0</v>
          </cell>
          <cell r="GM423">
            <v>0</v>
          </cell>
          <cell r="GN423">
            <v>0</v>
          </cell>
          <cell r="GO423">
            <v>0</v>
          </cell>
          <cell r="GP423">
            <v>0</v>
          </cell>
          <cell r="GQ423">
            <v>0</v>
          </cell>
          <cell r="GR423">
            <v>0</v>
          </cell>
          <cell r="GS423">
            <v>0</v>
          </cell>
          <cell r="GT423">
            <v>0</v>
          </cell>
          <cell r="GU423">
            <v>0</v>
          </cell>
          <cell r="GV423">
            <v>0</v>
          </cell>
          <cell r="GW423">
            <v>0</v>
          </cell>
          <cell r="GX423">
            <v>0</v>
          </cell>
          <cell r="GY423">
            <v>0</v>
          </cell>
          <cell r="GZ423">
            <v>0</v>
          </cell>
          <cell r="HA423">
            <v>0</v>
          </cell>
          <cell r="HB423">
            <v>0</v>
          </cell>
          <cell r="HC423">
            <v>0</v>
          </cell>
          <cell r="HD423">
            <v>0</v>
          </cell>
          <cell r="HE423">
            <v>0</v>
          </cell>
          <cell r="HF423">
            <v>0</v>
          </cell>
          <cell r="HG423">
            <v>0</v>
          </cell>
          <cell r="HH423">
            <v>0</v>
          </cell>
          <cell r="HI423">
            <v>0</v>
          </cell>
          <cell r="HJ423">
            <v>0</v>
          </cell>
          <cell r="HK423">
            <v>0</v>
          </cell>
          <cell r="HL423">
            <v>0</v>
          </cell>
          <cell r="HM423">
            <v>0</v>
          </cell>
          <cell r="HN423">
            <v>0</v>
          </cell>
          <cell r="HO423">
            <v>0</v>
          </cell>
          <cell r="HP423">
            <v>0</v>
          </cell>
          <cell r="HQ423">
            <v>0</v>
          </cell>
          <cell r="HR423">
            <v>0</v>
          </cell>
          <cell r="HS423">
            <v>0</v>
          </cell>
          <cell r="HT423">
            <v>0</v>
          </cell>
          <cell r="HU423">
            <v>0</v>
          </cell>
          <cell r="HV423">
            <v>0</v>
          </cell>
          <cell r="HW423">
            <v>0</v>
          </cell>
          <cell r="HX423">
            <v>0</v>
          </cell>
          <cell r="HY423">
            <v>0</v>
          </cell>
          <cell r="HZ423">
            <v>0</v>
          </cell>
          <cell r="IA423">
            <v>0</v>
          </cell>
          <cell r="IB423">
            <v>0</v>
          </cell>
          <cell r="IC423">
            <v>0</v>
          </cell>
          <cell r="ID423">
            <v>0</v>
          </cell>
          <cell r="IE423">
            <v>0</v>
          </cell>
          <cell r="IF423">
            <v>0</v>
          </cell>
          <cell r="IG423">
            <v>0</v>
          </cell>
          <cell r="IH423">
            <v>0</v>
          </cell>
          <cell r="II423">
            <v>0</v>
          </cell>
          <cell r="IJ423">
            <v>0</v>
          </cell>
          <cell r="IK423">
            <v>0</v>
          </cell>
          <cell r="IL423">
            <v>0</v>
          </cell>
          <cell r="IM423">
            <v>0</v>
          </cell>
          <cell r="IN423">
            <v>0</v>
          </cell>
          <cell r="IO423">
            <v>0</v>
          </cell>
        </row>
        <row r="424">
          <cell r="A424" t="str">
            <v>E7015</v>
          </cell>
          <cell r="B424" t="str">
            <v>Essex Police and Crime Commissioner and Chief Constable</v>
          </cell>
          <cell r="C424" t="str">
            <v>EE</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260517</v>
          </cell>
          <cell r="EA424">
            <v>0</v>
          </cell>
          <cell r="EB424">
            <v>0</v>
          </cell>
          <cell r="EC424">
            <v>0</v>
          </cell>
          <cell r="ED424">
            <v>0</v>
          </cell>
          <cell r="EE424">
            <v>0</v>
          </cell>
          <cell r="EF424">
            <v>0</v>
          </cell>
          <cell r="EG424">
            <v>0</v>
          </cell>
          <cell r="EH424">
            <v>0</v>
          </cell>
          <cell r="EI424">
            <v>0</v>
          </cell>
          <cell r="EJ424">
            <v>0</v>
          </cell>
          <cell r="EK424">
            <v>0</v>
          </cell>
          <cell r="EL424">
            <v>0</v>
          </cell>
          <cell r="EM424">
            <v>4644</v>
          </cell>
          <cell r="EN424">
            <v>0</v>
          </cell>
          <cell r="EO424">
            <v>265161</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265161</v>
          </cell>
          <cell r="FH424">
            <v>0</v>
          </cell>
          <cell r="FI424">
            <v>0</v>
          </cell>
          <cell r="FJ424">
            <v>0</v>
          </cell>
          <cell r="FK424">
            <v>0</v>
          </cell>
          <cell r="FL424">
            <v>0</v>
          </cell>
          <cell r="FM424">
            <v>0</v>
          </cell>
          <cell r="FN424">
            <v>0</v>
          </cell>
          <cell r="FO424">
            <v>0</v>
          </cell>
          <cell r="FP424">
            <v>0</v>
          </cell>
          <cell r="FQ424">
            <v>-245</v>
          </cell>
          <cell r="FR424">
            <v>0</v>
          </cell>
          <cell r="FS424">
            <v>0</v>
          </cell>
          <cell r="FT424">
            <v>0</v>
          </cell>
          <cell r="FU424">
            <v>0</v>
          </cell>
          <cell r="FV424">
            <v>0</v>
          </cell>
          <cell r="FW424">
            <v>0</v>
          </cell>
          <cell r="FX424">
            <v>0</v>
          </cell>
          <cell r="FY424">
            <v>0</v>
          </cell>
          <cell r="FZ424">
            <v>264916</v>
          </cell>
          <cell r="GA424">
            <v>0</v>
          </cell>
          <cell r="GB424">
            <v>0</v>
          </cell>
          <cell r="GC424">
            <v>263402</v>
          </cell>
          <cell r="GD424">
            <v>0</v>
          </cell>
          <cell r="GE424">
            <v>0</v>
          </cell>
          <cell r="GF424">
            <v>0</v>
          </cell>
          <cell r="GG424">
            <v>1180</v>
          </cell>
          <cell r="GH424">
            <v>-2070</v>
          </cell>
          <cell r="GI424">
            <v>0</v>
          </cell>
          <cell r="GJ424">
            <v>0</v>
          </cell>
          <cell r="GK424">
            <v>0</v>
          </cell>
          <cell r="GL424">
            <v>0</v>
          </cell>
          <cell r="GM424">
            <v>0</v>
          </cell>
          <cell r="GN424">
            <v>0</v>
          </cell>
          <cell r="GO424">
            <v>0</v>
          </cell>
          <cell r="GP424">
            <v>0</v>
          </cell>
          <cell r="GQ424">
            <v>0</v>
          </cell>
          <cell r="GR424">
            <v>0</v>
          </cell>
          <cell r="GS424">
            <v>0</v>
          </cell>
          <cell r="GT424">
            <v>0</v>
          </cell>
          <cell r="GU424">
            <v>0</v>
          </cell>
          <cell r="GV424">
            <v>0</v>
          </cell>
          <cell r="GW424">
            <v>0</v>
          </cell>
          <cell r="GX424">
            <v>0</v>
          </cell>
          <cell r="GY424">
            <v>0</v>
          </cell>
          <cell r="GZ424">
            <v>0</v>
          </cell>
          <cell r="HA424">
            <v>0</v>
          </cell>
          <cell r="HB424">
            <v>0</v>
          </cell>
          <cell r="HC424">
            <v>0</v>
          </cell>
          <cell r="HD424">
            <v>0</v>
          </cell>
          <cell r="HE424">
            <v>0</v>
          </cell>
          <cell r="HF424">
            <v>0</v>
          </cell>
          <cell r="HG424">
            <v>0</v>
          </cell>
          <cell r="HH424">
            <v>0</v>
          </cell>
          <cell r="HI424">
            <v>0</v>
          </cell>
          <cell r="HJ424">
            <v>0</v>
          </cell>
          <cell r="HK424">
            <v>0</v>
          </cell>
          <cell r="HL424">
            <v>0</v>
          </cell>
          <cell r="HM424">
            <v>0</v>
          </cell>
          <cell r="HN424">
            <v>0</v>
          </cell>
          <cell r="HO424">
            <v>0</v>
          </cell>
          <cell r="HP424">
            <v>0</v>
          </cell>
          <cell r="HQ424">
            <v>0</v>
          </cell>
          <cell r="HR424">
            <v>0</v>
          </cell>
          <cell r="HS424">
            <v>0</v>
          </cell>
          <cell r="HT424">
            <v>0</v>
          </cell>
          <cell r="HU424">
            <v>0</v>
          </cell>
          <cell r="HV424">
            <v>0</v>
          </cell>
          <cell r="HW424">
            <v>0</v>
          </cell>
          <cell r="HX424">
            <v>0</v>
          </cell>
          <cell r="HY424">
            <v>0</v>
          </cell>
          <cell r="HZ424">
            <v>0</v>
          </cell>
          <cell r="IA424">
            <v>0</v>
          </cell>
          <cell r="IB424">
            <v>0</v>
          </cell>
          <cell r="IC424">
            <v>0</v>
          </cell>
          <cell r="ID424">
            <v>0</v>
          </cell>
          <cell r="IE424">
            <v>0</v>
          </cell>
          <cell r="IF424">
            <v>0</v>
          </cell>
          <cell r="IG424">
            <v>0</v>
          </cell>
          <cell r="IH424">
            <v>0</v>
          </cell>
          <cell r="II424">
            <v>0</v>
          </cell>
          <cell r="IJ424">
            <v>0</v>
          </cell>
          <cell r="IK424">
            <v>0</v>
          </cell>
          <cell r="IL424">
            <v>0</v>
          </cell>
          <cell r="IM424">
            <v>0</v>
          </cell>
          <cell r="IN424">
            <v>0</v>
          </cell>
          <cell r="IO424">
            <v>0</v>
          </cell>
        </row>
        <row r="425">
          <cell r="A425" t="str">
            <v>E7016</v>
          </cell>
          <cell r="B425" t="str">
            <v>Gloucestershire Police and Crime Commissioner and Chief Constable</v>
          </cell>
          <cell r="C425" t="str">
            <v>SW</v>
          </cell>
          <cell r="D425" t="str">
            <v>O</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1205</v>
          </cell>
          <cell r="DQ425">
            <v>0</v>
          </cell>
          <cell r="DR425">
            <v>0</v>
          </cell>
          <cell r="DS425">
            <v>0</v>
          </cell>
          <cell r="DT425">
            <v>0</v>
          </cell>
          <cell r="DU425">
            <v>0</v>
          </cell>
          <cell r="DV425">
            <v>0</v>
          </cell>
          <cell r="DW425">
            <v>0</v>
          </cell>
          <cell r="DX425">
            <v>0</v>
          </cell>
          <cell r="DY425">
            <v>0</v>
          </cell>
          <cell r="DZ425">
            <v>105605</v>
          </cell>
          <cell r="EA425">
            <v>0</v>
          </cell>
          <cell r="EB425">
            <v>0</v>
          </cell>
          <cell r="EC425">
            <v>0</v>
          </cell>
          <cell r="ED425">
            <v>0</v>
          </cell>
          <cell r="EE425">
            <v>0</v>
          </cell>
          <cell r="EF425">
            <v>0</v>
          </cell>
          <cell r="EG425">
            <v>0</v>
          </cell>
          <cell r="EH425">
            <v>0</v>
          </cell>
          <cell r="EI425">
            <v>0</v>
          </cell>
          <cell r="EJ425">
            <v>0</v>
          </cell>
          <cell r="EK425">
            <v>0</v>
          </cell>
          <cell r="EL425">
            <v>0</v>
          </cell>
          <cell r="EM425">
            <v>801</v>
          </cell>
          <cell r="EN425">
            <v>0</v>
          </cell>
          <cell r="EO425">
            <v>107611</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107611</v>
          </cell>
          <cell r="FH425">
            <v>0</v>
          </cell>
          <cell r="FI425">
            <v>1557</v>
          </cell>
          <cell r="FJ425">
            <v>0</v>
          </cell>
          <cell r="FK425">
            <v>0</v>
          </cell>
          <cell r="FL425">
            <v>0</v>
          </cell>
          <cell r="FM425">
            <v>0</v>
          </cell>
          <cell r="FN425">
            <v>400</v>
          </cell>
          <cell r="FO425">
            <v>0</v>
          </cell>
          <cell r="FP425">
            <v>0</v>
          </cell>
          <cell r="FQ425">
            <v>-150</v>
          </cell>
          <cell r="FR425">
            <v>0</v>
          </cell>
          <cell r="FS425">
            <v>0</v>
          </cell>
          <cell r="FT425">
            <v>0</v>
          </cell>
          <cell r="FU425">
            <v>0</v>
          </cell>
          <cell r="FV425">
            <v>0</v>
          </cell>
          <cell r="FW425">
            <v>0</v>
          </cell>
          <cell r="FX425">
            <v>0</v>
          </cell>
          <cell r="FY425">
            <v>0</v>
          </cell>
          <cell r="FZ425">
            <v>109999</v>
          </cell>
          <cell r="GA425">
            <v>0</v>
          </cell>
          <cell r="GB425">
            <v>0</v>
          </cell>
          <cell r="GC425">
            <v>104613</v>
          </cell>
          <cell r="GD425">
            <v>0</v>
          </cell>
          <cell r="GE425">
            <v>0</v>
          </cell>
          <cell r="GF425">
            <v>0</v>
          </cell>
          <cell r="GG425">
            <v>0</v>
          </cell>
          <cell r="GH425">
            <v>0</v>
          </cell>
          <cell r="GI425">
            <v>0</v>
          </cell>
          <cell r="GJ425">
            <v>0</v>
          </cell>
          <cell r="GK425">
            <v>0</v>
          </cell>
          <cell r="GL425">
            <v>0</v>
          </cell>
          <cell r="GM425">
            <v>0</v>
          </cell>
          <cell r="GN425">
            <v>0</v>
          </cell>
          <cell r="GO425">
            <v>0</v>
          </cell>
          <cell r="GP425">
            <v>0</v>
          </cell>
          <cell r="GQ425">
            <v>0</v>
          </cell>
          <cell r="GR425">
            <v>0</v>
          </cell>
          <cell r="GS425">
            <v>0</v>
          </cell>
          <cell r="GT425">
            <v>0</v>
          </cell>
          <cell r="GU425">
            <v>0</v>
          </cell>
          <cell r="GV425">
            <v>0</v>
          </cell>
          <cell r="GW425">
            <v>0</v>
          </cell>
          <cell r="GX425">
            <v>0</v>
          </cell>
          <cell r="GY425">
            <v>0</v>
          </cell>
          <cell r="GZ425">
            <v>0</v>
          </cell>
          <cell r="HA425">
            <v>0</v>
          </cell>
          <cell r="HB425">
            <v>0</v>
          </cell>
          <cell r="HC425">
            <v>0</v>
          </cell>
          <cell r="HD425">
            <v>0</v>
          </cell>
          <cell r="HE425">
            <v>0</v>
          </cell>
          <cell r="HF425">
            <v>0</v>
          </cell>
          <cell r="HG425">
            <v>0</v>
          </cell>
          <cell r="HH425">
            <v>0</v>
          </cell>
          <cell r="HI425">
            <v>0</v>
          </cell>
          <cell r="HJ425">
            <v>0</v>
          </cell>
          <cell r="HK425">
            <v>0</v>
          </cell>
          <cell r="HL425">
            <v>0</v>
          </cell>
          <cell r="HM425">
            <v>0</v>
          </cell>
          <cell r="HN425">
            <v>0</v>
          </cell>
          <cell r="HO425">
            <v>0</v>
          </cell>
          <cell r="HP425">
            <v>0</v>
          </cell>
          <cell r="HQ425">
            <v>0</v>
          </cell>
          <cell r="HR425">
            <v>0</v>
          </cell>
          <cell r="HS425">
            <v>0</v>
          </cell>
          <cell r="HT425">
            <v>0</v>
          </cell>
          <cell r="HU425">
            <v>0</v>
          </cell>
          <cell r="HV425">
            <v>0</v>
          </cell>
          <cell r="HW425">
            <v>0</v>
          </cell>
          <cell r="HX425">
            <v>0</v>
          </cell>
          <cell r="HY425">
            <v>0</v>
          </cell>
          <cell r="HZ425">
            <v>0</v>
          </cell>
          <cell r="IA425">
            <v>0</v>
          </cell>
          <cell r="IB425">
            <v>0</v>
          </cell>
          <cell r="IC425">
            <v>0</v>
          </cell>
          <cell r="ID425">
            <v>0</v>
          </cell>
          <cell r="IE425">
            <v>0</v>
          </cell>
          <cell r="IF425">
            <v>0</v>
          </cell>
          <cell r="IG425">
            <v>0</v>
          </cell>
          <cell r="IH425">
            <v>0</v>
          </cell>
          <cell r="II425">
            <v>0</v>
          </cell>
          <cell r="IJ425">
            <v>0</v>
          </cell>
          <cell r="IK425">
            <v>0</v>
          </cell>
          <cell r="IL425">
            <v>0</v>
          </cell>
          <cell r="IM425">
            <v>0</v>
          </cell>
          <cell r="IN425">
            <v>0</v>
          </cell>
          <cell r="IO425">
            <v>0</v>
          </cell>
        </row>
        <row r="426">
          <cell r="A426" t="str">
            <v>E7019</v>
          </cell>
          <cell r="B426" t="str">
            <v>Hertfordshire Police and Crime Commissioner and Chief Constable</v>
          </cell>
          <cell r="C426" t="str">
            <v>EE</v>
          </cell>
          <cell r="D426" t="str">
            <v>O</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184127</v>
          </cell>
          <cell r="EA426">
            <v>0</v>
          </cell>
          <cell r="EB426">
            <v>0</v>
          </cell>
          <cell r="EC426">
            <v>0</v>
          </cell>
          <cell r="ED426">
            <v>0</v>
          </cell>
          <cell r="EE426">
            <v>0</v>
          </cell>
          <cell r="EF426">
            <v>0</v>
          </cell>
          <cell r="EG426">
            <v>0</v>
          </cell>
          <cell r="EH426">
            <v>0</v>
          </cell>
          <cell r="EI426">
            <v>0</v>
          </cell>
          <cell r="EJ426">
            <v>0</v>
          </cell>
          <cell r="EK426">
            <v>0</v>
          </cell>
          <cell r="EL426">
            <v>0</v>
          </cell>
          <cell r="EM426">
            <v>3347</v>
          </cell>
          <cell r="EN426">
            <v>0</v>
          </cell>
          <cell r="EO426">
            <v>187474</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187474</v>
          </cell>
          <cell r="FH426">
            <v>0</v>
          </cell>
          <cell r="FI426">
            <v>0</v>
          </cell>
          <cell r="FJ426">
            <v>0</v>
          </cell>
          <cell r="FK426">
            <v>0</v>
          </cell>
          <cell r="FL426">
            <v>0</v>
          </cell>
          <cell r="FM426">
            <v>0</v>
          </cell>
          <cell r="FN426">
            <v>779</v>
          </cell>
          <cell r="FO426">
            <v>0</v>
          </cell>
          <cell r="FP426">
            <v>0</v>
          </cell>
          <cell r="FQ426">
            <v>-616</v>
          </cell>
          <cell r="FR426">
            <v>0</v>
          </cell>
          <cell r="FS426">
            <v>0</v>
          </cell>
          <cell r="FT426">
            <v>0</v>
          </cell>
          <cell r="FU426">
            <v>0</v>
          </cell>
          <cell r="FV426">
            <v>0</v>
          </cell>
          <cell r="FW426">
            <v>0</v>
          </cell>
          <cell r="FX426">
            <v>0</v>
          </cell>
          <cell r="FY426">
            <v>0</v>
          </cell>
          <cell r="FZ426">
            <v>188341</v>
          </cell>
          <cell r="GA426">
            <v>0</v>
          </cell>
          <cell r="GB426">
            <v>0</v>
          </cell>
          <cell r="GC426">
            <v>186002</v>
          </cell>
          <cell r="GD426">
            <v>0</v>
          </cell>
          <cell r="GE426">
            <v>0</v>
          </cell>
          <cell r="GF426">
            <v>0</v>
          </cell>
          <cell r="GG426">
            <v>-4250</v>
          </cell>
          <cell r="GH426">
            <v>0</v>
          </cell>
          <cell r="GI426">
            <v>0</v>
          </cell>
          <cell r="GJ426">
            <v>0</v>
          </cell>
          <cell r="GK426">
            <v>0</v>
          </cell>
          <cell r="GL426">
            <v>0</v>
          </cell>
          <cell r="GM426">
            <v>0</v>
          </cell>
          <cell r="GN426">
            <v>0</v>
          </cell>
          <cell r="GO426">
            <v>0</v>
          </cell>
          <cell r="GP426">
            <v>0</v>
          </cell>
          <cell r="GQ426">
            <v>0</v>
          </cell>
          <cell r="GR426">
            <v>0</v>
          </cell>
          <cell r="GS426">
            <v>0</v>
          </cell>
          <cell r="GT426">
            <v>0</v>
          </cell>
          <cell r="GU426">
            <v>0</v>
          </cell>
          <cell r="GV426">
            <v>0</v>
          </cell>
          <cell r="GW426">
            <v>0</v>
          </cell>
          <cell r="GX426">
            <v>0</v>
          </cell>
          <cell r="GY426">
            <v>0</v>
          </cell>
          <cell r="GZ426">
            <v>0</v>
          </cell>
          <cell r="HA426">
            <v>0</v>
          </cell>
          <cell r="HB426">
            <v>0</v>
          </cell>
          <cell r="HC426">
            <v>0</v>
          </cell>
          <cell r="HD426">
            <v>0</v>
          </cell>
          <cell r="HE426">
            <v>0</v>
          </cell>
          <cell r="HF426">
            <v>0</v>
          </cell>
          <cell r="HG426">
            <v>0</v>
          </cell>
          <cell r="HH426">
            <v>0</v>
          </cell>
          <cell r="HI426">
            <v>0</v>
          </cell>
          <cell r="HJ426">
            <v>0</v>
          </cell>
          <cell r="HK426">
            <v>0</v>
          </cell>
          <cell r="HL426">
            <v>0</v>
          </cell>
          <cell r="HM426">
            <v>0</v>
          </cell>
          <cell r="HN426">
            <v>0</v>
          </cell>
          <cell r="HO426">
            <v>0</v>
          </cell>
          <cell r="HP426">
            <v>0</v>
          </cell>
          <cell r="HQ426">
            <v>0</v>
          </cell>
          <cell r="HR426">
            <v>0</v>
          </cell>
          <cell r="HS426">
            <v>0</v>
          </cell>
          <cell r="HT426">
            <v>0</v>
          </cell>
          <cell r="HU426">
            <v>0</v>
          </cell>
          <cell r="HV426">
            <v>0</v>
          </cell>
          <cell r="HW426">
            <v>0</v>
          </cell>
          <cell r="HX426">
            <v>0</v>
          </cell>
          <cell r="HY426">
            <v>0</v>
          </cell>
          <cell r="HZ426">
            <v>0</v>
          </cell>
          <cell r="IA426">
            <v>0</v>
          </cell>
          <cell r="IB426">
            <v>0</v>
          </cell>
          <cell r="IC426">
            <v>0</v>
          </cell>
          <cell r="ID426">
            <v>0</v>
          </cell>
          <cell r="IE426">
            <v>0</v>
          </cell>
          <cell r="IF426">
            <v>0</v>
          </cell>
          <cell r="IG426">
            <v>0</v>
          </cell>
          <cell r="IH426">
            <v>0</v>
          </cell>
          <cell r="II426">
            <v>0</v>
          </cell>
          <cell r="IJ426">
            <v>0</v>
          </cell>
          <cell r="IK426">
            <v>0</v>
          </cell>
          <cell r="IL426">
            <v>0</v>
          </cell>
          <cell r="IM426">
            <v>0</v>
          </cell>
          <cell r="IN426">
            <v>0</v>
          </cell>
          <cell r="IO426">
            <v>0</v>
          </cell>
        </row>
        <row r="427">
          <cell r="A427" t="str">
            <v>E7020</v>
          </cell>
          <cell r="B427" t="str">
            <v>Humberside Police and Crime Commissioner and Chief Constable</v>
          </cell>
          <cell r="C427" t="str">
            <v>YH</v>
          </cell>
          <cell r="D427" t="str">
            <v>O</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173010</v>
          </cell>
          <cell r="EA427">
            <v>0</v>
          </cell>
          <cell r="EB427">
            <v>0</v>
          </cell>
          <cell r="EC427">
            <v>0</v>
          </cell>
          <cell r="ED427">
            <v>0</v>
          </cell>
          <cell r="EE427">
            <v>0</v>
          </cell>
          <cell r="EF427">
            <v>0</v>
          </cell>
          <cell r="EG427">
            <v>0</v>
          </cell>
          <cell r="EH427">
            <v>0</v>
          </cell>
          <cell r="EI427">
            <v>0</v>
          </cell>
          <cell r="EJ427">
            <v>0</v>
          </cell>
          <cell r="EK427">
            <v>0</v>
          </cell>
          <cell r="EL427">
            <v>0</v>
          </cell>
          <cell r="EM427">
            <v>1043</v>
          </cell>
          <cell r="EN427">
            <v>0</v>
          </cell>
          <cell r="EO427">
            <v>174053</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174053</v>
          </cell>
          <cell r="FH427">
            <v>0</v>
          </cell>
          <cell r="FI427">
            <v>0</v>
          </cell>
          <cell r="FJ427">
            <v>0</v>
          </cell>
          <cell r="FK427">
            <v>0</v>
          </cell>
          <cell r="FL427">
            <v>0</v>
          </cell>
          <cell r="FM427">
            <v>0</v>
          </cell>
          <cell r="FN427">
            <v>1485</v>
          </cell>
          <cell r="FO427">
            <v>0</v>
          </cell>
          <cell r="FP427">
            <v>0</v>
          </cell>
          <cell r="FQ427">
            <v>-46</v>
          </cell>
          <cell r="FR427">
            <v>0</v>
          </cell>
          <cell r="FS427">
            <v>0</v>
          </cell>
          <cell r="FT427">
            <v>0</v>
          </cell>
          <cell r="FU427">
            <v>0</v>
          </cell>
          <cell r="FV427">
            <v>0</v>
          </cell>
          <cell r="FW427">
            <v>0</v>
          </cell>
          <cell r="FX427">
            <v>0</v>
          </cell>
          <cell r="FY427">
            <v>0</v>
          </cell>
          <cell r="FZ427">
            <v>179112</v>
          </cell>
          <cell r="GA427">
            <v>0</v>
          </cell>
          <cell r="GB427">
            <v>0</v>
          </cell>
          <cell r="GC427">
            <v>176859</v>
          </cell>
          <cell r="GD427">
            <v>0</v>
          </cell>
          <cell r="GE427">
            <v>0</v>
          </cell>
          <cell r="GF427">
            <v>0</v>
          </cell>
          <cell r="GG427">
            <v>-6469</v>
          </cell>
          <cell r="GH427">
            <v>-155</v>
          </cell>
          <cell r="GI427">
            <v>0</v>
          </cell>
          <cell r="GJ427">
            <v>0</v>
          </cell>
          <cell r="GK427">
            <v>0</v>
          </cell>
          <cell r="GL427">
            <v>0</v>
          </cell>
          <cell r="GM427">
            <v>0</v>
          </cell>
          <cell r="GN427">
            <v>0</v>
          </cell>
          <cell r="GO427">
            <v>0</v>
          </cell>
          <cell r="GP427">
            <v>0</v>
          </cell>
          <cell r="GQ427">
            <v>0</v>
          </cell>
          <cell r="GR427">
            <v>0</v>
          </cell>
          <cell r="GS427">
            <v>0</v>
          </cell>
          <cell r="GT427">
            <v>0</v>
          </cell>
          <cell r="GU427">
            <v>0</v>
          </cell>
          <cell r="GV427">
            <v>0</v>
          </cell>
          <cell r="GW427">
            <v>0</v>
          </cell>
          <cell r="GX427">
            <v>0</v>
          </cell>
          <cell r="GY427">
            <v>0</v>
          </cell>
          <cell r="GZ427">
            <v>0</v>
          </cell>
          <cell r="HA427">
            <v>0</v>
          </cell>
          <cell r="HB427">
            <v>0</v>
          </cell>
          <cell r="HC427">
            <v>0</v>
          </cell>
          <cell r="HD427">
            <v>0</v>
          </cell>
          <cell r="HE427">
            <v>0</v>
          </cell>
          <cell r="HF427">
            <v>0</v>
          </cell>
          <cell r="HG427">
            <v>0</v>
          </cell>
          <cell r="HH427">
            <v>0</v>
          </cell>
          <cell r="HI427">
            <v>0</v>
          </cell>
          <cell r="HJ427">
            <v>0</v>
          </cell>
          <cell r="HK427">
            <v>0</v>
          </cell>
          <cell r="HL427">
            <v>0</v>
          </cell>
          <cell r="HM427">
            <v>0</v>
          </cell>
          <cell r="HN427">
            <v>0</v>
          </cell>
          <cell r="HO427">
            <v>0</v>
          </cell>
          <cell r="HP427">
            <v>0</v>
          </cell>
          <cell r="HQ427">
            <v>0</v>
          </cell>
          <cell r="HR427">
            <v>0</v>
          </cell>
          <cell r="HS427">
            <v>0</v>
          </cell>
          <cell r="HT427">
            <v>0</v>
          </cell>
          <cell r="HU427">
            <v>0</v>
          </cell>
          <cell r="HV427">
            <v>0</v>
          </cell>
          <cell r="HW427">
            <v>0</v>
          </cell>
          <cell r="HX427">
            <v>0</v>
          </cell>
          <cell r="HY427">
            <v>0</v>
          </cell>
          <cell r="HZ427">
            <v>0</v>
          </cell>
          <cell r="IA427">
            <v>0</v>
          </cell>
          <cell r="IB427">
            <v>0</v>
          </cell>
          <cell r="IC427">
            <v>0</v>
          </cell>
          <cell r="ID427">
            <v>0</v>
          </cell>
          <cell r="IE427">
            <v>0</v>
          </cell>
          <cell r="IF427">
            <v>0</v>
          </cell>
          <cell r="IG427">
            <v>0</v>
          </cell>
          <cell r="IH427">
            <v>0</v>
          </cell>
          <cell r="II427">
            <v>0</v>
          </cell>
          <cell r="IJ427">
            <v>0</v>
          </cell>
          <cell r="IK427">
            <v>0</v>
          </cell>
          <cell r="IL427">
            <v>0</v>
          </cell>
          <cell r="IM427">
            <v>0</v>
          </cell>
          <cell r="IN427">
            <v>0</v>
          </cell>
          <cell r="IO427">
            <v>0</v>
          </cell>
        </row>
        <row r="428">
          <cell r="A428" t="str">
            <v>E7022</v>
          </cell>
          <cell r="B428" t="str">
            <v>Kent Police and Crime Commissioner and Chief Constable</v>
          </cell>
          <cell r="C428" t="str">
            <v>SE</v>
          </cell>
          <cell r="D428" t="str">
            <v>O</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290298</v>
          </cell>
          <cell r="EA428">
            <v>0</v>
          </cell>
          <cell r="EB428">
            <v>0</v>
          </cell>
          <cell r="EC428">
            <v>0</v>
          </cell>
          <cell r="ED428">
            <v>0</v>
          </cell>
          <cell r="EE428">
            <v>0</v>
          </cell>
          <cell r="EF428">
            <v>0</v>
          </cell>
          <cell r="EG428">
            <v>0</v>
          </cell>
          <cell r="EH428">
            <v>0</v>
          </cell>
          <cell r="EI428">
            <v>0</v>
          </cell>
          <cell r="EJ428">
            <v>0</v>
          </cell>
          <cell r="EK428">
            <v>0</v>
          </cell>
          <cell r="EL428">
            <v>0</v>
          </cell>
          <cell r="EM428">
            <v>3949</v>
          </cell>
          <cell r="EN428">
            <v>0</v>
          </cell>
          <cell r="EO428">
            <v>294247</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294247</v>
          </cell>
          <cell r="FH428">
            <v>0</v>
          </cell>
          <cell r="FI428">
            <v>0</v>
          </cell>
          <cell r="FJ428">
            <v>0</v>
          </cell>
          <cell r="FK428">
            <v>0</v>
          </cell>
          <cell r="FL428">
            <v>0</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294247</v>
          </cell>
          <cell r="GA428">
            <v>0</v>
          </cell>
          <cell r="GB428">
            <v>0</v>
          </cell>
          <cell r="GC428">
            <v>274363</v>
          </cell>
          <cell r="GD428">
            <v>0</v>
          </cell>
          <cell r="GE428">
            <v>0</v>
          </cell>
          <cell r="GF428">
            <v>0</v>
          </cell>
          <cell r="GG428">
            <v>0</v>
          </cell>
          <cell r="GH428">
            <v>-1267</v>
          </cell>
          <cell r="GI428">
            <v>0</v>
          </cell>
          <cell r="GJ428">
            <v>0</v>
          </cell>
          <cell r="GK428">
            <v>0</v>
          </cell>
          <cell r="GL428">
            <v>0</v>
          </cell>
          <cell r="GM428">
            <v>0</v>
          </cell>
          <cell r="GN428">
            <v>0</v>
          </cell>
          <cell r="GO428">
            <v>0</v>
          </cell>
          <cell r="GP428">
            <v>0</v>
          </cell>
          <cell r="GQ428">
            <v>0</v>
          </cell>
          <cell r="GR428">
            <v>0</v>
          </cell>
          <cell r="GS428">
            <v>0</v>
          </cell>
          <cell r="GT428">
            <v>0</v>
          </cell>
          <cell r="GU428">
            <v>0</v>
          </cell>
          <cell r="GV428">
            <v>0</v>
          </cell>
          <cell r="GW428">
            <v>0</v>
          </cell>
          <cell r="GX428">
            <v>0</v>
          </cell>
          <cell r="GY428">
            <v>0</v>
          </cell>
          <cell r="GZ428">
            <v>0</v>
          </cell>
          <cell r="HA428">
            <v>0</v>
          </cell>
          <cell r="HB428">
            <v>0</v>
          </cell>
          <cell r="HC428">
            <v>0</v>
          </cell>
          <cell r="HD428">
            <v>0</v>
          </cell>
          <cell r="HE428">
            <v>0</v>
          </cell>
          <cell r="HF428">
            <v>0</v>
          </cell>
          <cell r="HG428">
            <v>0</v>
          </cell>
          <cell r="HH428">
            <v>0</v>
          </cell>
          <cell r="HI428">
            <v>0</v>
          </cell>
          <cell r="HJ428">
            <v>0</v>
          </cell>
          <cell r="HK428">
            <v>0</v>
          </cell>
          <cell r="HL428">
            <v>0</v>
          </cell>
          <cell r="HM428">
            <v>0</v>
          </cell>
          <cell r="HN428">
            <v>0</v>
          </cell>
          <cell r="HO428">
            <v>0</v>
          </cell>
          <cell r="HP428">
            <v>0</v>
          </cell>
          <cell r="HQ428">
            <v>0</v>
          </cell>
          <cell r="HR428">
            <v>0</v>
          </cell>
          <cell r="HS428">
            <v>0</v>
          </cell>
          <cell r="HT428">
            <v>0</v>
          </cell>
          <cell r="HU428">
            <v>0</v>
          </cell>
          <cell r="HV428">
            <v>0</v>
          </cell>
          <cell r="HW428">
            <v>0</v>
          </cell>
          <cell r="HX428">
            <v>0</v>
          </cell>
          <cell r="HY428">
            <v>0</v>
          </cell>
          <cell r="HZ428">
            <v>0</v>
          </cell>
          <cell r="IA428">
            <v>0</v>
          </cell>
          <cell r="IB428">
            <v>0</v>
          </cell>
          <cell r="IC428">
            <v>0</v>
          </cell>
          <cell r="ID428">
            <v>0</v>
          </cell>
          <cell r="IE428">
            <v>0</v>
          </cell>
          <cell r="IF428">
            <v>0</v>
          </cell>
          <cell r="IG428">
            <v>0</v>
          </cell>
          <cell r="IH428">
            <v>0</v>
          </cell>
          <cell r="II428">
            <v>0</v>
          </cell>
          <cell r="IJ428">
            <v>0</v>
          </cell>
          <cell r="IK428">
            <v>0</v>
          </cell>
          <cell r="IL428">
            <v>0</v>
          </cell>
          <cell r="IM428">
            <v>0</v>
          </cell>
          <cell r="IN428">
            <v>0</v>
          </cell>
          <cell r="IO428">
            <v>0</v>
          </cell>
        </row>
        <row r="429">
          <cell r="A429" t="str">
            <v>E7023</v>
          </cell>
          <cell r="B429" t="str">
            <v>Lancashire Police and Crime Commissioner and Chief Constable</v>
          </cell>
          <cell r="C429" t="str">
            <v>NW</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252663</v>
          </cell>
          <cell r="EA429">
            <v>0</v>
          </cell>
          <cell r="EB429">
            <v>0</v>
          </cell>
          <cell r="EC429">
            <v>0</v>
          </cell>
          <cell r="ED429">
            <v>0</v>
          </cell>
          <cell r="EE429">
            <v>0</v>
          </cell>
          <cell r="EF429">
            <v>0</v>
          </cell>
          <cell r="EG429">
            <v>0</v>
          </cell>
          <cell r="EH429">
            <v>0</v>
          </cell>
          <cell r="EI429">
            <v>0</v>
          </cell>
          <cell r="EJ429">
            <v>0</v>
          </cell>
          <cell r="EK429">
            <v>0</v>
          </cell>
          <cell r="EL429">
            <v>0</v>
          </cell>
          <cell r="EM429">
            <v>4360</v>
          </cell>
          <cell r="EN429">
            <v>0</v>
          </cell>
          <cell r="EO429">
            <v>257023</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257023</v>
          </cell>
          <cell r="FH429">
            <v>0</v>
          </cell>
          <cell r="FI429">
            <v>2519</v>
          </cell>
          <cell r="FJ429">
            <v>0</v>
          </cell>
          <cell r="FK429">
            <v>0</v>
          </cell>
          <cell r="FL429">
            <v>0</v>
          </cell>
          <cell r="FM429">
            <v>0</v>
          </cell>
          <cell r="FN429">
            <v>1885</v>
          </cell>
          <cell r="FO429">
            <v>0</v>
          </cell>
          <cell r="FP429">
            <v>0</v>
          </cell>
          <cell r="FQ429">
            <v>-429</v>
          </cell>
          <cell r="FR429">
            <v>0</v>
          </cell>
          <cell r="FS429">
            <v>0</v>
          </cell>
          <cell r="FT429">
            <v>0</v>
          </cell>
          <cell r="FU429">
            <v>0</v>
          </cell>
          <cell r="FV429">
            <v>0</v>
          </cell>
          <cell r="FW429">
            <v>0</v>
          </cell>
          <cell r="FX429">
            <v>0</v>
          </cell>
          <cell r="FY429">
            <v>0</v>
          </cell>
          <cell r="FZ429">
            <v>259869</v>
          </cell>
          <cell r="GA429">
            <v>0</v>
          </cell>
          <cell r="GB429">
            <v>0</v>
          </cell>
          <cell r="GC429">
            <v>257233</v>
          </cell>
          <cell r="GD429">
            <v>0</v>
          </cell>
          <cell r="GE429">
            <v>0</v>
          </cell>
          <cell r="GF429">
            <v>0</v>
          </cell>
          <cell r="GG429">
            <v>2728</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0</v>
          </cell>
          <cell r="HB429">
            <v>0</v>
          </cell>
          <cell r="HC429">
            <v>0</v>
          </cell>
          <cell r="HD429">
            <v>0</v>
          </cell>
          <cell r="HE429">
            <v>0</v>
          </cell>
          <cell r="HF429">
            <v>0</v>
          </cell>
          <cell r="HG429">
            <v>0</v>
          </cell>
          <cell r="HH429">
            <v>0</v>
          </cell>
          <cell r="HI429">
            <v>0</v>
          </cell>
          <cell r="HJ429">
            <v>0</v>
          </cell>
          <cell r="HK429">
            <v>0</v>
          </cell>
          <cell r="HL429">
            <v>0</v>
          </cell>
          <cell r="HM429">
            <v>0</v>
          </cell>
          <cell r="HN429">
            <v>0</v>
          </cell>
          <cell r="HO429">
            <v>0</v>
          </cell>
          <cell r="HP429">
            <v>0</v>
          </cell>
          <cell r="HQ429">
            <v>0</v>
          </cell>
          <cell r="HR429">
            <v>0</v>
          </cell>
          <cell r="HS429">
            <v>0</v>
          </cell>
          <cell r="HT429">
            <v>0</v>
          </cell>
          <cell r="HU429">
            <v>0</v>
          </cell>
          <cell r="HV429">
            <v>0</v>
          </cell>
          <cell r="HW429">
            <v>0</v>
          </cell>
          <cell r="HX429">
            <v>0</v>
          </cell>
          <cell r="HY429">
            <v>0</v>
          </cell>
          <cell r="HZ429">
            <v>0</v>
          </cell>
          <cell r="IA429">
            <v>0</v>
          </cell>
          <cell r="IB429">
            <v>0</v>
          </cell>
          <cell r="IC429">
            <v>0</v>
          </cell>
          <cell r="ID429">
            <v>0</v>
          </cell>
          <cell r="IE429">
            <v>0</v>
          </cell>
          <cell r="IF429">
            <v>0</v>
          </cell>
          <cell r="IG429">
            <v>0</v>
          </cell>
          <cell r="IH429">
            <v>0</v>
          </cell>
          <cell r="II429">
            <v>0</v>
          </cell>
          <cell r="IJ429">
            <v>0</v>
          </cell>
          <cell r="IK429">
            <v>0</v>
          </cell>
          <cell r="IL429">
            <v>0</v>
          </cell>
          <cell r="IM429">
            <v>0</v>
          </cell>
          <cell r="IN429">
            <v>0</v>
          </cell>
          <cell r="IO429">
            <v>0</v>
          </cell>
        </row>
        <row r="430">
          <cell r="A430" t="str">
            <v>E7024</v>
          </cell>
          <cell r="B430" t="str">
            <v>Leicestershire Police and Crime Commissioner and Chief Constable</v>
          </cell>
          <cell r="C430" t="str">
            <v>EM</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170702</v>
          </cell>
          <cell r="EA430">
            <v>0</v>
          </cell>
          <cell r="EB430">
            <v>0</v>
          </cell>
          <cell r="EC430">
            <v>0</v>
          </cell>
          <cell r="ED430">
            <v>0</v>
          </cell>
          <cell r="EE430">
            <v>0</v>
          </cell>
          <cell r="EF430">
            <v>0</v>
          </cell>
          <cell r="EG430">
            <v>0</v>
          </cell>
          <cell r="EH430">
            <v>0</v>
          </cell>
          <cell r="EI430">
            <v>0</v>
          </cell>
          <cell r="EJ430">
            <v>0</v>
          </cell>
          <cell r="EK430">
            <v>0</v>
          </cell>
          <cell r="EL430">
            <v>0</v>
          </cell>
          <cell r="EM430">
            <v>1135</v>
          </cell>
          <cell r="EN430">
            <v>0</v>
          </cell>
          <cell r="EO430">
            <v>171837</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171837</v>
          </cell>
          <cell r="FH430">
            <v>0</v>
          </cell>
          <cell r="FI430">
            <v>0</v>
          </cell>
          <cell r="FJ430">
            <v>0</v>
          </cell>
          <cell r="FK430">
            <v>0</v>
          </cell>
          <cell r="FL430">
            <v>0</v>
          </cell>
          <cell r="FM430">
            <v>0</v>
          </cell>
          <cell r="FN430">
            <v>744</v>
          </cell>
          <cell r="FO430">
            <v>0</v>
          </cell>
          <cell r="FP430">
            <v>0</v>
          </cell>
          <cell r="FQ430">
            <v>-120</v>
          </cell>
          <cell r="FR430">
            <v>0</v>
          </cell>
          <cell r="FS430">
            <v>0</v>
          </cell>
          <cell r="FT430">
            <v>0</v>
          </cell>
          <cell r="FU430">
            <v>0</v>
          </cell>
          <cell r="FV430">
            <v>0</v>
          </cell>
          <cell r="FW430">
            <v>0</v>
          </cell>
          <cell r="FX430">
            <v>0</v>
          </cell>
          <cell r="FY430">
            <v>0</v>
          </cell>
          <cell r="FZ430">
            <v>173857</v>
          </cell>
          <cell r="GA430">
            <v>0</v>
          </cell>
          <cell r="GB430">
            <v>0</v>
          </cell>
          <cell r="GC430">
            <v>172203</v>
          </cell>
          <cell r="GD430">
            <v>0</v>
          </cell>
          <cell r="GE430">
            <v>0</v>
          </cell>
          <cell r="GF430">
            <v>0</v>
          </cell>
          <cell r="GG430">
            <v>-3642</v>
          </cell>
          <cell r="GH430">
            <v>0</v>
          </cell>
          <cell r="GI430">
            <v>0</v>
          </cell>
          <cell r="GJ430">
            <v>0</v>
          </cell>
          <cell r="GK430">
            <v>0</v>
          </cell>
          <cell r="GL430">
            <v>0</v>
          </cell>
          <cell r="GM430">
            <v>0</v>
          </cell>
          <cell r="GN430">
            <v>0</v>
          </cell>
          <cell r="GO430">
            <v>0</v>
          </cell>
          <cell r="GP430">
            <v>0</v>
          </cell>
          <cell r="GQ430">
            <v>0</v>
          </cell>
          <cell r="GR430">
            <v>0</v>
          </cell>
          <cell r="GS430">
            <v>0</v>
          </cell>
          <cell r="GT430">
            <v>0</v>
          </cell>
          <cell r="GU430">
            <v>0</v>
          </cell>
          <cell r="GV430">
            <v>0</v>
          </cell>
          <cell r="GW430">
            <v>0</v>
          </cell>
          <cell r="GX430">
            <v>0</v>
          </cell>
          <cell r="GY430">
            <v>0</v>
          </cell>
          <cell r="GZ430">
            <v>0</v>
          </cell>
          <cell r="HA430">
            <v>0</v>
          </cell>
          <cell r="HB430">
            <v>0</v>
          </cell>
          <cell r="HC430">
            <v>0</v>
          </cell>
          <cell r="HD430">
            <v>0</v>
          </cell>
          <cell r="HE430">
            <v>0</v>
          </cell>
          <cell r="HF430">
            <v>0</v>
          </cell>
          <cell r="HG430">
            <v>0</v>
          </cell>
          <cell r="HH430">
            <v>0</v>
          </cell>
          <cell r="HI430">
            <v>0</v>
          </cell>
          <cell r="HJ430">
            <v>0</v>
          </cell>
          <cell r="HK430">
            <v>0</v>
          </cell>
          <cell r="HL430">
            <v>0</v>
          </cell>
          <cell r="HM430">
            <v>0</v>
          </cell>
          <cell r="HN430">
            <v>0</v>
          </cell>
          <cell r="HO430">
            <v>0</v>
          </cell>
          <cell r="HP430">
            <v>0</v>
          </cell>
          <cell r="HQ430">
            <v>0</v>
          </cell>
          <cell r="HR430">
            <v>0</v>
          </cell>
          <cell r="HS430">
            <v>0</v>
          </cell>
          <cell r="HT430">
            <v>0</v>
          </cell>
          <cell r="HU430">
            <v>0</v>
          </cell>
          <cell r="HV430">
            <v>0</v>
          </cell>
          <cell r="HW430">
            <v>0</v>
          </cell>
          <cell r="HX430">
            <v>0</v>
          </cell>
          <cell r="HY430">
            <v>0</v>
          </cell>
          <cell r="HZ430">
            <v>0</v>
          </cell>
          <cell r="IA430">
            <v>0</v>
          </cell>
          <cell r="IB430">
            <v>0</v>
          </cell>
          <cell r="IC430">
            <v>0</v>
          </cell>
          <cell r="ID430">
            <v>0</v>
          </cell>
          <cell r="IE430">
            <v>0</v>
          </cell>
          <cell r="IF430">
            <v>0</v>
          </cell>
          <cell r="IG430">
            <v>0</v>
          </cell>
          <cell r="IH430">
            <v>0</v>
          </cell>
          <cell r="II430">
            <v>0</v>
          </cell>
          <cell r="IJ430">
            <v>0</v>
          </cell>
          <cell r="IK430">
            <v>0</v>
          </cell>
          <cell r="IL430">
            <v>0</v>
          </cell>
          <cell r="IM430">
            <v>0</v>
          </cell>
          <cell r="IN430">
            <v>0</v>
          </cell>
          <cell r="IO430">
            <v>0</v>
          </cell>
        </row>
        <row r="431">
          <cell r="A431" t="str">
            <v>E7025</v>
          </cell>
          <cell r="B431" t="str">
            <v>Lincolnshire Police and Crime Commissioner and Chief Constable</v>
          </cell>
          <cell r="C431" t="str">
            <v>EM</v>
          </cell>
          <cell r="D431" t="str">
            <v>O</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108577</v>
          </cell>
          <cell r="EA431">
            <v>0</v>
          </cell>
          <cell r="EB431">
            <v>0</v>
          </cell>
          <cell r="EC431">
            <v>0</v>
          </cell>
          <cell r="ED431">
            <v>0</v>
          </cell>
          <cell r="EE431">
            <v>0</v>
          </cell>
          <cell r="EF431">
            <v>0</v>
          </cell>
          <cell r="EG431">
            <v>0</v>
          </cell>
          <cell r="EH431">
            <v>0</v>
          </cell>
          <cell r="EI431">
            <v>0</v>
          </cell>
          <cell r="EJ431">
            <v>0</v>
          </cell>
          <cell r="EK431">
            <v>0</v>
          </cell>
          <cell r="EL431">
            <v>0</v>
          </cell>
          <cell r="EM431">
            <v>2035</v>
          </cell>
          <cell r="EN431">
            <v>0</v>
          </cell>
          <cell r="EO431">
            <v>110612</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107862</v>
          </cell>
          <cell r="FH431">
            <v>0</v>
          </cell>
          <cell r="FI431">
            <v>0</v>
          </cell>
          <cell r="FJ431">
            <v>0</v>
          </cell>
          <cell r="FK431">
            <v>0</v>
          </cell>
          <cell r="FL431">
            <v>0</v>
          </cell>
          <cell r="FM431">
            <v>0</v>
          </cell>
          <cell r="FN431">
            <v>737</v>
          </cell>
          <cell r="FO431">
            <v>0</v>
          </cell>
          <cell r="FP431">
            <v>0</v>
          </cell>
          <cell r="FQ431">
            <v>-100</v>
          </cell>
          <cell r="FR431">
            <v>0</v>
          </cell>
          <cell r="FS431">
            <v>0</v>
          </cell>
          <cell r="FT431">
            <v>0</v>
          </cell>
          <cell r="FU431">
            <v>0</v>
          </cell>
          <cell r="FV431">
            <v>0</v>
          </cell>
          <cell r="FW431">
            <v>0</v>
          </cell>
          <cell r="FX431">
            <v>0</v>
          </cell>
          <cell r="FY431">
            <v>0</v>
          </cell>
          <cell r="FZ431">
            <v>110491</v>
          </cell>
          <cell r="GA431">
            <v>0</v>
          </cell>
          <cell r="GB431">
            <v>0</v>
          </cell>
          <cell r="GC431">
            <v>108760</v>
          </cell>
          <cell r="GD431">
            <v>0</v>
          </cell>
          <cell r="GE431">
            <v>0</v>
          </cell>
          <cell r="GF431">
            <v>0</v>
          </cell>
          <cell r="GG431">
            <v>-400</v>
          </cell>
          <cell r="GH431">
            <v>0</v>
          </cell>
          <cell r="GI431">
            <v>0</v>
          </cell>
          <cell r="GJ431">
            <v>0</v>
          </cell>
          <cell r="GK431">
            <v>0</v>
          </cell>
          <cell r="GL431">
            <v>0</v>
          </cell>
          <cell r="GM431">
            <v>0</v>
          </cell>
          <cell r="GN431">
            <v>0</v>
          </cell>
          <cell r="GO431">
            <v>0</v>
          </cell>
          <cell r="GP431">
            <v>0</v>
          </cell>
          <cell r="GQ431">
            <v>0</v>
          </cell>
          <cell r="GR431">
            <v>0</v>
          </cell>
          <cell r="GS431">
            <v>0</v>
          </cell>
          <cell r="GT431">
            <v>0</v>
          </cell>
          <cell r="GU431">
            <v>0</v>
          </cell>
          <cell r="GV431">
            <v>0</v>
          </cell>
          <cell r="GW431">
            <v>0</v>
          </cell>
          <cell r="GX431">
            <v>0</v>
          </cell>
          <cell r="GY431">
            <v>0</v>
          </cell>
          <cell r="GZ431">
            <v>0</v>
          </cell>
          <cell r="HA431">
            <v>0</v>
          </cell>
          <cell r="HB431">
            <v>0</v>
          </cell>
          <cell r="HC431">
            <v>0</v>
          </cell>
          <cell r="HD431">
            <v>0</v>
          </cell>
          <cell r="HE431">
            <v>0</v>
          </cell>
          <cell r="HF431">
            <v>0</v>
          </cell>
          <cell r="HG431">
            <v>0</v>
          </cell>
          <cell r="HH431">
            <v>0</v>
          </cell>
          <cell r="HI431">
            <v>0</v>
          </cell>
          <cell r="HJ431">
            <v>0</v>
          </cell>
          <cell r="HK431">
            <v>0</v>
          </cell>
          <cell r="HL431">
            <v>0</v>
          </cell>
          <cell r="HM431">
            <v>0</v>
          </cell>
          <cell r="HN431">
            <v>0</v>
          </cell>
          <cell r="HO431">
            <v>0</v>
          </cell>
          <cell r="HP431">
            <v>0</v>
          </cell>
          <cell r="HQ431">
            <v>0</v>
          </cell>
          <cell r="HR431">
            <v>0</v>
          </cell>
          <cell r="HS431">
            <v>0</v>
          </cell>
          <cell r="HT431">
            <v>0</v>
          </cell>
          <cell r="HU431">
            <v>0</v>
          </cell>
          <cell r="HV431">
            <v>0</v>
          </cell>
          <cell r="HW431">
            <v>0</v>
          </cell>
          <cell r="HX431">
            <v>0</v>
          </cell>
          <cell r="HY431">
            <v>0</v>
          </cell>
          <cell r="HZ431">
            <v>0</v>
          </cell>
          <cell r="IA431">
            <v>0</v>
          </cell>
          <cell r="IB431">
            <v>0</v>
          </cell>
          <cell r="IC431">
            <v>0</v>
          </cell>
          <cell r="ID431">
            <v>0</v>
          </cell>
          <cell r="IE431">
            <v>0</v>
          </cell>
          <cell r="IF431">
            <v>0</v>
          </cell>
          <cell r="IG431">
            <v>0</v>
          </cell>
          <cell r="IH431">
            <v>0</v>
          </cell>
          <cell r="II431">
            <v>0</v>
          </cell>
          <cell r="IJ431">
            <v>0</v>
          </cell>
          <cell r="IK431">
            <v>0</v>
          </cell>
          <cell r="IL431">
            <v>0</v>
          </cell>
          <cell r="IM431">
            <v>0</v>
          </cell>
          <cell r="IN431">
            <v>0</v>
          </cell>
          <cell r="IO431">
            <v>0</v>
          </cell>
        </row>
        <row r="432">
          <cell r="A432" t="str">
            <v>E7026</v>
          </cell>
          <cell r="B432" t="str">
            <v>Norfolk Police and Crime Commissioner and Chief Constable</v>
          </cell>
          <cell r="C432" t="str">
            <v>EE</v>
          </cell>
          <cell r="D432" t="str">
            <v>O</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157302</v>
          </cell>
          <cell r="EA432">
            <v>0</v>
          </cell>
          <cell r="EB432">
            <v>0</v>
          </cell>
          <cell r="EC432">
            <v>0</v>
          </cell>
          <cell r="ED432">
            <v>0</v>
          </cell>
          <cell r="EE432">
            <v>0</v>
          </cell>
          <cell r="EF432">
            <v>0</v>
          </cell>
          <cell r="EG432">
            <v>0</v>
          </cell>
          <cell r="EH432">
            <v>0</v>
          </cell>
          <cell r="EI432">
            <v>0</v>
          </cell>
          <cell r="EJ432">
            <v>0</v>
          </cell>
          <cell r="EK432">
            <v>0</v>
          </cell>
          <cell r="EL432">
            <v>0</v>
          </cell>
          <cell r="EM432">
            <v>2015</v>
          </cell>
          <cell r="EN432">
            <v>0</v>
          </cell>
          <cell r="EO432">
            <v>159317</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159317</v>
          </cell>
          <cell r="FH432">
            <v>0</v>
          </cell>
          <cell r="FI432">
            <v>0</v>
          </cell>
          <cell r="FJ432">
            <v>0</v>
          </cell>
          <cell r="FK432">
            <v>0</v>
          </cell>
          <cell r="FL432">
            <v>0</v>
          </cell>
          <cell r="FM432">
            <v>0</v>
          </cell>
          <cell r="FN432">
            <v>736</v>
          </cell>
          <cell r="FO432">
            <v>0</v>
          </cell>
          <cell r="FP432">
            <v>0</v>
          </cell>
          <cell r="FQ432">
            <v>-291</v>
          </cell>
          <cell r="FR432">
            <v>0</v>
          </cell>
          <cell r="FS432">
            <v>0</v>
          </cell>
          <cell r="FT432">
            <v>0</v>
          </cell>
          <cell r="FU432">
            <v>0</v>
          </cell>
          <cell r="FV432">
            <v>0</v>
          </cell>
          <cell r="FW432">
            <v>0</v>
          </cell>
          <cell r="FX432">
            <v>0</v>
          </cell>
          <cell r="FY432">
            <v>0</v>
          </cell>
          <cell r="FZ432">
            <v>161217</v>
          </cell>
          <cell r="GA432">
            <v>0</v>
          </cell>
          <cell r="GB432">
            <v>0</v>
          </cell>
          <cell r="GC432">
            <v>150648</v>
          </cell>
          <cell r="GD432">
            <v>0</v>
          </cell>
          <cell r="GE432">
            <v>0</v>
          </cell>
          <cell r="GF432">
            <v>0</v>
          </cell>
          <cell r="GG432">
            <v>-3868</v>
          </cell>
          <cell r="GH432">
            <v>0</v>
          </cell>
          <cell r="GI432">
            <v>0</v>
          </cell>
          <cell r="GJ432">
            <v>0</v>
          </cell>
          <cell r="GK432">
            <v>0</v>
          </cell>
          <cell r="GL432">
            <v>0</v>
          </cell>
          <cell r="GM432">
            <v>0</v>
          </cell>
          <cell r="GN432">
            <v>0</v>
          </cell>
          <cell r="GO432">
            <v>0</v>
          </cell>
          <cell r="GP432">
            <v>0</v>
          </cell>
          <cell r="GQ432">
            <v>0</v>
          </cell>
          <cell r="GR432">
            <v>0</v>
          </cell>
          <cell r="GS432">
            <v>0</v>
          </cell>
          <cell r="GT432">
            <v>0</v>
          </cell>
          <cell r="GU432">
            <v>0</v>
          </cell>
          <cell r="GV432">
            <v>0</v>
          </cell>
          <cell r="GW432">
            <v>0</v>
          </cell>
          <cell r="GX432">
            <v>0</v>
          </cell>
          <cell r="GY432">
            <v>0</v>
          </cell>
          <cell r="GZ432">
            <v>0</v>
          </cell>
          <cell r="HA432">
            <v>0</v>
          </cell>
          <cell r="HB432">
            <v>0</v>
          </cell>
          <cell r="HC432">
            <v>0</v>
          </cell>
          <cell r="HD432">
            <v>0</v>
          </cell>
          <cell r="HE432">
            <v>0</v>
          </cell>
          <cell r="HF432">
            <v>0</v>
          </cell>
          <cell r="HG432">
            <v>0</v>
          </cell>
          <cell r="HH432">
            <v>0</v>
          </cell>
          <cell r="HI432">
            <v>0</v>
          </cell>
          <cell r="HJ432">
            <v>0</v>
          </cell>
          <cell r="HK432">
            <v>0</v>
          </cell>
          <cell r="HL432">
            <v>0</v>
          </cell>
          <cell r="HM432">
            <v>0</v>
          </cell>
          <cell r="HN432">
            <v>0</v>
          </cell>
          <cell r="HO432">
            <v>0</v>
          </cell>
          <cell r="HP432">
            <v>0</v>
          </cell>
          <cell r="HQ432">
            <v>0</v>
          </cell>
          <cell r="HR432">
            <v>0</v>
          </cell>
          <cell r="HS432">
            <v>0</v>
          </cell>
          <cell r="HT432">
            <v>0</v>
          </cell>
          <cell r="HU432">
            <v>0</v>
          </cell>
          <cell r="HV432">
            <v>0</v>
          </cell>
          <cell r="HW432">
            <v>0</v>
          </cell>
          <cell r="HX432">
            <v>0</v>
          </cell>
          <cell r="HY432">
            <v>0</v>
          </cell>
          <cell r="HZ432">
            <v>0</v>
          </cell>
          <cell r="IA432">
            <v>0</v>
          </cell>
          <cell r="IB432">
            <v>0</v>
          </cell>
          <cell r="IC432">
            <v>0</v>
          </cell>
          <cell r="ID432">
            <v>0</v>
          </cell>
          <cell r="IE432">
            <v>0</v>
          </cell>
          <cell r="IF432">
            <v>0</v>
          </cell>
          <cell r="IG432">
            <v>0</v>
          </cell>
          <cell r="IH432">
            <v>0</v>
          </cell>
          <cell r="II432">
            <v>0</v>
          </cell>
          <cell r="IJ432">
            <v>0</v>
          </cell>
          <cell r="IK432">
            <v>0</v>
          </cell>
          <cell r="IL432">
            <v>0</v>
          </cell>
          <cell r="IM432">
            <v>0</v>
          </cell>
          <cell r="IN432">
            <v>0</v>
          </cell>
          <cell r="IO432">
            <v>0</v>
          </cell>
        </row>
        <row r="433">
          <cell r="A433" t="str">
            <v>E7027</v>
          </cell>
          <cell r="B433" t="str">
            <v>North Yorkshire Police and Crime Commissioner and Chief Constable</v>
          </cell>
          <cell r="C433" t="str">
            <v>YH</v>
          </cell>
          <cell r="D433" t="str">
            <v>O</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139942</v>
          </cell>
          <cell r="EA433">
            <v>0</v>
          </cell>
          <cell r="EB433">
            <v>0</v>
          </cell>
          <cell r="EC433">
            <v>0</v>
          </cell>
          <cell r="ED433">
            <v>0</v>
          </cell>
          <cell r="EE433">
            <v>0</v>
          </cell>
          <cell r="EF433">
            <v>0</v>
          </cell>
          <cell r="EG433">
            <v>0</v>
          </cell>
          <cell r="EH433">
            <v>0</v>
          </cell>
          <cell r="EI433">
            <v>0</v>
          </cell>
          <cell r="EJ433">
            <v>0</v>
          </cell>
          <cell r="EK433">
            <v>0</v>
          </cell>
          <cell r="EL433">
            <v>0</v>
          </cell>
          <cell r="EM433">
            <v>1075</v>
          </cell>
          <cell r="EN433">
            <v>0</v>
          </cell>
          <cell r="EO433">
            <v>141017</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141017</v>
          </cell>
          <cell r="FH433">
            <v>0</v>
          </cell>
          <cell r="FI433">
            <v>0</v>
          </cell>
          <cell r="FJ433">
            <v>0</v>
          </cell>
          <cell r="FK433">
            <v>0</v>
          </cell>
          <cell r="FL433">
            <v>0</v>
          </cell>
          <cell r="FM433">
            <v>0</v>
          </cell>
          <cell r="FN433">
            <v>0</v>
          </cell>
          <cell r="FO433">
            <v>0</v>
          </cell>
          <cell r="FP433">
            <v>0</v>
          </cell>
          <cell r="FQ433">
            <v>-240</v>
          </cell>
          <cell r="FR433">
            <v>0</v>
          </cell>
          <cell r="FS433">
            <v>0</v>
          </cell>
          <cell r="FT433">
            <v>0</v>
          </cell>
          <cell r="FU433">
            <v>0</v>
          </cell>
          <cell r="FV433">
            <v>0</v>
          </cell>
          <cell r="FW433">
            <v>0</v>
          </cell>
          <cell r="FX433">
            <v>0</v>
          </cell>
          <cell r="FY433">
            <v>0</v>
          </cell>
          <cell r="FZ433">
            <v>138691</v>
          </cell>
          <cell r="GA433">
            <v>0</v>
          </cell>
          <cell r="GB433">
            <v>0</v>
          </cell>
          <cell r="GC433">
            <v>137997</v>
          </cell>
          <cell r="GD433">
            <v>0</v>
          </cell>
          <cell r="GE433">
            <v>0</v>
          </cell>
          <cell r="GF433">
            <v>0</v>
          </cell>
          <cell r="GG433">
            <v>-176</v>
          </cell>
          <cell r="GH433">
            <v>0</v>
          </cell>
          <cell r="GI433">
            <v>0</v>
          </cell>
          <cell r="GJ433">
            <v>0</v>
          </cell>
          <cell r="GK433">
            <v>0</v>
          </cell>
          <cell r="GL433">
            <v>0</v>
          </cell>
          <cell r="GM433">
            <v>0</v>
          </cell>
          <cell r="GN433">
            <v>0</v>
          </cell>
          <cell r="GO433">
            <v>0</v>
          </cell>
          <cell r="GP433">
            <v>0</v>
          </cell>
          <cell r="GQ433">
            <v>0</v>
          </cell>
          <cell r="GR433">
            <v>0</v>
          </cell>
          <cell r="GS433">
            <v>0</v>
          </cell>
          <cell r="GT433">
            <v>0</v>
          </cell>
          <cell r="GU433">
            <v>0</v>
          </cell>
          <cell r="GV433">
            <v>0</v>
          </cell>
          <cell r="GW433">
            <v>0</v>
          </cell>
          <cell r="GX433">
            <v>0</v>
          </cell>
          <cell r="GY433">
            <v>0</v>
          </cell>
          <cell r="GZ433">
            <v>0</v>
          </cell>
          <cell r="HA433">
            <v>0</v>
          </cell>
          <cell r="HB433">
            <v>0</v>
          </cell>
          <cell r="HC433">
            <v>0</v>
          </cell>
          <cell r="HD433">
            <v>0</v>
          </cell>
          <cell r="HE433">
            <v>0</v>
          </cell>
          <cell r="HF433">
            <v>0</v>
          </cell>
          <cell r="HG433">
            <v>0</v>
          </cell>
          <cell r="HH433">
            <v>0</v>
          </cell>
          <cell r="HI433">
            <v>0</v>
          </cell>
          <cell r="HJ433">
            <v>0</v>
          </cell>
          <cell r="HK433">
            <v>0</v>
          </cell>
          <cell r="HL433">
            <v>0</v>
          </cell>
          <cell r="HM433">
            <v>0</v>
          </cell>
          <cell r="HN433">
            <v>0</v>
          </cell>
          <cell r="HO433">
            <v>0</v>
          </cell>
          <cell r="HP433">
            <v>0</v>
          </cell>
          <cell r="HQ433">
            <v>0</v>
          </cell>
          <cell r="HR433">
            <v>0</v>
          </cell>
          <cell r="HS433">
            <v>0</v>
          </cell>
          <cell r="HT433">
            <v>0</v>
          </cell>
          <cell r="HU433">
            <v>0</v>
          </cell>
          <cell r="HV433">
            <v>0</v>
          </cell>
          <cell r="HW433">
            <v>0</v>
          </cell>
          <cell r="HX433">
            <v>0</v>
          </cell>
          <cell r="HY433">
            <v>0</v>
          </cell>
          <cell r="HZ433">
            <v>0</v>
          </cell>
          <cell r="IA433">
            <v>0</v>
          </cell>
          <cell r="IB433">
            <v>0</v>
          </cell>
          <cell r="IC433">
            <v>0</v>
          </cell>
          <cell r="ID433">
            <v>0</v>
          </cell>
          <cell r="IE433">
            <v>0</v>
          </cell>
          <cell r="IF433">
            <v>0</v>
          </cell>
          <cell r="IG433">
            <v>0</v>
          </cell>
          <cell r="IH433">
            <v>0</v>
          </cell>
          <cell r="II433">
            <v>0</v>
          </cell>
          <cell r="IJ433">
            <v>0</v>
          </cell>
          <cell r="IK433">
            <v>0</v>
          </cell>
          <cell r="IL433">
            <v>0</v>
          </cell>
          <cell r="IM433">
            <v>0</v>
          </cell>
          <cell r="IN433">
            <v>0</v>
          </cell>
          <cell r="IO433">
            <v>0</v>
          </cell>
        </row>
        <row r="434">
          <cell r="A434" t="str">
            <v>E7028</v>
          </cell>
          <cell r="B434" t="str">
            <v>Northamptonshire Police and Crime Commissioner and Chief Constable</v>
          </cell>
          <cell r="C434" t="str">
            <v>EM</v>
          </cell>
          <cell r="D434" t="str">
            <v>O</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112626</v>
          </cell>
          <cell r="EA434">
            <v>0</v>
          </cell>
          <cell r="EB434">
            <v>0</v>
          </cell>
          <cell r="EC434">
            <v>0</v>
          </cell>
          <cell r="ED434">
            <v>0</v>
          </cell>
          <cell r="EE434">
            <v>0</v>
          </cell>
          <cell r="EF434">
            <v>0</v>
          </cell>
          <cell r="EG434">
            <v>0</v>
          </cell>
          <cell r="EH434">
            <v>0</v>
          </cell>
          <cell r="EI434">
            <v>0</v>
          </cell>
          <cell r="EJ434">
            <v>0</v>
          </cell>
          <cell r="EK434">
            <v>0</v>
          </cell>
          <cell r="EL434">
            <v>0</v>
          </cell>
          <cell r="EM434">
            <v>4712</v>
          </cell>
          <cell r="EN434">
            <v>0</v>
          </cell>
          <cell r="EO434">
            <v>117338</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118066</v>
          </cell>
          <cell r="FH434">
            <v>0</v>
          </cell>
          <cell r="FI434">
            <v>0</v>
          </cell>
          <cell r="FJ434">
            <v>0</v>
          </cell>
          <cell r="FK434">
            <v>0</v>
          </cell>
          <cell r="FL434">
            <v>0</v>
          </cell>
          <cell r="FM434">
            <v>0</v>
          </cell>
          <cell r="FN434">
            <v>463</v>
          </cell>
          <cell r="FO434">
            <v>0</v>
          </cell>
          <cell r="FP434">
            <v>0</v>
          </cell>
          <cell r="FQ434">
            <v>-181</v>
          </cell>
          <cell r="FR434">
            <v>0</v>
          </cell>
          <cell r="FS434">
            <v>0</v>
          </cell>
          <cell r="FT434">
            <v>0</v>
          </cell>
          <cell r="FU434">
            <v>0</v>
          </cell>
          <cell r="FV434">
            <v>0</v>
          </cell>
          <cell r="FW434">
            <v>0</v>
          </cell>
          <cell r="FX434">
            <v>0</v>
          </cell>
          <cell r="FY434">
            <v>0</v>
          </cell>
          <cell r="FZ434">
            <v>118762</v>
          </cell>
          <cell r="GA434">
            <v>0</v>
          </cell>
          <cell r="GB434">
            <v>0</v>
          </cell>
          <cell r="GC434">
            <v>118762</v>
          </cell>
          <cell r="GD434">
            <v>0</v>
          </cell>
          <cell r="GE434">
            <v>0</v>
          </cell>
          <cell r="GF434">
            <v>0</v>
          </cell>
          <cell r="GG434">
            <v>800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0</v>
          </cell>
          <cell r="HB434">
            <v>0</v>
          </cell>
          <cell r="HC434">
            <v>0</v>
          </cell>
          <cell r="HD434">
            <v>0</v>
          </cell>
          <cell r="HE434">
            <v>0</v>
          </cell>
          <cell r="HF434">
            <v>0</v>
          </cell>
          <cell r="HG434">
            <v>0</v>
          </cell>
          <cell r="HH434">
            <v>0</v>
          </cell>
          <cell r="HI434">
            <v>0</v>
          </cell>
          <cell r="HJ434">
            <v>0</v>
          </cell>
          <cell r="HK434">
            <v>0</v>
          </cell>
          <cell r="HL434">
            <v>0</v>
          </cell>
          <cell r="HM434">
            <v>0</v>
          </cell>
          <cell r="HN434">
            <v>0</v>
          </cell>
          <cell r="HO434">
            <v>0</v>
          </cell>
          <cell r="HP434">
            <v>0</v>
          </cell>
          <cell r="HQ434">
            <v>0</v>
          </cell>
          <cell r="HR434">
            <v>0</v>
          </cell>
          <cell r="HS434">
            <v>0</v>
          </cell>
          <cell r="HT434">
            <v>0</v>
          </cell>
          <cell r="HU434">
            <v>0</v>
          </cell>
          <cell r="HV434">
            <v>0</v>
          </cell>
          <cell r="HW434">
            <v>0</v>
          </cell>
          <cell r="HX434">
            <v>0</v>
          </cell>
          <cell r="HY434">
            <v>0</v>
          </cell>
          <cell r="HZ434">
            <v>0</v>
          </cell>
          <cell r="IA434">
            <v>0</v>
          </cell>
          <cell r="IB434">
            <v>0</v>
          </cell>
          <cell r="IC434">
            <v>0</v>
          </cell>
          <cell r="ID434">
            <v>0</v>
          </cell>
          <cell r="IE434">
            <v>0</v>
          </cell>
          <cell r="IF434">
            <v>0</v>
          </cell>
          <cell r="IG434">
            <v>0</v>
          </cell>
          <cell r="IH434">
            <v>0</v>
          </cell>
          <cell r="II434">
            <v>0</v>
          </cell>
          <cell r="IJ434">
            <v>0</v>
          </cell>
          <cell r="IK434">
            <v>0</v>
          </cell>
          <cell r="IL434">
            <v>0</v>
          </cell>
          <cell r="IM434">
            <v>0</v>
          </cell>
          <cell r="IN434">
            <v>0</v>
          </cell>
          <cell r="IO434">
            <v>0</v>
          </cell>
        </row>
        <row r="435">
          <cell r="A435" t="str">
            <v>E7030</v>
          </cell>
          <cell r="B435" t="str">
            <v>Nottinghamshire Police and Crime Commissioner and Chief Constable</v>
          </cell>
          <cell r="C435" t="str">
            <v>EM</v>
          </cell>
          <cell r="D435" t="str">
            <v>O</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182390</v>
          </cell>
          <cell r="EA435">
            <v>0</v>
          </cell>
          <cell r="EB435">
            <v>0</v>
          </cell>
          <cell r="EC435">
            <v>0</v>
          </cell>
          <cell r="ED435">
            <v>0</v>
          </cell>
          <cell r="EE435">
            <v>0</v>
          </cell>
          <cell r="EF435">
            <v>0</v>
          </cell>
          <cell r="EG435">
            <v>0</v>
          </cell>
          <cell r="EH435">
            <v>0</v>
          </cell>
          <cell r="EI435">
            <v>0</v>
          </cell>
          <cell r="EJ435">
            <v>0</v>
          </cell>
          <cell r="EK435">
            <v>0</v>
          </cell>
          <cell r="EL435">
            <v>0</v>
          </cell>
          <cell r="EM435">
            <v>4831</v>
          </cell>
          <cell r="EN435">
            <v>0</v>
          </cell>
          <cell r="EO435">
            <v>187221</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187221</v>
          </cell>
          <cell r="FH435">
            <v>0</v>
          </cell>
          <cell r="FI435">
            <v>0</v>
          </cell>
          <cell r="FJ435">
            <v>0</v>
          </cell>
          <cell r="FK435">
            <v>0</v>
          </cell>
          <cell r="FL435">
            <v>0</v>
          </cell>
          <cell r="FM435">
            <v>0</v>
          </cell>
          <cell r="FN435">
            <v>1635</v>
          </cell>
          <cell r="FO435">
            <v>0</v>
          </cell>
          <cell r="FP435">
            <v>0</v>
          </cell>
          <cell r="FQ435">
            <v>-204</v>
          </cell>
          <cell r="FR435">
            <v>0</v>
          </cell>
          <cell r="FS435">
            <v>0</v>
          </cell>
          <cell r="FT435">
            <v>0</v>
          </cell>
          <cell r="FU435">
            <v>0</v>
          </cell>
          <cell r="FV435">
            <v>0</v>
          </cell>
          <cell r="FW435">
            <v>0</v>
          </cell>
          <cell r="FX435">
            <v>0</v>
          </cell>
          <cell r="FY435">
            <v>0</v>
          </cell>
          <cell r="FZ435">
            <v>191462</v>
          </cell>
          <cell r="GA435">
            <v>0</v>
          </cell>
          <cell r="GB435">
            <v>0</v>
          </cell>
          <cell r="GC435">
            <v>189604</v>
          </cell>
          <cell r="GD435">
            <v>0</v>
          </cell>
          <cell r="GE435">
            <v>0</v>
          </cell>
          <cell r="GF435">
            <v>0</v>
          </cell>
          <cell r="GG435">
            <v>-691</v>
          </cell>
          <cell r="GH435">
            <v>0</v>
          </cell>
          <cell r="GI435">
            <v>0</v>
          </cell>
          <cell r="GJ435">
            <v>0</v>
          </cell>
          <cell r="GK435">
            <v>0</v>
          </cell>
          <cell r="GL435">
            <v>0</v>
          </cell>
          <cell r="GM435">
            <v>0</v>
          </cell>
          <cell r="GN435">
            <v>0</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K435">
            <v>0</v>
          </cell>
          <cell r="HL435">
            <v>0</v>
          </cell>
          <cell r="HM435">
            <v>0</v>
          </cell>
          <cell r="HN435">
            <v>0</v>
          </cell>
          <cell r="HO435">
            <v>0</v>
          </cell>
          <cell r="HP435">
            <v>0</v>
          </cell>
          <cell r="HQ435">
            <v>0</v>
          </cell>
          <cell r="HR435">
            <v>0</v>
          </cell>
          <cell r="HS435">
            <v>0</v>
          </cell>
          <cell r="HT435">
            <v>0</v>
          </cell>
          <cell r="HU435">
            <v>0</v>
          </cell>
          <cell r="HV435">
            <v>0</v>
          </cell>
          <cell r="HW435">
            <v>0</v>
          </cell>
          <cell r="HX435">
            <v>0</v>
          </cell>
          <cell r="HY435">
            <v>0</v>
          </cell>
          <cell r="HZ435">
            <v>0</v>
          </cell>
          <cell r="IA435">
            <v>0</v>
          </cell>
          <cell r="IB435">
            <v>0</v>
          </cell>
          <cell r="IC435">
            <v>0</v>
          </cell>
          <cell r="ID435">
            <v>0</v>
          </cell>
          <cell r="IE435">
            <v>0</v>
          </cell>
          <cell r="IF435">
            <v>0</v>
          </cell>
          <cell r="IG435">
            <v>0</v>
          </cell>
          <cell r="IH435">
            <v>0</v>
          </cell>
          <cell r="II435">
            <v>0</v>
          </cell>
          <cell r="IJ435">
            <v>0</v>
          </cell>
          <cell r="IK435">
            <v>0</v>
          </cell>
          <cell r="IL435">
            <v>0</v>
          </cell>
          <cell r="IM435">
            <v>0</v>
          </cell>
          <cell r="IN435">
            <v>0</v>
          </cell>
          <cell r="IO435">
            <v>0</v>
          </cell>
        </row>
        <row r="436">
          <cell r="A436" t="str">
            <v>E7034</v>
          </cell>
          <cell r="B436" t="str">
            <v>Staffordshire Police and Crime Commissioner and Chief Constable</v>
          </cell>
          <cell r="C436" t="str">
            <v>WM</v>
          </cell>
          <cell r="D436" t="str">
            <v>O</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175307</v>
          </cell>
          <cell r="EA436">
            <v>0</v>
          </cell>
          <cell r="EB436">
            <v>0</v>
          </cell>
          <cell r="EC436">
            <v>0</v>
          </cell>
          <cell r="ED436">
            <v>0</v>
          </cell>
          <cell r="EE436">
            <v>0</v>
          </cell>
          <cell r="EF436">
            <v>0</v>
          </cell>
          <cell r="EG436">
            <v>0</v>
          </cell>
          <cell r="EH436">
            <v>0</v>
          </cell>
          <cell r="EI436">
            <v>0</v>
          </cell>
          <cell r="EJ436">
            <v>0</v>
          </cell>
          <cell r="EK436">
            <v>0</v>
          </cell>
          <cell r="EL436">
            <v>0</v>
          </cell>
          <cell r="EM436">
            <v>1405</v>
          </cell>
          <cell r="EN436">
            <v>0</v>
          </cell>
          <cell r="EO436">
            <v>176712</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177993</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177799</v>
          </cell>
          <cell r="GA436">
            <v>0</v>
          </cell>
          <cell r="GB436">
            <v>0</v>
          </cell>
          <cell r="GC436">
            <v>177149</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0</v>
          </cell>
          <cell r="HB436">
            <v>0</v>
          </cell>
          <cell r="HC436">
            <v>0</v>
          </cell>
          <cell r="HD436">
            <v>0</v>
          </cell>
          <cell r="HE436">
            <v>0</v>
          </cell>
          <cell r="HF436">
            <v>0</v>
          </cell>
          <cell r="HG436">
            <v>0</v>
          </cell>
          <cell r="HH436">
            <v>0</v>
          </cell>
          <cell r="HI436">
            <v>0</v>
          </cell>
          <cell r="HJ436">
            <v>0</v>
          </cell>
          <cell r="HK436">
            <v>0</v>
          </cell>
          <cell r="HL436">
            <v>0</v>
          </cell>
          <cell r="HM436">
            <v>0</v>
          </cell>
          <cell r="HN436">
            <v>0</v>
          </cell>
          <cell r="HO436">
            <v>0</v>
          </cell>
          <cell r="HP436">
            <v>0</v>
          </cell>
          <cell r="HQ436">
            <v>0</v>
          </cell>
          <cell r="HR436">
            <v>0</v>
          </cell>
          <cell r="HS436">
            <v>0</v>
          </cell>
          <cell r="HT436">
            <v>0</v>
          </cell>
          <cell r="HU436">
            <v>0</v>
          </cell>
          <cell r="HV436">
            <v>0</v>
          </cell>
          <cell r="HW436">
            <v>0</v>
          </cell>
          <cell r="HX436">
            <v>0</v>
          </cell>
          <cell r="HY436">
            <v>0</v>
          </cell>
          <cell r="HZ436">
            <v>0</v>
          </cell>
          <cell r="IA436">
            <v>0</v>
          </cell>
          <cell r="IB436">
            <v>0</v>
          </cell>
          <cell r="IC436">
            <v>0</v>
          </cell>
          <cell r="ID436">
            <v>0</v>
          </cell>
          <cell r="IE436">
            <v>0</v>
          </cell>
          <cell r="IF436">
            <v>0</v>
          </cell>
          <cell r="IG436">
            <v>0</v>
          </cell>
          <cell r="IH436">
            <v>0</v>
          </cell>
          <cell r="II436">
            <v>0</v>
          </cell>
          <cell r="IJ436">
            <v>0</v>
          </cell>
          <cell r="IK436">
            <v>0</v>
          </cell>
          <cell r="IL436">
            <v>0</v>
          </cell>
          <cell r="IM436">
            <v>0</v>
          </cell>
          <cell r="IN436">
            <v>0</v>
          </cell>
          <cell r="IO436">
            <v>0</v>
          </cell>
        </row>
        <row r="437">
          <cell r="A437" t="str">
            <v>E7035</v>
          </cell>
          <cell r="B437" t="str">
            <v>Suffolk Police and Crime Commissioner and Chief Constable</v>
          </cell>
          <cell r="C437" t="str">
            <v>EE</v>
          </cell>
          <cell r="D437" t="str">
            <v>O</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114490</v>
          </cell>
          <cell r="EA437">
            <v>0</v>
          </cell>
          <cell r="EB437">
            <v>0</v>
          </cell>
          <cell r="EC437">
            <v>0</v>
          </cell>
          <cell r="ED437">
            <v>0</v>
          </cell>
          <cell r="EE437">
            <v>0</v>
          </cell>
          <cell r="EF437">
            <v>0</v>
          </cell>
          <cell r="EG437">
            <v>0</v>
          </cell>
          <cell r="EH437">
            <v>0</v>
          </cell>
          <cell r="EI437">
            <v>0</v>
          </cell>
          <cell r="EJ437">
            <v>0</v>
          </cell>
          <cell r="EK437">
            <v>0</v>
          </cell>
          <cell r="EL437">
            <v>0</v>
          </cell>
          <cell r="EM437">
            <v>995</v>
          </cell>
          <cell r="EN437">
            <v>0</v>
          </cell>
          <cell r="EO437">
            <v>115485</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115485</v>
          </cell>
          <cell r="FH437">
            <v>0</v>
          </cell>
          <cell r="FI437">
            <v>941</v>
          </cell>
          <cell r="FJ437">
            <v>0</v>
          </cell>
          <cell r="FK437">
            <v>0</v>
          </cell>
          <cell r="FL437">
            <v>0</v>
          </cell>
          <cell r="FM437">
            <v>0</v>
          </cell>
          <cell r="FN437">
            <v>461</v>
          </cell>
          <cell r="FO437">
            <v>0</v>
          </cell>
          <cell r="FP437">
            <v>0</v>
          </cell>
          <cell r="FQ437">
            <v>-100</v>
          </cell>
          <cell r="FR437">
            <v>0</v>
          </cell>
          <cell r="FS437">
            <v>0</v>
          </cell>
          <cell r="FT437">
            <v>0</v>
          </cell>
          <cell r="FU437">
            <v>0</v>
          </cell>
          <cell r="FV437">
            <v>0</v>
          </cell>
          <cell r="FW437">
            <v>0</v>
          </cell>
          <cell r="FX437">
            <v>0</v>
          </cell>
          <cell r="FY437">
            <v>0</v>
          </cell>
          <cell r="FZ437">
            <v>116787</v>
          </cell>
          <cell r="GA437">
            <v>0</v>
          </cell>
          <cell r="GB437">
            <v>0</v>
          </cell>
          <cell r="GC437">
            <v>112399</v>
          </cell>
          <cell r="GD437">
            <v>0</v>
          </cell>
          <cell r="GE437">
            <v>0</v>
          </cell>
          <cell r="GF437">
            <v>0</v>
          </cell>
          <cell r="GG437">
            <v>-781</v>
          </cell>
          <cell r="GH437">
            <v>0</v>
          </cell>
          <cell r="GI437">
            <v>0</v>
          </cell>
          <cell r="GJ437">
            <v>0</v>
          </cell>
          <cell r="GK437">
            <v>0</v>
          </cell>
          <cell r="GL437">
            <v>0</v>
          </cell>
          <cell r="GM437">
            <v>0</v>
          </cell>
          <cell r="GN437">
            <v>0</v>
          </cell>
          <cell r="GO437">
            <v>0</v>
          </cell>
          <cell r="GP437">
            <v>0</v>
          </cell>
          <cell r="GQ437">
            <v>0</v>
          </cell>
          <cell r="GR437">
            <v>0</v>
          </cell>
          <cell r="GS437">
            <v>0</v>
          </cell>
          <cell r="GT437">
            <v>0</v>
          </cell>
          <cell r="GU437">
            <v>0</v>
          </cell>
          <cell r="GV437">
            <v>0</v>
          </cell>
          <cell r="GW437">
            <v>0</v>
          </cell>
          <cell r="GX437">
            <v>0</v>
          </cell>
          <cell r="GY437">
            <v>0</v>
          </cell>
          <cell r="GZ437">
            <v>0</v>
          </cell>
          <cell r="HA437">
            <v>0</v>
          </cell>
          <cell r="HB437">
            <v>0</v>
          </cell>
          <cell r="HC437">
            <v>0</v>
          </cell>
          <cell r="HD437">
            <v>0</v>
          </cell>
          <cell r="HE437">
            <v>0</v>
          </cell>
          <cell r="HF437">
            <v>0</v>
          </cell>
          <cell r="HG437">
            <v>0</v>
          </cell>
          <cell r="HH437">
            <v>0</v>
          </cell>
          <cell r="HI437">
            <v>0</v>
          </cell>
          <cell r="HJ437">
            <v>0</v>
          </cell>
          <cell r="HK437">
            <v>0</v>
          </cell>
          <cell r="HL437">
            <v>0</v>
          </cell>
          <cell r="HM437">
            <v>0</v>
          </cell>
          <cell r="HN437">
            <v>0</v>
          </cell>
          <cell r="HO437">
            <v>0</v>
          </cell>
          <cell r="HP437">
            <v>0</v>
          </cell>
          <cell r="HQ437">
            <v>0</v>
          </cell>
          <cell r="HR437">
            <v>0</v>
          </cell>
          <cell r="HS437">
            <v>0</v>
          </cell>
          <cell r="HT437">
            <v>0</v>
          </cell>
          <cell r="HU437">
            <v>0</v>
          </cell>
          <cell r="HV437">
            <v>0</v>
          </cell>
          <cell r="HW437">
            <v>0</v>
          </cell>
          <cell r="HX437">
            <v>0</v>
          </cell>
          <cell r="HY437">
            <v>0</v>
          </cell>
          <cell r="HZ437">
            <v>0</v>
          </cell>
          <cell r="IA437">
            <v>0</v>
          </cell>
          <cell r="IB437">
            <v>0</v>
          </cell>
          <cell r="IC437">
            <v>0</v>
          </cell>
          <cell r="ID437">
            <v>0</v>
          </cell>
          <cell r="IE437">
            <v>0</v>
          </cell>
          <cell r="IF437">
            <v>0</v>
          </cell>
          <cell r="IG437">
            <v>0</v>
          </cell>
          <cell r="IH437">
            <v>0</v>
          </cell>
          <cell r="II437">
            <v>0</v>
          </cell>
          <cell r="IJ437">
            <v>0</v>
          </cell>
          <cell r="IK437">
            <v>0</v>
          </cell>
          <cell r="IL437">
            <v>0</v>
          </cell>
          <cell r="IM437">
            <v>0</v>
          </cell>
          <cell r="IN437">
            <v>0</v>
          </cell>
          <cell r="IO437">
            <v>0</v>
          </cell>
        </row>
        <row r="438">
          <cell r="A438" t="str">
            <v>E7036</v>
          </cell>
          <cell r="B438" t="str">
            <v>Surrey Police and Crime Commissioner and Chief Constable</v>
          </cell>
          <cell r="C438" t="str">
            <v>SE</v>
          </cell>
          <cell r="D438" t="str">
            <v>O</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203493</v>
          </cell>
          <cell r="EA438">
            <v>0</v>
          </cell>
          <cell r="EB438">
            <v>0</v>
          </cell>
          <cell r="EC438">
            <v>0</v>
          </cell>
          <cell r="ED438">
            <v>0</v>
          </cell>
          <cell r="EE438">
            <v>0</v>
          </cell>
          <cell r="EF438">
            <v>0</v>
          </cell>
          <cell r="EG438">
            <v>0</v>
          </cell>
          <cell r="EH438">
            <v>0</v>
          </cell>
          <cell r="EI438">
            <v>0</v>
          </cell>
          <cell r="EJ438">
            <v>0</v>
          </cell>
          <cell r="EK438">
            <v>0</v>
          </cell>
          <cell r="EL438">
            <v>0</v>
          </cell>
          <cell r="EM438">
            <v>2500</v>
          </cell>
          <cell r="EN438">
            <v>0</v>
          </cell>
          <cell r="EO438">
            <v>205993</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205993</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205993</v>
          </cell>
          <cell r="GA438">
            <v>0</v>
          </cell>
          <cell r="GB438">
            <v>0</v>
          </cell>
          <cell r="GC438">
            <v>205681</v>
          </cell>
          <cell r="GD438">
            <v>0</v>
          </cell>
          <cell r="GE438">
            <v>0</v>
          </cell>
          <cell r="GF438">
            <v>0</v>
          </cell>
          <cell r="GG438">
            <v>-2849</v>
          </cell>
          <cell r="GH438">
            <v>2177</v>
          </cell>
          <cell r="GI438">
            <v>0</v>
          </cell>
          <cell r="GJ438">
            <v>0</v>
          </cell>
          <cell r="GK438">
            <v>0</v>
          </cell>
          <cell r="GL438">
            <v>0</v>
          </cell>
          <cell r="GM438">
            <v>0</v>
          </cell>
          <cell r="GN438">
            <v>0</v>
          </cell>
          <cell r="GO438">
            <v>0</v>
          </cell>
          <cell r="GP438">
            <v>0</v>
          </cell>
          <cell r="GQ438">
            <v>0</v>
          </cell>
          <cell r="GR438">
            <v>0</v>
          </cell>
          <cell r="GS438">
            <v>0</v>
          </cell>
          <cell r="GT438">
            <v>0</v>
          </cell>
          <cell r="GU438">
            <v>0</v>
          </cell>
          <cell r="GV438">
            <v>0</v>
          </cell>
          <cell r="GW438">
            <v>0</v>
          </cell>
          <cell r="GX438">
            <v>0</v>
          </cell>
          <cell r="GY438">
            <v>0</v>
          </cell>
          <cell r="GZ438">
            <v>0</v>
          </cell>
          <cell r="HA438">
            <v>0</v>
          </cell>
          <cell r="HB438">
            <v>0</v>
          </cell>
          <cell r="HC438">
            <v>0</v>
          </cell>
          <cell r="HD438">
            <v>0</v>
          </cell>
          <cell r="HE438">
            <v>0</v>
          </cell>
          <cell r="HF438">
            <v>0</v>
          </cell>
          <cell r="HG438">
            <v>0</v>
          </cell>
          <cell r="HH438">
            <v>0</v>
          </cell>
          <cell r="HI438">
            <v>0</v>
          </cell>
          <cell r="HJ438">
            <v>0</v>
          </cell>
          <cell r="HK438">
            <v>0</v>
          </cell>
          <cell r="HL438">
            <v>0</v>
          </cell>
          <cell r="HM438">
            <v>0</v>
          </cell>
          <cell r="HN438">
            <v>0</v>
          </cell>
          <cell r="HO438">
            <v>0</v>
          </cell>
          <cell r="HP438">
            <v>0</v>
          </cell>
          <cell r="HQ438">
            <v>0</v>
          </cell>
          <cell r="HR438">
            <v>0</v>
          </cell>
          <cell r="HS438">
            <v>0</v>
          </cell>
          <cell r="HT438">
            <v>0</v>
          </cell>
          <cell r="HU438">
            <v>0</v>
          </cell>
          <cell r="HV438">
            <v>0</v>
          </cell>
          <cell r="HW438">
            <v>0</v>
          </cell>
          <cell r="HX438">
            <v>0</v>
          </cell>
          <cell r="HY438">
            <v>0</v>
          </cell>
          <cell r="HZ438">
            <v>0</v>
          </cell>
          <cell r="IA438">
            <v>0</v>
          </cell>
          <cell r="IB438">
            <v>0</v>
          </cell>
          <cell r="IC438">
            <v>0</v>
          </cell>
          <cell r="ID438">
            <v>0</v>
          </cell>
          <cell r="IE438">
            <v>0</v>
          </cell>
          <cell r="IF438">
            <v>0</v>
          </cell>
          <cell r="IG438">
            <v>0</v>
          </cell>
          <cell r="IH438">
            <v>0</v>
          </cell>
          <cell r="II438">
            <v>0</v>
          </cell>
          <cell r="IJ438">
            <v>0</v>
          </cell>
          <cell r="IK438">
            <v>0</v>
          </cell>
          <cell r="IL438">
            <v>0</v>
          </cell>
          <cell r="IM438">
            <v>0</v>
          </cell>
          <cell r="IN438">
            <v>0</v>
          </cell>
          <cell r="IO438">
            <v>0</v>
          </cell>
        </row>
        <row r="439">
          <cell r="A439" t="str">
            <v>E7037</v>
          </cell>
          <cell r="B439" t="str">
            <v>Warwickshire Police and Crime Commissioner and Chief Constable</v>
          </cell>
          <cell r="C439" t="str">
            <v>WM</v>
          </cell>
          <cell r="D439" t="str">
            <v>O</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90438</v>
          </cell>
          <cell r="EA439">
            <v>0</v>
          </cell>
          <cell r="EB439">
            <v>0</v>
          </cell>
          <cell r="EC439">
            <v>0</v>
          </cell>
          <cell r="ED439">
            <v>0</v>
          </cell>
          <cell r="EE439">
            <v>0</v>
          </cell>
          <cell r="EF439">
            <v>0</v>
          </cell>
          <cell r="EG439">
            <v>0</v>
          </cell>
          <cell r="EH439">
            <v>0</v>
          </cell>
          <cell r="EI439">
            <v>0</v>
          </cell>
          <cell r="EJ439">
            <v>0</v>
          </cell>
          <cell r="EK439">
            <v>0</v>
          </cell>
          <cell r="EL439">
            <v>0</v>
          </cell>
          <cell r="EM439">
            <v>2214</v>
          </cell>
          <cell r="EN439">
            <v>0</v>
          </cell>
          <cell r="EO439">
            <v>92652</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92652</v>
          </cell>
          <cell r="FH439">
            <v>0</v>
          </cell>
          <cell r="FI439">
            <v>0</v>
          </cell>
          <cell r="FJ439">
            <v>0</v>
          </cell>
          <cell r="FK439">
            <v>0</v>
          </cell>
          <cell r="FL439">
            <v>0</v>
          </cell>
          <cell r="FM439">
            <v>0</v>
          </cell>
          <cell r="FN439">
            <v>1187</v>
          </cell>
          <cell r="FO439">
            <v>0</v>
          </cell>
          <cell r="FP439">
            <v>0</v>
          </cell>
          <cell r="FQ439">
            <v>-101</v>
          </cell>
          <cell r="FR439">
            <v>0</v>
          </cell>
          <cell r="FS439">
            <v>0</v>
          </cell>
          <cell r="FT439">
            <v>0</v>
          </cell>
          <cell r="FU439">
            <v>0</v>
          </cell>
          <cell r="FV439">
            <v>0</v>
          </cell>
          <cell r="FW439">
            <v>0</v>
          </cell>
          <cell r="FX439">
            <v>0</v>
          </cell>
          <cell r="FY439">
            <v>0</v>
          </cell>
          <cell r="FZ439">
            <v>95088</v>
          </cell>
          <cell r="GA439">
            <v>0</v>
          </cell>
          <cell r="GB439">
            <v>0</v>
          </cell>
          <cell r="GC439">
            <v>95088</v>
          </cell>
          <cell r="GD439">
            <v>0</v>
          </cell>
          <cell r="GE439">
            <v>0</v>
          </cell>
          <cell r="GF439">
            <v>0</v>
          </cell>
          <cell r="GG439">
            <v>-5249</v>
          </cell>
          <cell r="GH439">
            <v>0</v>
          </cell>
          <cell r="GI439">
            <v>0</v>
          </cell>
          <cell r="GJ439">
            <v>0</v>
          </cell>
          <cell r="GK439">
            <v>0</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0</v>
          </cell>
          <cell r="HC439">
            <v>0</v>
          </cell>
          <cell r="HD439">
            <v>0</v>
          </cell>
          <cell r="HE439">
            <v>0</v>
          </cell>
          <cell r="HF439">
            <v>0</v>
          </cell>
          <cell r="HG439">
            <v>0</v>
          </cell>
          <cell r="HH439">
            <v>0</v>
          </cell>
          <cell r="HI439">
            <v>0</v>
          </cell>
          <cell r="HJ439">
            <v>0</v>
          </cell>
          <cell r="HK439">
            <v>0</v>
          </cell>
          <cell r="HL439">
            <v>0</v>
          </cell>
          <cell r="HM439">
            <v>0</v>
          </cell>
          <cell r="HN439">
            <v>0</v>
          </cell>
          <cell r="HO439">
            <v>0</v>
          </cell>
          <cell r="HP439">
            <v>0</v>
          </cell>
          <cell r="HQ439">
            <v>0</v>
          </cell>
          <cell r="HR439">
            <v>0</v>
          </cell>
          <cell r="HS439">
            <v>0</v>
          </cell>
          <cell r="HT439">
            <v>0</v>
          </cell>
          <cell r="HU439">
            <v>0</v>
          </cell>
          <cell r="HV439">
            <v>0</v>
          </cell>
          <cell r="HW439">
            <v>0</v>
          </cell>
          <cell r="HX439">
            <v>0</v>
          </cell>
          <cell r="HY439">
            <v>0</v>
          </cell>
          <cell r="HZ439">
            <v>0</v>
          </cell>
          <cell r="IA439">
            <v>0</v>
          </cell>
          <cell r="IB439">
            <v>0</v>
          </cell>
          <cell r="IC439">
            <v>0</v>
          </cell>
          <cell r="ID439">
            <v>0</v>
          </cell>
          <cell r="IE439">
            <v>0</v>
          </cell>
          <cell r="IF439">
            <v>0</v>
          </cell>
          <cell r="IG439">
            <v>0</v>
          </cell>
          <cell r="IH439">
            <v>0</v>
          </cell>
          <cell r="II439">
            <v>0</v>
          </cell>
          <cell r="IJ439">
            <v>0</v>
          </cell>
          <cell r="IK439">
            <v>0</v>
          </cell>
          <cell r="IL439">
            <v>0</v>
          </cell>
          <cell r="IM439">
            <v>0</v>
          </cell>
          <cell r="IN439">
            <v>0</v>
          </cell>
          <cell r="IO439">
            <v>0</v>
          </cell>
        </row>
        <row r="440">
          <cell r="A440" t="str">
            <v>E7039</v>
          </cell>
          <cell r="B440" t="str">
            <v>Wiltshire Police and Crime Commissioner and Chief Constable</v>
          </cell>
          <cell r="C440" t="str">
            <v>SW</v>
          </cell>
          <cell r="D440" t="str">
            <v>O</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105336</v>
          </cell>
          <cell r="EA440">
            <v>0</v>
          </cell>
          <cell r="EB440">
            <v>0</v>
          </cell>
          <cell r="EC440">
            <v>0</v>
          </cell>
          <cell r="ED440">
            <v>0</v>
          </cell>
          <cell r="EE440">
            <v>0</v>
          </cell>
          <cell r="EF440">
            <v>0</v>
          </cell>
          <cell r="EG440">
            <v>0</v>
          </cell>
          <cell r="EH440">
            <v>0</v>
          </cell>
          <cell r="EI440">
            <v>0</v>
          </cell>
          <cell r="EJ440">
            <v>0</v>
          </cell>
          <cell r="EK440">
            <v>0</v>
          </cell>
          <cell r="EL440">
            <v>0</v>
          </cell>
          <cell r="EM440">
            <v>1979</v>
          </cell>
          <cell r="EN440">
            <v>0</v>
          </cell>
          <cell r="EO440">
            <v>107315</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107315</v>
          </cell>
          <cell r="FH440">
            <v>0</v>
          </cell>
          <cell r="FI440">
            <v>0</v>
          </cell>
          <cell r="FJ440">
            <v>0</v>
          </cell>
          <cell r="FK440">
            <v>0</v>
          </cell>
          <cell r="FL440">
            <v>0</v>
          </cell>
          <cell r="FM440">
            <v>0</v>
          </cell>
          <cell r="FN440">
            <v>0</v>
          </cell>
          <cell r="FO440">
            <v>0</v>
          </cell>
          <cell r="FP440">
            <v>0</v>
          </cell>
          <cell r="FQ440">
            <v>-250</v>
          </cell>
          <cell r="FR440">
            <v>0</v>
          </cell>
          <cell r="FS440">
            <v>0</v>
          </cell>
          <cell r="FT440">
            <v>0</v>
          </cell>
          <cell r="FU440">
            <v>0</v>
          </cell>
          <cell r="FV440">
            <v>0</v>
          </cell>
          <cell r="FW440">
            <v>0</v>
          </cell>
          <cell r="FX440">
            <v>0</v>
          </cell>
          <cell r="FY440">
            <v>0</v>
          </cell>
          <cell r="FZ440">
            <v>107065</v>
          </cell>
          <cell r="GA440">
            <v>0</v>
          </cell>
          <cell r="GB440">
            <v>0</v>
          </cell>
          <cell r="GC440">
            <v>103705</v>
          </cell>
          <cell r="GD440">
            <v>0</v>
          </cell>
          <cell r="GE440">
            <v>0</v>
          </cell>
          <cell r="GF440">
            <v>0</v>
          </cell>
          <cell r="GG440">
            <v>0</v>
          </cell>
          <cell r="GH440">
            <v>0</v>
          </cell>
          <cell r="GI440">
            <v>0</v>
          </cell>
          <cell r="GJ440">
            <v>0</v>
          </cell>
          <cell r="GK440">
            <v>0</v>
          </cell>
          <cell r="GL440">
            <v>0</v>
          </cell>
          <cell r="GM440">
            <v>0</v>
          </cell>
          <cell r="GN440">
            <v>0</v>
          </cell>
          <cell r="GO440">
            <v>0</v>
          </cell>
          <cell r="GP440">
            <v>0</v>
          </cell>
          <cell r="GQ440">
            <v>0</v>
          </cell>
          <cell r="GR440">
            <v>0</v>
          </cell>
          <cell r="GS440">
            <v>0</v>
          </cell>
          <cell r="GT440">
            <v>0</v>
          </cell>
          <cell r="GU440">
            <v>0</v>
          </cell>
          <cell r="GV440">
            <v>0</v>
          </cell>
          <cell r="GW440">
            <v>0</v>
          </cell>
          <cell r="GX440">
            <v>0</v>
          </cell>
          <cell r="GY440">
            <v>0</v>
          </cell>
          <cell r="GZ440">
            <v>0</v>
          </cell>
          <cell r="HA440">
            <v>0</v>
          </cell>
          <cell r="HB440">
            <v>0</v>
          </cell>
          <cell r="HC440">
            <v>0</v>
          </cell>
          <cell r="HD440">
            <v>0</v>
          </cell>
          <cell r="HE440">
            <v>0</v>
          </cell>
          <cell r="HF440">
            <v>0</v>
          </cell>
          <cell r="HG440">
            <v>0</v>
          </cell>
          <cell r="HH440">
            <v>0</v>
          </cell>
          <cell r="HI440">
            <v>0</v>
          </cell>
          <cell r="HJ440">
            <v>0</v>
          </cell>
          <cell r="HK440">
            <v>0</v>
          </cell>
          <cell r="HL440">
            <v>0</v>
          </cell>
          <cell r="HM440">
            <v>0</v>
          </cell>
          <cell r="HN440">
            <v>0</v>
          </cell>
          <cell r="HO440">
            <v>0</v>
          </cell>
          <cell r="HP440">
            <v>0</v>
          </cell>
          <cell r="HQ440">
            <v>0</v>
          </cell>
          <cell r="HR440">
            <v>0</v>
          </cell>
          <cell r="HS440">
            <v>0</v>
          </cell>
          <cell r="HT440">
            <v>0</v>
          </cell>
          <cell r="HU440">
            <v>0</v>
          </cell>
          <cell r="HV440">
            <v>0</v>
          </cell>
          <cell r="HW440">
            <v>0</v>
          </cell>
          <cell r="HX440">
            <v>0</v>
          </cell>
          <cell r="HY440">
            <v>0</v>
          </cell>
          <cell r="HZ440">
            <v>0</v>
          </cell>
          <cell r="IA440">
            <v>0</v>
          </cell>
          <cell r="IB440">
            <v>0</v>
          </cell>
          <cell r="IC440">
            <v>0</v>
          </cell>
          <cell r="ID440">
            <v>0</v>
          </cell>
          <cell r="IE440">
            <v>0</v>
          </cell>
          <cell r="IF440">
            <v>0</v>
          </cell>
          <cell r="IG440">
            <v>0</v>
          </cell>
          <cell r="IH440">
            <v>0</v>
          </cell>
          <cell r="II440">
            <v>0</v>
          </cell>
          <cell r="IJ440">
            <v>0</v>
          </cell>
          <cell r="IK440">
            <v>0</v>
          </cell>
          <cell r="IL440">
            <v>0</v>
          </cell>
          <cell r="IM440">
            <v>0</v>
          </cell>
          <cell r="IN440">
            <v>0</v>
          </cell>
          <cell r="IO440">
            <v>0</v>
          </cell>
        </row>
        <row r="441">
          <cell r="A441" t="str">
            <v>E7042</v>
          </cell>
          <cell r="B441" t="str">
            <v>Greater Manchester Police and Crime Commissioner and Chief Constable</v>
          </cell>
          <cell r="C441" t="str">
            <v>NW</v>
          </cell>
          <cell r="D441" t="str">
            <v>O</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601720</v>
          </cell>
          <cell r="EA441">
            <v>0</v>
          </cell>
          <cell r="EB441">
            <v>0</v>
          </cell>
          <cell r="EC441">
            <v>0</v>
          </cell>
          <cell r="ED441">
            <v>0</v>
          </cell>
          <cell r="EE441">
            <v>0</v>
          </cell>
          <cell r="EF441">
            <v>0</v>
          </cell>
          <cell r="EG441">
            <v>0</v>
          </cell>
          <cell r="EH441">
            <v>0</v>
          </cell>
          <cell r="EI441">
            <v>0</v>
          </cell>
          <cell r="EJ441">
            <v>0</v>
          </cell>
          <cell r="EK441">
            <v>0</v>
          </cell>
          <cell r="EL441">
            <v>0</v>
          </cell>
          <cell r="EM441">
            <v>1752</v>
          </cell>
          <cell r="EN441">
            <v>0</v>
          </cell>
          <cell r="EO441">
            <v>603472</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603472</v>
          </cell>
          <cell r="FH441">
            <v>0</v>
          </cell>
          <cell r="FI441">
            <v>0</v>
          </cell>
          <cell r="FJ441">
            <v>0</v>
          </cell>
          <cell r="FK441">
            <v>0</v>
          </cell>
          <cell r="FL441">
            <v>0</v>
          </cell>
          <cell r="FM441">
            <v>0</v>
          </cell>
          <cell r="FN441">
            <v>4378</v>
          </cell>
          <cell r="FO441">
            <v>0</v>
          </cell>
          <cell r="FP441">
            <v>0</v>
          </cell>
          <cell r="FQ441">
            <v>-601</v>
          </cell>
          <cell r="FR441">
            <v>0</v>
          </cell>
          <cell r="FS441">
            <v>0</v>
          </cell>
          <cell r="FT441">
            <v>0</v>
          </cell>
          <cell r="FU441">
            <v>0</v>
          </cell>
          <cell r="FV441">
            <v>0</v>
          </cell>
          <cell r="FW441">
            <v>0</v>
          </cell>
          <cell r="FX441">
            <v>0</v>
          </cell>
          <cell r="FY441">
            <v>0</v>
          </cell>
          <cell r="FZ441">
            <v>578889</v>
          </cell>
          <cell r="GA441">
            <v>0</v>
          </cell>
          <cell r="GB441">
            <v>0</v>
          </cell>
          <cell r="GC441">
            <v>544845</v>
          </cell>
          <cell r="GD441">
            <v>0</v>
          </cell>
          <cell r="GE441">
            <v>0</v>
          </cell>
          <cell r="GF441">
            <v>0</v>
          </cell>
          <cell r="GG441">
            <v>-4094</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cell r="HA441">
            <v>0</v>
          </cell>
          <cell r="HB441">
            <v>0</v>
          </cell>
          <cell r="HC441">
            <v>0</v>
          </cell>
          <cell r="HD441">
            <v>0</v>
          </cell>
          <cell r="HE441">
            <v>0</v>
          </cell>
          <cell r="HF441">
            <v>0</v>
          </cell>
          <cell r="HG441">
            <v>0</v>
          </cell>
          <cell r="HH441">
            <v>0</v>
          </cell>
          <cell r="HI441">
            <v>0</v>
          </cell>
          <cell r="HJ441">
            <v>0</v>
          </cell>
          <cell r="HK441">
            <v>0</v>
          </cell>
          <cell r="HL441">
            <v>0</v>
          </cell>
          <cell r="HM441">
            <v>0</v>
          </cell>
          <cell r="HN441">
            <v>0</v>
          </cell>
          <cell r="HO441">
            <v>0</v>
          </cell>
          <cell r="HP441">
            <v>0</v>
          </cell>
          <cell r="HQ441">
            <v>0</v>
          </cell>
          <cell r="HR441">
            <v>0</v>
          </cell>
          <cell r="HS441">
            <v>0</v>
          </cell>
          <cell r="HT441">
            <v>0</v>
          </cell>
          <cell r="HU441">
            <v>0</v>
          </cell>
          <cell r="HV441">
            <v>0</v>
          </cell>
          <cell r="HW441">
            <v>0</v>
          </cell>
          <cell r="HX441">
            <v>0</v>
          </cell>
          <cell r="HY441">
            <v>0</v>
          </cell>
          <cell r="HZ441">
            <v>0</v>
          </cell>
          <cell r="IA441">
            <v>0</v>
          </cell>
          <cell r="IB441">
            <v>0</v>
          </cell>
          <cell r="IC441">
            <v>0</v>
          </cell>
          <cell r="ID441">
            <v>0</v>
          </cell>
          <cell r="IE441">
            <v>0</v>
          </cell>
          <cell r="IF441">
            <v>0</v>
          </cell>
          <cell r="IG441">
            <v>0</v>
          </cell>
          <cell r="IH441">
            <v>0</v>
          </cell>
          <cell r="II441">
            <v>0</v>
          </cell>
          <cell r="IJ441">
            <v>0</v>
          </cell>
          <cell r="IK441">
            <v>0</v>
          </cell>
          <cell r="IL441">
            <v>0</v>
          </cell>
          <cell r="IM441">
            <v>0</v>
          </cell>
          <cell r="IN441">
            <v>0</v>
          </cell>
          <cell r="IO441">
            <v>0</v>
          </cell>
        </row>
        <row r="442">
          <cell r="A442" t="str">
            <v>E7043</v>
          </cell>
          <cell r="B442" t="str">
            <v>Merseyside Police and Crime Commissioner and Chief Constable</v>
          </cell>
          <cell r="C442" t="str">
            <v>NW</v>
          </cell>
          <cell r="D442" t="str">
            <v>O</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318265</v>
          </cell>
          <cell r="EA442">
            <v>0</v>
          </cell>
          <cell r="EB442">
            <v>0</v>
          </cell>
          <cell r="EC442">
            <v>0</v>
          </cell>
          <cell r="ED442">
            <v>0</v>
          </cell>
          <cell r="EE442">
            <v>0</v>
          </cell>
          <cell r="EF442">
            <v>0</v>
          </cell>
          <cell r="EG442">
            <v>0</v>
          </cell>
          <cell r="EH442">
            <v>0</v>
          </cell>
          <cell r="EI442">
            <v>0</v>
          </cell>
          <cell r="EJ442">
            <v>0</v>
          </cell>
          <cell r="EK442">
            <v>0</v>
          </cell>
          <cell r="EL442">
            <v>0</v>
          </cell>
          <cell r="EM442">
            <v>1185</v>
          </cell>
          <cell r="EN442">
            <v>0</v>
          </cell>
          <cell r="EO442">
            <v>319450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319450</v>
          </cell>
          <cell r="FH442">
            <v>0</v>
          </cell>
          <cell r="FI442">
            <v>0</v>
          </cell>
          <cell r="FJ442">
            <v>0</v>
          </cell>
          <cell r="FK442">
            <v>0</v>
          </cell>
          <cell r="FL442">
            <v>0</v>
          </cell>
          <cell r="FM442">
            <v>0</v>
          </cell>
          <cell r="FN442">
            <v>366</v>
          </cell>
          <cell r="FO442">
            <v>0</v>
          </cell>
          <cell r="FP442">
            <v>0</v>
          </cell>
          <cell r="FQ442">
            <v>-260</v>
          </cell>
          <cell r="FR442">
            <v>0</v>
          </cell>
          <cell r="FS442">
            <v>0</v>
          </cell>
          <cell r="FT442">
            <v>0</v>
          </cell>
          <cell r="FU442">
            <v>0</v>
          </cell>
          <cell r="FV442">
            <v>0</v>
          </cell>
          <cell r="FW442">
            <v>0</v>
          </cell>
          <cell r="FX442">
            <v>0</v>
          </cell>
          <cell r="FY442">
            <v>0</v>
          </cell>
          <cell r="FZ442">
            <v>320984</v>
          </cell>
          <cell r="GA442">
            <v>0</v>
          </cell>
          <cell r="GB442">
            <v>0</v>
          </cell>
          <cell r="GC442">
            <v>315393</v>
          </cell>
          <cell r="GD442">
            <v>0</v>
          </cell>
          <cell r="GE442">
            <v>0</v>
          </cell>
          <cell r="GF442">
            <v>0</v>
          </cell>
          <cell r="GG442">
            <v>-8394</v>
          </cell>
          <cell r="GH442">
            <v>2263</v>
          </cell>
          <cell r="GI442">
            <v>0</v>
          </cell>
          <cell r="GJ442">
            <v>0</v>
          </cell>
          <cell r="GK442">
            <v>0</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0</v>
          </cell>
          <cell r="HD442">
            <v>0</v>
          </cell>
          <cell r="HE442">
            <v>0</v>
          </cell>
          <cell r="HF442">
            <v>0</v>
          </cell>
          <cell r="HG442">
            <v>0</v>
          </cell>
          <cell r="HH442">
            <v>0</v>
          </cell>
          <cell r="HI442">
            <v>0</v>
          </cell>
          <cell r="HJ442">
            <v>0</v>
          </cell>
          <cell r="HK442">
            <v>0</v>
          </cell>
          <cell r="HL442">
            <v>0</v>
          </cell>
          <cell r="HM442">
            <v>0</v>
          </cell>
          <cell r="HN442">
            <v>0</v>
          </cell>
          <cell r="HO442">
            <v>0</v>
          </cell>
          <cell r="HP442">
            <v>0</v>
          </cell>
          <cell r="HQ442">
            <v>0</v>
          </cell>
          <cell r="HR442">
            <v>0</v>
          </cell>
          <cell r="HS442">
            <v>0</v>
          </cell>
          <cell r="HT442">
            <v>0</v>
          </cell>
          <cell r="HU442">
            <v>0</v>
          </cell>
          <cell r="HV442">
            <v>0</v>
          </cell>
          <cell r="HW442">
            <v>0</v>
          </cell>
          <cell r="HX442">
            <v>0</v>
          </cell>
          <cell r="HY442">
            <v>0</v>
          </cell>
          <cell r="HZ442">
            <v>0</v>
          </cell>
          <cell r="IA442">
            <v>0</v>
          </cell>
          <cell r="IB442">
            <v>0</v>
          </cell>
          <cell r="IC442">
            <v>0</v>
          </cell>
          <cell r="ID442">
            <v>0</v>
          </cell>
          <cell r="IE442">
            <v>0</v>
          </cell>
          <cell r="IF442">
            <v>0</v>
          </cell>
          <cell r="IG442">
            <v>0</v>
          </cell>
          <cell r="IH442">
            <v>0</v>
          </cell>
          <cell r="II442">
            <v>0</v>
          </cell>
          <cell r="IJ442">
            <v>0</v>
          </cell>
          <cell r="IK442">
            <v>0</v>
          </cell>
          <cell r="IL442">
            <v>0</v>
          </cell>
          <cell r="IM442">
            <v>0</v>
          </cell>
          <cell r="IN442">
            <v>0</v>
          </cell>
          <cell r="IO442">
            <v>0</v>
          </cell>
        </row>
        <row r="443">
          <cell r="A443" t="str">
            <v>E7044</v>
          </cell>
          <cell r="B443" t="str">
            <v>South Yorkshire Police and Crime Commissioner and Chief Constable</v>
          </cell>
          <cell r="C443" t="str">
            <v>YH</v>
          </cell>
          <cell r="D443" t="str">
            <v>O</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240243</v>
          </cell>
          <cell r="EA443">
            <v>0</v>
          </cell>
          <cell r="EB443">
            <v>0</v>
          </cell>
          <cell r="EC443">
            <v>0</v>
          </cell>
          <cell r="ED443">
            <v>0</v>
          </cell>
          <cell r="EE443">
            <v>0</v>
          </cell>
          <cell r="EF443">
            <v>0</v>
          </cell>
          <cell r="EG443">
            <v>0</v>
          </cell>
          <cell r="EH443">
            <v>0</v>
          </cell>
          <cell r="EI443">
            <v>0</v>
          </cell>
          <cell r="EJ443">
            <v>0</v>
          </cell>
          <cell r="EK443">
            <v>0</v>
          </cell>
          <cell r="EL443">
            <v>0</v>
          </cell>
          <cell r="EM443">
            <v>2158</v>
          </cell>
          <cell r="EN443">
            <v>0</v>
          </cell>
          <cell r="EO443">
            <v>242401</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242401</v>
          </cell>
          <cell r="FH443">
            <v>0</v>
          </cell>
          <cell r="FI443">
            <v>4313</v>
          </cell>
          <cell r="FJ443">
            <v>0</v>
          </cell>
          <cell r="FK443">
            <v>0</v>
          </cell>
          <cell r="FL443">
            <v>0</v>
          </cell>
          <cell r="FM443">
            <v>0</v>
          </cell>
          <cell r="FN443">
            <v>1956</v>
          </cell>
          <cell r="FO443">
            <v>0</v>
          </cell>
          <cell r="FP443">
            <v>0</v>
          </cell>
          <cell r="FQ443">
            <v>-200</v>
          </cell>
          <cell r="FR443">
            <v>0</v>
          </cell>
          <cell r="FS443">
            <v>0</v>
          </cell>
          <cell r="FT443">
            <v>0</v>
          </cell>
          <cell r="FU443">
            <v>0</v>
          </cell>
          <cell r="FV443">
            <v>0</v>
          </cell>
          <cell r="FW443">
            <v>0</v>
          </cell>
          <cell r="FX443">
            <v>0</v>
          </cell>
          <cell r="FY443">
            <v>0</v>
          </cell>
          <cell r="FZ443">
            <v>249533</v>
          </cell>
          <cell r="GA443">
            <v>0</v>
          </cell>
          <cell r="GB443">
            <v>0</v>
          </cell>
          <cell r="GC443">
            <v>247363</v>
          </cell>
          <cell r="GD443">
            <v>0</v>
          </cell>
          <cell r="GE443">
            <v>0</v>
          </cell>
          <cell r="GF443">
            <v>0</v>
          </cell>
          <cell r="GG443">
            <v>-2225</v>
          </cell>
          <cell r="GH443">
            <v>-5009</v>
          </cell>
          <cell r="GI443">
            <v>0</v>
          </cell>
          <cell r="GJ443">
            <v>0</v>
          </cell>
          <cell r="GK443">
            <v>0</v>
          </cell>
          <cell r="GL443">
            <v>0</v>
          </cell>
          <cell r="GM443">
            <v>0</v>
          </cell>
          <cell r="GN443">
            <v>0</v>
          </cell>
          <cell r="GO443">
            <v>0</v>
          </cell>
          <cell r="GP443">
            <v>0</v>
          </cell>
          <cell r="GQ443">
            <v>0</v>
          </cell>
          <cell r="GR443">
            <v>0</v>
          </cell>
          <cell r="GS443">
            <v>0</v>
          </cell>
          <cell r="GT443">
            <v>0</v>
          </cell>
          <cell r="GU443">
            <v>0</v>
          </cell>
          <cell r="GV443">
            <v>0</v>
          </cell>
          <cell r="GW443">
            <v>0</v>
          </cell>
          <cell r="GX443">
            <v>0</v>
          </cell>
          <cell r="GY443">
            <v>0</v>
          </cell>
          <cell r="GZ443">
            <v>0</v>
          </cell>
          <cell r="HA443">
            <v>0</v>
          </cell>
          <cell r="HB443">
            <v>0</v>
          </cell>
          <cell r="HC443">
            <v>0</v>
          </cell>
          <cell r="HD443">
            <v>0</v>
          </cell>
          <cell r="HE443">
            <v>0</v>
          </cell>
          <cell r="HF443">
            <v>0</v>
          </cell>
          <cell r="HG443">
            <v>0</v>
          </cell>
          <cell r="HH443">
            <v>0</v>
          </cell>
          <cell r="HI443">
            <v>0</v>
          </cell>
          <cell r="HJ443">
            <v>0</v>
          </cell>
          <cell r="HK443">
            <v>0</v>
          </cell>
          <cell r="HL443">
            <v>0</v>
          </cell>
          <cell r="HM443">
            <v>0</v>
          </cell>
          <cell r="HN443">
            <v>0</v>
          </cell>
          <cell r="HO443">
            <v>0</v>
          </cell>
          <cell r="HP443">
            <v>0</v>
          </cell>
          <cell r="HQ443">
            <v>0</v>
          </cell>
          <cell r="HR443">
            <v>0</v>
          </cell>
          <cell r="HS443">
            <v>0</v>
          </cell>
          <cell r="HT443">
            <v>0</v>
          </cell>
          <cell r="HU443">
            <v>0</v>
          </cell>
          <cell r="HV443">
            <v>0</v>
          </cell>
          <cell r="HW443">
            <v>0</v>
          </cell>
          <cell r="HX443">
            <v>0</v>
          </cell>
          <cell r="HY443">
            <v>0</v>
          </cell>
          <cell r="HZ443">
            <v>0</v>
          </cell>
          <cell r="IA443">
            <v>0</v>
          </cell>
          <cell r="IB443">
            <v>0</v>
          </cell>
          <cell r="IC443">
            <v>0</v>
          </cell>
          <cell r="ID443">
            <v>0</v>
          </cell>
          <cell r="IE443">
            <v>0</v>
          </cell>
          <cell r="IF443">
            <v>0</v>
          </cell>
          <cell r="IG443">
            <v>0</v>
          </cell>
          <cell r="IH443">
            <v>0</v>
          </cell>
          <cell r="II443">
            <v>0</v>
          </cell>
          <cell r="IJ443">
            <v>0</v>
          </cell>
          <cell r="IK443">
            <v>0</v>
          </cell>
          <cell r="IL443">
            <v>0</v>
          </cell>
          <cell r="IM443">
            <v>0</v>
          </cell>
          <cell r="IN443">
            <v>0</v>
          </cell>
          <cell r="IO443">
            <v>0</v>
          </cell>
        </row>
        <row r="444">
          <cell r="A444" t="str">
            <v>E7045</v>
          </cell>
          <cell r="B444" t="str">
            <v>Northumbria Police and Crime Commissioner and Chief Constable</v>
          </cell>
          <cell r="C444" t="str">
            <v>NE</v>
          </cell>
          <cell r="D444" t="str">
            <v>O</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260129</v>
          </cell>
          <cell r="EA444">
            <v>0</v>
          </cell>
          <cell r="EB444">
            <v>0</v>
          </cell>
          <cell r="EC444">
            <v>0</v>
          </cell>
          <cell r="ED444">
            <v>0</v>
          </cell>
          <cell r="EE444">
            <v>0</v>
          </cell>
          <cell r="EF444">
            <v>0</v>
          </cell>
          <cell r="EG444">
            <v>0</v>
          </cell>
          <cell r="EH444">
            <v>0</v>
          </cell>
          <cell r="EI444">
            <v>0</v>
          </cell>
          <cell r="EJ444">
            <v>0</v>
          </cell>
          <cell r="EK444">
            <v>0</v>
          </cell>
          <cell r="EL444">
            <v>0</v>
          </cell>
          <cell r="EM444">
            <v>2946</v>
          </cell>
          <cell r="EN444">
            <v>0</v>
          </cell>
          <cell r="EO444">
            <v>263075</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263075</v>
          </cell>
          <cell r="FH444">
            <v>0</v>
          </cell>
          <cell r="FI444">
            <v>0</v>
          </cell>
          <cell r="FJ444">
            <v>0</v>
          </cell>
          <cell r="FK444">
            <v>0</v>
          </cell>
          <cell r="FL444">
            <v>0</v>
          </cell>
          <cell r="FM444">
            <v>0</v>
          </cell>
          <cell r="FN444">
            <v>3938</v>
          </cell>
          <cell r="FO444">
            <v>0</v>
          </cell>
          <cell r="FP444">
            <v>0</v>
          </cell>
          <cell r="FQ444">
            <v>-86</v>
          </cell>
          <cell r="FR444">
            <v>0</v>
          </cell>
          <cell r="FS444">
            <v>0</v>
          </cell>
          <cell r="FT444">
            <v>0</v>
          </cell>
          <cell r="FU444">
            <v>0</v>
          </cell>
          <cell r="FV444">
            <v>0</v>
          </cell>
          <cell r="FW444">
            <v>0</v>
          </cell>
          <cell r="FX444">
            <v>0</v>
          </cell>
          <cell r="FY444">
            <v>0</v>
          </cell>
          <cell r="FZ444">
            <v>271375</v>
          </cell>
          <cell r="GA444">
            <v>0</v>
          </cell>
          <cell r="GB444">
            <v>0</v>
          </cell>
          <cell r="GC444">
            <v>269039</v>
          </cell>
          <cell r="GD444">
            <v>0</v>
          </cell>
          <cell r="GE444">
            <v>0</v>
          </cell>
          <cell r="GF444">
            <v>0</v>
          </cell>
          <cell r="GG444">
            <v>-200</v>
          </cell>
          <cell r="GH444">
            <v>-9020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cell r="HA444">
            <v>0</v>
          </cell>
          <cell r="HB444">
            <v>0</v>
          </cell>
          <cell r="HC444">
            <v>0</v>
          </cell>
          <cell r="HD444">
            <v>0</v>
          </cell>
          <cell r="HE444">
            <v>0</v>
          </cell>
          <cell r="HF444">
            <v>0</v>
          </cell>
          <cell r="HG444">
            <v>0</v>
          </cell>
          <cell r="HH444">
            <v>0</v>
          </cell>
          <cell r="HI444">
            <v>0</v>
          </cell>
          <cell r="HJ444">
            <v>0</v>
          </cell>
          <cell r="HK444">
            <v>0</v>
          </cell>
          <cell r="HL444">
            <v>0</v>
          </cell>
          <cell r="HM444">
            <v>0</v>
          </cell>
          <cell r="HN444">
            <v>0</v>
          </cell>
          <cell r="HO444">
            <v>0</v>
          </cell>
          <cell r="HP444">
            <v>0</v>
          </cell>
          <cell r="HQ444">
            <v>0</v>
          </cell>
          <cell r="HR444">
            <v>0</v>
          </cell>
          <cell r="HS444">
            <v>0</v>
          </cell>
          <cell r="HT444">
            <v>0</v>
          </cell>
          <cell r="HU444">
            <v>0</v>
          </cell>
          <cell r="HV444">
            <v>0</v>
          </cell>
          <cell r="HW444">
            <v>0</v>
          </cell>
          <cell r="HX444">
            <v>0</v>
          </cell>
          <cell r="HY444">
            <v>0</v>
          </cell>
          <cell r="HZ444">
            <v>0</v>
          </cell>
          <cell r="IA444">
            <v>0</v>
          </cell>
          <cell r="IB444">
            <v>0</v>
          </cell>
          <cell r="IC444">
            <v>0</v>
          </cell>
          <cell r="ID444">
            <v>0</v>
          </cell>
          <cell r="IE444">
            <v>0</v>
          </cell>
          <cell r="IF444">
            <v>0</v>
          </cell>
          <cell r="IG444">
            <v>0</v>
          </cell>
          <cell r="IH444">
            <v>0</v>
          </cell>
          <cell r="II444">
            <v>0</v>
          </cell>
          <cell r="IJ444">
            <v>0</v>
          </cell>
          <cell r="IK444">
            <v>0</v>
          </cell>
          <cell r="IL444">
            <v>0</v>
          </cell>
          <cell r="IM444">
            <v>0</v>
          </cell>
          <cell r="IN444">
            <v>0</v>
          </cell>
          <cell r="IO444">
            <v>0</v>
          </cell>
        </row>
        <row r="445">
          <cell r="A445" t="str">
            <v>E7046</v>
          </cell>
          <cell r="B445" t="str">
            <v>West Midlands Police and Crime Commissioner and Chief Constable</v>
          </cell>
          <cell r="C445" t="str">
            <v>WM</v>
          </cell>
          <cell r="D445" t="str">
            <v>O</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567501</v>
          </cell>
          <cell r="EA445">
            <v>0</v>
          </cell>
          <cell r="EB445">
            <v>0</v>
          </cell>
          <cell r="EC445">
            <v>0</v>
          </cell>
          <cell r="ED445">
            <v>0</v>
          </cell>
          <cell r="EE445">
            <v>0</v>
          </cell>
          <cell r="EF445">
            <v>0</v>
          </cell>
          <cell r="EG445">
            <v>0</v>
          </cell>
          <cell r="EH445">
            <v>0</v>
          </cell>
          <cell r="EI445">
            <v>0</v>
          </cell>
          <cell r="EJ445">
            <v>0</v>
          </cell>
          <cell r="EK445">
            <v>0</v>
          </cell>
          <cell r="EL445">
            <v>0</v>
          </cell>
          <cell r="EM445">
            <v>1970</v>
          </cell>
          <cell r="EN445">
            <v>0</v>
          </cell>
          <cell r="EO445">
            <v>569471</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569471</v>
          </cell>
          <cell r="FH445">
            <v>0</v>
          </cell>
          <cell r="FI445">
            <v>20006</v>
          </cell>
          <cell r="FJ445">
            <v>0</v>
          </cell>
          <cell r="FK445">
            <v>0</v>
          </cell>
          <cell r="FL445">
            <v>0</v>
          </cell>
          <cell r="FM445">
            <v>0</v>
          </cell>
          <cell r="FN445">
            <v>3104</v>
          </cell>
          <cell r="FO445">
            <v>0</v>
          </cell>
          <cell r="FP445">
            <v>0</v>
          </cell>
          <cell r="FQ445">
            <v>-798</v>
          </cell>
          <cell r="FR445">
            <v>0</v>
          </cell>
          <cell r="FS445">
            <v>0</v>
          </cell>
          <cell r="FT445">
            <v>0</v>
          </cell>
          <cell r="FU445">
            <v>0</v>
          </cell>
          <cell r="FV445">
            <v>0</v>
          </cell>
          <cell r="FW445">
            <v>0</v>
          </cell>
          <cell r="FX445">
            <v>0</v>
          </cell>
          <cell r="FY445">
            <v>0</v>
          </cell>
          <cell r="FZ445">
            <v>592370</v>
          </cell>
          <cell r="GA445">
            <v>0</v>
          </cell>
          <cell r="GB445">
            <v>0</v>
          </cell>
          <cell r="GC445">
            <v>539558</v>
          </cell>
          <cell r="GD445">
            <v>0</v>
          </cell>
          <cell r="GE445">
            <v>0</v>
          </cell>
          <cell r="GF445">
            <v>0</v>
          </cell>
          <cell r="GG445">
            <v>-15907</v>
          </cell>
          <cell r="GH445">
            <v>0</v>
          </cell>
          <cell r="GI445">
            <v>0</v>
          </cell>
          <cell r="GJ445">
            <v>0</v>
          </cell>
          <cell r="GK445">
            <v>0</v>
          </cell>
          <cell r="GL445">
            <v>0</v>
          </cell>
          <cell r="GM445">
            <v>0</v>
          </cell>
          <cell r="GN445">
            <v>0</v>
          </cell>
          <cell r="GO445">
            <v>0</v>
          </cell>
          <cell r="GP445">
            <v>0</v>
          </cell>
          <cell r="GQ445">
            <v>0</v>
          </cell>
          <cell r="GR445">
            <v>0</v>
          </cell>
          <cell r="GS445">
            <v>0</v>
          </cell>
          <cell r="GT445">
            <v>0</v>
          </cell>
          <cell r="GU445">
            <v>0</v>
          </cell>
          <cell r="GV445">
            <v>0</v>
          </cell>
          <cell r="GW445">
            <v>0</v>
          </cell>
          <cell r="GX445">
            <v>0</v>
          </cell>
          <cell r="GY445">
            <v>0</v>
          </cell>
          <cell r="GZ445">
            <v>0</v>
          </cell>
          <cell r="HA445">
            <v>0</v>
          </cell>
          <cell r="HB445">
            <v>0</v>
          </cell>
          <cell r="HC445">
            <v>0</v>
          </cell>
          <cell r="HD445">
            <v>0</v>
          </cell>
          <cell r="HE445">
            <v>0</v>
          </cell>
          <cell r="HF445">
            <v>0</v>
          </cell>
          <cell r="HG445">
            <v>0</v>
          </cell>
          <cell r="HH445">
            <v>0</v>
          </cell>
          <cell r="HI445">
            <v>0</v>
          </cell>
          <cell r="HJ445">
            <v>0</v>
          </cell>
          <cell r="HK445">
            <v>0</v>
          </cell>
          <cell r="HL445">
            <v>0</v>
          </cell>
          <cell r="HM445">
            <v>0</v>
          </cell>
          <cell r="HN445">
            <v>0</v>
          </cell>
          <cell r="HO445">
            <v>0</v>
          </cell>
          <cell r="HP445">
            <v>0</v>
          </cell>
          <cell r="HQ445">
            <v>0</v>
          </cell>
          <cell r="HR445">
            <v>0</v>
          </cell>
          <cell r="HS445">
            <v>0</v>
          </cell>
          <cell r="HT445">
            <v>0</v>
          </cell>
          <cell r="HU445">
            <v>0</v>
          </cell>
          <cell r="HV445">
            <v>0</v>
          </cell>
          <cell r="HW445">
            <v>0</v>
          </cell>
          <cell r="HX445">
            <v>0</v>
          </cell>
          <cell r="HY445">
            <v>0</v>
          </cell>
          <cell r="HZ445">
            <v>0</v>
          </cell>
          <cell r="IA445">
            <v>0</v>
          </cell>
          <cell r="IB445">
            <v>0</v>
          </cell>
          <cell r="IC445">
            <v>0</v>
          </cell>
          <cell r="ID445">
            <v>0</v>
          </cell>
          <cell r="IE445">
            <v>0</v>
          </cell>
          <cell r="IF445">
            <v>0</v>
          </cell>
          <cell r="IG445">
            <v>0</v>
          </cell>
          <cell r="IH445">
            <v>0</v>
          </cell>
          <cell r="II445">
            <v>0</v>
          </cell>
          <cell r="IJ445">
            <v>0</v>
          </cell>
          <cell r="IK445">
            <v>0</v>
          </cell>
          <cell r="IL445">
            <v>0</v>
          </cell>
          <cell r="IM445">
            <v>0</v>
          </cell>
          <cell r="IN445">
            <v>0</v>
          </cell>
          <cell r="IO445">
            <v>0</v>
          </cell>
        </row>
        <row r="446">
          <cell r="A446" t="str">
            <v>E7047</v>
          </cell>
          <cell r="B446" t="str">
            <v>West Yorkshire Police and Crime Commissioner and Chief Constable</v>
          </cell>
          <cell r="C446" t="str">
            <v>YH</v>
          </cell>
          <cell r="D446" t="str">
            <v>O</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458616</v>
          </cell>
          <cell r="EA446">
            <v>0</v>
          </cell>
          <cell r="EB446">
            <v>0</v>
          </cell>
          <cell r="EC446">
            <v>0</v>
          </cell>
          <cell r="ED446">
            <v>0</v>
          </cell>
          <cell r="EE446">
            <v>0</v>
          </cell>
          <cell r="EF446">
            <v>0</v>
          </cell>
          <cell r="EG446">
            <v>0</v>
          </cell>
          <cell r="EH446">
            <v>0</v>
          </cell>
          <cell r="EI446">
            <v>0</v>
          </cell>
          <cell r="EJ446">
            <v>0</v>
          </cell>
          <cell r="EK446">
            <v>0</v>
          </cell>
          <cell r="EL446">
            <v>0</v>
          </cell>
          <cell r="EM446">
            <v>9647</v>
          </cell>
          <cell r="EN446">
            <v>0</v>
          </cell>
          <cell r="EO446">
            <v>468263</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468263</v>
          </cell>
          <cell r="FH446">
            <v>0</v>
          </cell>
          <cell r="FI446">
            <v>1179</v>
          </cell>
          <cell r="FJ446">
            <v>0</v>
          </cell>
          <cell r="FK446">
            <v>0</v>
          </cell>
          <cell r="FL446">
            <v>0</v>
          </cell>
          <cell r="FM446">
            <v>0</v>
          </cell>
          <cell r="FN446">
            <v>3913</v>
          </cell>
          <cell r="FO446">
            <v>0</v>
          </cell>
          <cell r="FP446">
            <v>0</v>
          </cell>
          <cell r="FQ446">
            <v>-495</v>
          </cell>
          <cell r="FR446">
            <v>0</v>
          </cell>
          <cell r="FS446">
            <v>0</v>
          </cell>
          <cell r="FT446">
            <v>0</v>
          </cell>
          <cell r="FU446">
            <v>0</v>
          </cell>
          <cell r="FV446">
            <v>0</v>
          </cell>
          <cell r="FW446">
            <v>0</v>
          </cell>
          <cell r="FX446">
            <v>0</v>
          </cell>
          <cell r="FY446">
            <v>0</v>
          </cell>
          <cell r="FZ446">
            <v>476368</v>
          </cell>
          <cell r="GA446">
            <v>0</v>
          </cell>
          <cell r="GB446">
            <v>0</v>
          </cell>
          <cell r="GC446">
            <v>434283</v>
          </cell>
          <cell r="GD446">
            <v>0</v>
          </cell>
          <cell r="GE446">
            <v>0</v>
          </cell>
          <cell r="GF446">
            <v>0</v>
          </cell>
          <cell r="GG446">
            <v>-24648</v>
          </cell>
          <cell r="GH446">
            <v>-4308</v>
          </cell>
          <cell r="GI446">
            <v>0</v>
          </cell>
          <cell r="GJ446">
            <v>0</v>
          </cell>
          <cell r="GK446">
            <v>0</v>
          </cell>
          <cell r="GL446">
            <v>0</v>
          </cell>
          <cell r="GM446">
            <v>0</v>
          </cell>
          <cell r="GN446">
            <v>0</v>
          </cell>
          <cell r="GO446">
            <v>0</v>
          </cell>
          <cell r="GP446">
            <v>0</v>
          </cell>
          <cell r="GQ446">
            <v>0</v>
          </cell>
          <cell r="GR446">
            <v>0</v>
          </cell>
          <cell r="GS446">
            <v>0</v>
          </cell>
          <cell r="GT446">
            <v>0</v>
          </cell>
          <cell r="GU446">
            <v>0</v>
          </cell>
          <cell r="GV446">
            <v>0</v>
          </cell>
          <cell r="GW446">
            <v>0</v>
          </cell>
          <cell r="GX446">
            <v>0</v>
          </cell>
          <cell r="GY446">
            <v>0</v>
          </cell>
          <cell r="GZ446">
            <v>0</v>
          </cell>
          <cell r="HA446">
            <v>0</v>
          </cell>
          <cell r="HB446">
            <v>0</v>
          </cell>
          <cell r="HC446">
            <v>0</v>
          </cell>
          <cell r="HD446">
            <v>0</v>
          </cell>
          <cell r="HE446">
            <v>0</v>
          </cell>
          <cell r="HF446">
            <v>0</v>
          </cell>
          <cell r="HG446">
            <v>0</v>
          </cell>
          <cell r="HH446">
            <v>0</v>
          </cell>
          <cell r="HI446">
            <v>0</v>
          </cell>
          <cell r="HJ446">
            <v>0</v>
          </cell>
          <cell r="HK446">
            <v>0</v>
          </cell>
          <cell r="HL446">
            <v>0</v>
          </cell>
          <cell r="HM446">
            <v>0</v>
          </cell>
          <cell r="HN446">
            <v>0</v>
          </cell>
          <cell r="HO446">
            <v>0</v>
          </cell>
          <cell r="HP446">
            <v>0</v>
          </cell>
          <cell r="HQ446">
            <v>0</v>
          </cell>
          <cell r="HR446">
            <v>0</v>
          </cell>
          <cell r="HS446">
            <v>0</v>
          </cell>
          <cell r="HT446">
            <v>0</v>
          </cell>
          <cell r="HU446">
            <v>0</v>
          </cell>
          <cell r="HV446">
            <v>0</v>
          </cell>
          <cell r="HW446">
            <v>0</v>
          </cell>
          <cell r="HX446">
            <v>0</v>
          </cell>
          <cell r="HY446">
            <v>0</v>
          </cell>
          <cell r="HZ446">
            <v>0</v>
          </cell>
          <cell r="IA446">
            <v>0</v>
          </cell>
          <cell r="IB446">
            <v>0</v>
          </cell>
          <cell r="IC446">
            <v>0</v>
          </cell>
          <cell r="ID446">
            <v>0</v>
          </cell>
          <cell r="IE446">
            <v>0</v>
          </cell>
          <cell r="IF446">
            <v>0</v>
          </cell>
          <cell r="IG446">
            <v>0</v>
          </cell>
          <cell r="IH446">
            <v>0</v>
          </cell>
          <cell r="II446">
            <v>0</v>
          </cell>
          <cell r="IJ446">
            <v>0</v>
          </cell>
          <cell r="IK446">
            <v>0</v>
          </cell>
          <cell r="IL446">
            <v>0</v>
          </cell>
          <cell r="IM446">
            <v>0</v>
          </cell>
          <cell r="IN446">
            <v>0</v>
          </cell>
          <cell r="IO446">
            <v>0</v>
          </cell>
        </row>
        <row r="447">
          <cell r="A447" t="str">
            <v>E7050</v>
          </cell>
          <cell r="B447" t="str">
            <v>Avon &amp; Somerset Police and Crime Commissioner and Chief Constable</v>
          </cell>
          <cell r="C447" t="str">
            <v>SW</v>
          </cell>
          <cell r="D447" t="str">
            <v>O</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281950</v>
          </cell>
          <cell r="EA447">
            <v>0</v>
          </cell>
          <cell r="EB447">
            <v>0</v>
          </cell>
          <cell r="EC447">
            <v>0</v>
          </cell>
          <cell r="ED447">
            <v>0</v>
          </cell>
          <cell r="EE447">
            <v>0</v>
          </cell>
          <cell r="EF447">
            <v>0</v>
          </cell>
          <cell r="EG447">
            <v>0</v>
          </cell>
          <cell r="EH447">
            <v>0</v>
          </cell>
          <cell r="EI447">
            <v>0</v>
          </cell>
          <cell r="EJ447">
            <v>0</v>
          </cell>
          <cell r="EK447">
            <v>0</v>
          </cell>
          <cell r="EL447">
            <v>0</v>
          </cell>
          <cell r="EM447">
            <v>1315</v>
          </cell>
          <cell r="EN447">
            <v>0</v>
          </cell>
          <cell r="EO447">
            <v>283265</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283265</v>
          </cell>
          <cell r="FH447">
            <v>0</v>
          </cell>
          <cell r="FI447">
            <v>1238</v>
          </cell>
          <cell r="FJ447">
            <v>0</v>
          </cell>
          <cell r="FK447">
            <v>0</v>
          </cell>
          <cell r="FL447">
            <v>0</v>
          </cell>
          <cell r="FM447">
            <v>0</v>
          </cell>
          <cell r="FN447">
            <v>1475</v>
          </cell>
          <cell r="FO447">
            <v>0</v>
          </cell>
          <cell r="FP447">
            <v>0</v>
          </cell>
          <cell r="FQ447">
            <v>-574</v>
          </cell>
          <cell r="FR447">
            <v>0</v>
          </cell>
          <cell r="FS447">
            <v>0</v>
          </cell>
          <cell r="FT447">
            <v>0</v>
          </cell>
          <cell r="FU447">
            <v>0</v>
          </cell>
          <cell r="FV447">
            <v>0</v>
          </cell>
          <cell r="FW447">
            <v>0</v>
          </cell>
          <cell r="FX447">
            <v>0</v>
          </cell>
          <cell r="FY447">
            <v>0</v>
          </cell>
          <cell r="FZ447">
            <v>286809</v>
          </cell>
          <cell r="GA447">
            <v>0</v>
          </cell>
          <cell r="GB447">
            <v>0</v>
          </cell>
          <cell r="GC447">
            <v>277570</v>
          </cell>
          <cell r="GD447">
            <v>0</v>
          </cell>
          <cell r="GE447">
            <v>0</v>
          </cell>
          <cell r="GF447">
            <v>0</v>
          </cell>
          <cell r="GG447">
            <v>-4595</v>
          </cell>
          <cell r="GH447">
            <v>0</v>
          </cell>
          <cell r="GI447">
            <v>0</v>
          </cell>
          <cell r="GJ447">
            <v>0</v>
          </cell>
          <cell r="GK447">
            <v>0</v>
          </cell>
          <cell r="GL447">
            <v>0</v>
          </cell>
          <cell r="GM447">
            <v>0</v>
          </cell>
          <cell r="GN447">
            <v>0</v>
          </cell>
          <cell r="GO447">
            <v>0</v>
          </cell>
          <cell r="GP447">
            <v>0</v>
          </cell>
          <cell r="GQ447">
            <v>0</v>
          </cell>
          <cell r="GR447">
            <v>0</v>
          </cell>
          <cell r="GS447">
            <v>0</v>
          </cell>
          <cell r="GT447">
            <v>0</v>
          </cell>
          <cell r="GU447">
            <v>0</v>
          </cell>
          <cell r="GV447">
            <v>0</v>
          </cell>
          <cell r="GW447">
            <v>0</v>
          </cell>
          <cell r="GX447">
            <v>0</v>
          </cell>
          <cell r="GY447">
            <v>0</v>
          </cell>
          <cell r="GZ447">
            <v>0</v>
          </cell>
          <cell r="HA447">
            <v>0</v>
          </cell>
          <cell r="HB447">
            <v>0</v>
          </cell>
          <cell r="HC447">
            <v>0</v>
          </cell>
          <cell r="HD447">
            <v>0</v>
          </cell>
          <cell r="HE447">
            <v>0</v>
          </cell>
          <cell r="HF447">
            <v>0</v>
          </cell>
          <cell r="HG447">
            <v>0</v>
          </cell>
          <cell r="HH447">
            <v>0</v>
          </cell>
          <cell r="HI447">
            <v>0</v>
          </cell>
          <cell r="HJ447">
            <v>0</v>
          </cell>
          <cell r="HK447">
            <v>0</v>
          </cell>
          <cell r="HL447">
            <v>0</v>
          </cell>
          <cell r="HM447">
            <v>0</v>
          </cell>
          <cell r="HN447">
            <v>0</v>
          </cell>
          <cell r="HO447">
            <v>0</v>
          </cell>
          <cell r="HP447">
            <v>0</v>
          </cell>
          <cell r="HQ447">
            <v>0</v>
          </cell>
          <cell r="HR447">
            <v>0</v>
          </cell>
          <cell r="HS447">
            <v>0</v>
          </cell>
          <cell r="HT447">
            <v>0</v>
          </cell>
          <cell r="HU447">
            <v>0</v>
          </cell>
          <cell r="HV447">
            <v>0</v>
          </cell>
          <cell r="HW447">
            <v>0</v>
          </cell>
          <cell r="HX447">
            <v>0</v>
          </cell>
          <cell r="HY447">
            <v>0</v>
          </cell>
          <cell r="HZ447">
            <v>0</v>
          </cell>
          <cell r="IA447">
            <v>0</v>
          </cell>
          <cell r="IB447">
            <v>0</v>
          </cell>
          <cell r="IC447">
            <v>0</v>
          </cell>
          <cell r="ID447">
            <v>0</v>
          </cell>
          <cell r="IE447">
            <v>0</v>
          </cell>
          <cell r="IF447">
            <v>0</v>
          </cell>
          <cell r="IG447">
            <v>0</v>
          </cell>
          <cell r="IH447">
            <v>0</v>
          </cell>
          <cell r="II447">
            <v>0</v>
          </cell>
          <cell r="IJ447">
            <v>0</v>
          </cell>
          <cell r="IK447">
            <v>0</v>
          </cell>
          <cell r="IL447">
            <v>0</v>
          </cell>
          <cell r="IM447">
            <v>0</v>
          </cell>
          <cell r="IN447">
            <v>0</v>
          </cell>
          <cell r="IO447">
            <v>0</v>
          </cell>
        </row>
        <row r="448">
          <cell r="A448" t="str">
            <v>E7051</v>
          </cell>
          <cell r="B448" t="str">
            <v>Devon &amp; Cornwall Police and Crime Commissioner and Chief Constable</v>
          </cell>
          <cell r="C448" t="str">
            <v>SW</v>
          </cell>
          <cell r="D448" t="str">
            <v>O</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280996</v>
          </cell>
          <cell r="EA448">
            <v>0</v>
          </cell>
          <cell r="EB448">
            <v>0</v>
          </cell>
          <cell r="EC448">
            <v>0</v>
          </cell>
          <cell r="ED448">
            <v>0</v>
          </cell>
          <cell r="EE448">
            <v>0</v>
          </cell>
          <cell r="EF448">
            <v>0</v>
          </cell>
          <cell r="EG448">
            <v>0</v>
          </cell>
          <cell r="EH448">
            <v>0</v>
          </cell>
          <cell r="EI448">
            <v>0</v>
          </cell>
          <cell r="EJ448">
            <v>0</v>
          </cell>
          <cell r="EK448">
            <v>0</v>
          </cell>
          <cell r="EL448">
            <v>0</v>
          </cell>
          <cell r="EM448">
            <v>1568</v>
          </cell>
          <cell r="EN448">
            <v>0</v>
          </cell>
          <cell r="EO448">
            <v>282564</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282564</v>
          </cell>
          <cell r="FH448">
            <v>0</v>
          </cell>
          <cell r="FI448">
            <v>5011</v>
          </cell>
          <cell r="FJ448">
            <v>0</v>
          </cell>
          <cell r="FK448">
            <v>0</v>
          </cell>
          <cell r="FL448">
            <v>0</v>
          </cell>
          <cell r="FM448">
            <v>0</v>
          </cell>
          <cell r="FN448">
            <v>1588</v>
          </cell>
          <cell r="FO448">
            <v>0</v>
          </cell>
          <cell r="FP448">
            <v>0</v>
          </cell>
          <cell r="FQ448">
            <v>-494</v>
          </cell>
          <cell r="FR448">
            <v>0</v>
          </cell>
          <cell r="FS448">
            <v>0</v>
          </cell>
          <cell r="FT448">
            <v>0</v>
          </cell>
          <cell r="FU448">
            <v>0</v>
          </cell>
          <cell r="FV448">
            <v>0</v>
          </cell>
          <cell r="FW448">
            <v>0</v>
          </cell>
          <cell r="FX448">
            <v>0</v>
          </cell>
          <cell r="FY448">
            <v>0</v>
          </cell>
          <cell r="FZ448">
            <v>288031</v>
          </cell>
          <cell r="GA448">
            <v>0</v>
          </cell>
          <cell r="GB448">
            <v>0</v>
          </cell>
          <cell r="GC448">
            <v>286826</v>
          </cell>
          <cell r="GD448">
            <v>0</v>
          </cell>
          <cell r="GE448">
            <v>0</v>
          </cell>
          <cell r="GF448">
            <v>0</v>
          </cell>
          <cell r="GG448">
            <v>-7044</v>
          </cell>
          <cell r="GH448">
            <v>0</v>
          </cell>
          <cell r="GI448">
            <v>0</v>
          </cell>
          <cell r="GJ448">
            <v>0</v>
          </cell>
          <cell r="GK448">
            <v>0</v>
          </cell>
          <cell r="GL448">
            <v>0</v>
          </cell>
          <cell r="GM448">
            <v>0</v>
          </cell>
          <cell r="GN448">
            <v>0</v>
          </cell>
          <cell r="GO448">
            <v>0</v>
          </cell>
          <cell r="GP448">
            <v>0</v>
          </cell>
          <cell r="GQ448">
            <v>0</v>
          </cell>
          <cell r="GR448">
            <v>0</v>
          </cell>
          <cell r="GS448">
            <v>0</v>
          </cell>
          <cell r="GT448">
            <v>0</v>
          </cell>
          <cell r="GU448">
            <v>0</v>
          </cell>
          <cell r="GV448">
            <v>0</v>
          </cell>
          <cell r="GW448">
            <v>0</v>
          </cell>
          <cell r="GX448">
            <v>0</v>
          </cell>
          <cell r="GY448">
            <v>0</v>
          </cell>
          <cell r="GZ448">
            <v>0</v>
          </cell>
          <cell r="HA448">
            <v>0</v>
          </cell>
          <cell r="HB448">
            <v>0</v>
          </cell>
          <cell r="HC448">
            <v>0</v>
          </cell>
          <cell r="HD448">
            <v>0</v>
          </cell>
          <cell r="HE448">
            <v>0</v>
          </cell>
          <cell r="HF448">
            <v>0</v>
          </cell>
          <cell r="HG448">
            <v>0</v>
          </cell>
          <cell r="HH448">
            <v>0</v>
          </cell>
          <cell r="HI448">
            <v>0</v>
          </cell>
          <cell r="HJ448">
            <v>0</v>
          </cell>
          <cell r="HK448">
            <v>0</v>
          </cell>
          <cell r="HL448">
            <v>0</v>
          </cell>
          <cell r="HM448">
            <v>0</v>
          </cell>
          <cell r="HN448">
            <v>0</v>
          </cell>
          <cell r="HO448">
            <v>0</v>
          </cell>
          <cell r="HP448">
            <v>0</v>
          </cell>
          <cell r="HQ448">
            <v>0</v>
          </cell>
          <cell r="HR448">
            <v>0</v>
          </cell>
          <cell r="HS448">
            <v>0</v>
          </cell>
          <cell r="HT448">
            <v>0</v>
          </cell>
          <cell r="HU448">
            <v>0</v>
          </cell>
          <cell r="HV448">
            <v>0</v>
          </cell>
          <cell r="HW448">
            <v>0</v>
          </cell>
          <cell r="HX448">
            <v>0</v>
          </cell>
          <cell r="HY448">
            <v>0</v>
          </cell>
          <cell r="HZ448">
            <v>0</v>
          </cell>
          <cell r="IA448">
            <v>0</v>
          </cell>
          <cell r="IB448">
            <v>0</v>
          </cell>
          <cell r="IC448">
            <v>0</v>
          </cell>
          <cell r="ID448">
            <v>0</v>
          </cell>
          <cell r="IE448">
            <v>0</v>
          </cell>
          <cell r="IF448">
            <v>0</v>
          </cell>
          <cell r="IG448">
            <v>0</v>
          </cell>
          <cell r="IH448">
            <v>0</v>
          </cell>
          <cell r="II448">
            <v>0</v>
          </cell>
          <cell r="IJ448">
            <v>0</v>
          </cell>
          <cell r="IK448">
            <v>0</v>
          </cell>
          <cell r="IL448">
            <v>0</v>
          </cell>
          <cell r="IM448">
            <v>0</v>
          </cell>
          <cell r="IN448">
            <v>0</v>
          </cell>
          <cell r="IO448">
            <v>0</v>
          </cell>
        </row>
        <row r="449">
          <cell r="A449" t="str">
            <v>E7052</v>
          </cell>
          <cell r="B449" t="str">
            <v>Hampshire Police and Crime Commissioner and Chief Constable</v>
          </cell>
          <cell r="C449" t="str">
            <v>SE</v>
          </cell>
          <cell r="D449" t="str">
            <v>O</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318144</v>
          </cell>
          <cell r="EA449">
            <v>0</v>
          </cell>
          <cell r="EB449">
            <v>0</v>
          </cell>
          <cell r="EC449">
            <v>0</v>
          </cell>
          <cell r="ED449">
            <v>0</v>
          </cell>
          <cell r="EE449">
            <v>0</v>
          </cell>
          <cell r="EF449">
            <v>0</v>
          </cell>
          <cell r="EG449">
            <v>0</v>
          </cell>
          <cell r="EH449">
            <v>0</v>
          </cell>
          <cell r="EI449">
            <v>0</v>
          </cell>
          <cell r="EJ449">
            <v>0</v>
          </cell>
          <cell r="EK449">
            <v>0</v>
          </cell>
          <cell r="EL449">
            <v>0</v>
          </cell>
          <cell r="EM449">
            <v>1685</v>
          </cell>
          <cell r="EN449">
            <v>0</v>
          </cell>
          <cell r="EO449">
            <v>319829</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321896</v>
          </cell>
          <cell r="FH449">
            <v>0</v>
          </cell>
          <cell r="FI449">
            <v>200</v>
          </cell>
          <cell r="FJ449">
            <v>0</v>
          </cell>
          <cell r="FK449">
            <v>0</v>
          </cell>
          <cell r="FL449">
            <v>0</v>
          </cell>
          <cell r="FM449">
            <v>0</v>
          </cell>
          <cell r="FN449">
            <v>1157</v>
          </cell>
          <cell r="FO449">
            <v>0</v>
          </cell>
          <cell r="FP449">
            <v>0</v>
          </cell>
          <cell r="FQ449">
            <v>-500</v>
          </cell>
          <cell r="FR449">
            <v>0</v>
          </cell>
          <cell r="FS449">
            <v>0</v>
          </cell>
          <cell r="FT449">
            <v>0</v>
          </cell>
          <cell r="FU449">
            <v>0</v>
          </cell>
          <cell r="FV449">
            <v>0</v>
          </cell>
          <cell r="FW449">
            <v>0</v>
          </cell>
          <cell r="FX449">
            <v>0</v>
          </cell>
          <cell r="FY449">
            <v>0</v>
          </cell>
          <cell r="FZ449">
            <v>325843</v>
          </cell>
          <cell r="GA449">
            <v>0</v>
          </cell>
          <cell r="GB449">
            <v>0</v>
          </cell>
          <cell r="GC449">
            <v>322326</v>
          </cell>
          <cell r="GD449">
            <v>0</v>
          </cell>
          <cell r="GE449">
            <v>0</v>
          </cell>
          <cell r="GF449">
            <v>0</v>
          </cell>
          <cell r="GG449">
            <v>-20639</v>
          </cell>
          <cell r="GH449">
            <v>-387</v>
          </cell>
          <cell r="GI449">
            <v>0</v>
          </cell>
          <cell r="GJ449">
            <v>0</v>
          </cell>
          <cell r="GK449">
            <v>0</v>
          </cell>
          <cell r="GL449">
            <v>0</v>
          </cell>
          <cell r="GM449">
            <v>0</v>
          </cell>
          <cell r="GN449">
            <v>0</v>
          </cell>
          <cell r="GO449">
            <v>0</v>
          </cell>
          <cell r="GP449">
            <v>0</v>
          </cell>
          <cell r="GQ449">
            <v>0</v>
          </cell>
          <cell r="GR449">
            <v>0</v>
          </cell>
          <cell r="GS449">
            <v>0</v>
          </cell>
          <cell r="GT449">
            <v>0</v>
          </cell>
          <cell r="GU449">
            <v>0</v>
          </cell>
          <cell r="GV449">
            <v>0</v>
          </cell>
          <cell r="GW449">
            <v>0</v>
          </cell>
          <cell r="GX449">
            <v>0</v>
          </cell>
          <cell r="GY449">
            <v>0</v>
          </cell>
          <cell r="GZ449">
            <v>0</v>
          </cell>
          <cell r="HA449">
            <v>0</v>
          </cell>
          <cell r="HB449">
            <v>0</v>
          </cell>
          <cell r="HC449">
            <v>0</v>
          </cell>
          <cell r="HD449">
            <v>0</v>
          </cell>
          <cell r="HE449">
            <v>0</v>
          </cell>
          <cell r="HF449">
            <v>0</v>
          </cell>
          <cell r="HG449">
            <v>0</v>
          </cell>
          <cell r="HH449">
            <v>0</v>
          </cell>
          <cell r="HI449">
            <v>0</v>
          </cell>
          <cell r="HJ449">
            <v>0</v>
          </cell>
          <cell r="HK449">
            <v>0</v>
          </cell>
          <cell r="HL449">
            <v>0</v>
          </cell>
          <cell r="HM449">
            <v>0</v>
          </cell>
          <cell r="HN449">
            <v>0</v>
          </cell>
          <cell r="HO449">
            <v>0</v>
          </cell>
          <cell r="HP449">
            <v>0</v>
          </cell>
          <cell r="HQ449">
            <v>0</v>
          </cell>
          <cell r="HR449">
            <v>0</v>
          </cell>
          <cell r="HS449">
            <v>0</v>
          </cell>
          <cell r="HT449">
            <v>0</v>
          </cell>
          <cell r="HU449">
            <v>0</v>
          </cell>
          <cell r="HV449">
            <v>0</v>
          </cell>
          <cell r="HW449">
            <v>0</v>
          </cell>
          <cell r="HX449">
            <v>0</v>
          </cell>
          <cell r="HY449">
            <v>0</v>
          </cell>
          <cell r="HZ449">
            <v>0</v>
          </cell>
          <cell r="IA449">
            <v>0</v>
          </cell>
          <cell r="IB449">
            <v>0</v>
          </cell>
          <cell r="IC449">
            <v>0</v>
          </cell>
          <cell r="ID449">
            <v>0</v>
          </cell>
          <cell r="IE449">
            <v>0</v>
          </cell>
          <cell r="IF449">
            <v>0</v>
          </cell>
          <cell r="IG449">
            <v>0</v>
          </cell>
          <cell r="IH449">
            <v>0</v>
          </cell>
          <cell r="II449">
            <v>0</v>
          </cell>
          <cell r="IJ449">
            <v>0</v>
          </cell>
          <cell r="IK449">
            <v>0</v>
          </cell>
          <cell r="IL449">
            <v>0</v>
          </cell>
          <cell r="IM449">
            <v>0</v>
          </cell>
          <cell r="IN449">
            <v>0</v>
          </cell>
          <cell r="IO449">
            <v>0</v>
          </cell>
        </row>
        <row r="450">
          <cell r="A450" t="str">
            <v>E7053</v>
          </cell>
          <cell r="B450" t="str">
            <v>Sussex Police and Crime Commissioner and Chief Constable</v>
          </cell>
          <cell r="C450" t="str">
            <v>SE</v>
          </cell>
          <cell r="D450" t="str">
            <v>O</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268292</v>
          </cell>
          <cell r="EA450">
            <v>0</v>
          </cell>
          <cell r="EB450">
            <v>0</v>
          </cell>
          <cell r="EC450">
            <v>0</v>
          </cell>
          <cell r="ED450">
            <v>0</v>
          </cell>
          <cell r="EE450">
            <v>0</v>
          </cell>
          <cell r="EF450">
            <v>0</v>
          </cell>
          <cell r="EG450">
            <v>0</v>
          </cell>
          <cell r="EH450">
            <v>0</v>
          </cell>
          <cell r="EI450">
            <v>0</v>
          </cell>
          <cell r="EJ450">
            <v>0</v>
          </cell>
          <cell r="EK450">
            <v>0</v>
          </cell>
          <cell r="EL450">
            <v>0</v>
          </cell>
          <cell r="EM450">
            <v>1227</v>
          </cell>
          <cell r="EN450">
            <v>0</v>
          </cell>
          <cell r="EO450">
            <v>269519</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269519</v>
          </cell>
          <cell r="FH450">
            <v>0</v>
          </cell>
          <cell r="FI450">
            <v>2025</v>
          </cell>
          <cell r="FJ450">
            <v>0</v>
          </cell>
          <cell r="FK450">
            <v>0</v>
          </cell>
          <cell r="FL450">
            <v>0</v>
          </cell>
          <cell r="FM450">
            <v>0</v>
          </cell>
          <cell r="FN450">
            <v>254</v>
          </cell>
          <cell r="FO450">
            <v>0</v>
          </cell>
          <cell r="FP450">
            <v>0</v>
          </cell>
          <cell r="FQ450">
            <v>-500</v>
          </cell>
          <cell r="FR450">
            <v>0</v>
          </cell>
          <cell r="FS450">
            <v>0</v>
          </cell>
          <cell r="FT450">
            <v>0</v>
          </cell>
          <cell r="FU450">
            <v>0</v>
          </cell>
          <cell r="FV450">
            <v>0</v>
          </cell>
          <cell r="FW450">
            <v>0</v>
          </cell>
          <cell r="FX450">
            <v>0</v>
          </cell>
          <cell r="FY450">
            <v>0</v>
          </cell>
          <cell r="FZ450">
            <v>271466</v>
          </cell>
          <cell r="GA450">
            <v>0</v>
          </cell>
          <cell r="GB450">
            <v>0</v>
          </cell>
          <cell r="GC450">
            <v>249671</v>
          </cell>
          <cell r="GD450">
            <v>0</v>
          </cell>
          <cell r="GE450">
            <v>0</v>
          </cell>
          <cell r="GF450">
            <v>0</v>
          </cell>
          <cell r="GG450">
            <v>0</v>
          </cell>
          <cell r="GH450">
            <v>0</v>
          </cell>
          <cell r="GI450">
            <v>0</v>
          </cell>
          <cell r="GJ450">
            <v>0</v>
          </cell>
          <cell r="GK450">
            <v>0</v>
          </cell>
          <cell r="GL450">
            <v>0</v>
          </cell>
          <cell r="GM450">
            <v>0</v>
          </cell>
          <cell r="GN450">
            <v>0</v>
          </cell>
          <cell r="GO450">
            <v>0</v>
          </cell>
          <cell r="GP450">
            <v>0</v>
          </cell>
          <cell r="GQ450">
            <v>0</v>
          </cell>
          <cell r="GR450">
            <v>0</v>
          </cell>
          <cell r="GS450">
            <v>0</v>
          </cell>
          <cell r="GT450">
            <v>0</v>
          </cell>
          <cell r="GU450">
            <v>0</v>
          </cell>
          <cell r="GV450">
            <v>0</v>
          </cell>
          <cell r="GW450">
            <v>0</v>
          </cell>
          <cell r="GX450">
            <v>0</v>
          </cell>
          <cell r="GY450">
            <v>0</v>
          </cell>
          <cell r="GZ450">
            <v>0</v>
          </cell>
          <cell r="HA450">
            <v>0</v>
          </cell>
          <cell r="HB450">
            <v>0</v>
          </cell>
          <cell r="HC450">
            <v>0</v>
          </cell>
          <cell r="HD450">
            <v>0</v>
          </cell>
          <cell r="HE450">
            <v>0</v>
          </cell>
          <cell r="HF450">
            <v>0</v>
          </cell>
          <cell r="HG450">
            <v>0</v>
          </cell>
          <cell r="HH450">
            <v>0</v>
          </cell>
          <cell r="HI450">
            <v>0</v>
          </cell>
          <cell r="HJ450">
            <v>0</v>
          </cell>
          <cell r="HK450">
            <v>0</v>
          </cell>
          <cell r="HL450">
            <v>0</v>
          </cell>
          <cell r="HM450">
            <v>0</v>
          </cell>
          <cell r="HN450">
            <v>0</v>
          </cell>
          <cell r="HO450">
            <v>0</v>
          </cell>
          <cell r="HP450">
            <v>0</v>
          </cell>
          <cell r="HQ450">
            <v>0</v>
          </cell>
          <cell r="HR450">
            <v>0</v>
          </cell>
          <cell r="HS450">
            <v>0</v>
          </cell>
          <cell r="HT450">
            <v>0</v>
          </cell>
          <cell r="HU450">
            <v>0</v>
          </cell>
          <cell r="HV450">
            <v>0</v>
          </cell>
          <cell r="HW450">
            <v>0</v>
          </cell>
          <cell r="HX450">
            <v>0</v>
          </cell>
          <cell r="HY450">
            <v>0</v>
          </cell>
          <cell r="HZ450">
            <v>0</v>
          </cell>
          <cell r="IA450">
            <v>0</v>
          </cell>
          <cell r="IB450">
            <v>0</v>
          </cell>
          <cell r="IC450">
            <v>0</v>
          </cell>
          <cell r="ID450">
            <v>0</v>
          </cell>
          <cell r="IE450">
            <v>0</v>
          </cell>
          <cell r="IF450">
            <v>0</v>
          </cell>
          <cell r="IG450">
            <v>0</v>
          </cell>
          <cell r="IH450">
            <v>0</v>
          </cell>
          <cell r="II450">
            <v>0</v>
          </cell>
          <cell r="IJ450">
            <v>0</v>
          </cell>
          <cell r="IK450">
            <v>0</v>
          </cell>
          <cell r="IL450">
            <v>0</v>
          </cell>
          <cell r="IM450">
            <v>0</v>
          </cell>
          <cell r="IN450">
            <v>0</v>
          </cell>
          <cell r="IO450">
            <v>0</v>
          </cell>
        </row>
        <row r="451">
          <cell r="A451" t="str">
            <v>E7054</v>
          </cell>
          <cell r="B451" t="str">
            <v>Thames Valley Police and Crime Commissioner and Chief Constable</v>
          </cell>
          <cell r="C451" t="str">
            <v>SE</v>
          </cell>
          <cell r="D451" t="str">
            <v>O</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395095</v>
          </cell>
          <cell r="EA451">
            <v>0</v>
          </cell>
          <cell r="EB451">
            <v>0</v>
          </cell>
          <cell r="EC451">
            <v>0</v>
          </cell>
          <cell r="ED451">
            <v>0</v>
          </cell>
          <cell r="EE451">
            <v>0</v>
          </cell>
          <cell r="EF451">
            <v>0</v>
          </cell>
          <cell r="EG451">
            <v>0</v>
          </cell>
          <cell r="EH451">
            <v>0</v>
          </cell>
          <cell r="EI451">
            <v>0</v>
          </cell>
          <cell r="EJ451">
            <v>0</v>
          </cell>
          <cell r="EK451">
            <v>0</v>
          </cell>
          <cell r="EL451">
            <v>0</v>
          </cell>
          <cell r="EM451">
            <v>1749</v>
          </cell>
          <cell r="EN451">
            <v>0</v>
          </cell>
          <cell r="EO451">
            <v>396844</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396844</v>
          </cell>
          <cell r="FH451">
            <v>0</v>
          </cell>
          <cell r="FI451">
            <v>0</v>
          </cell>
          <cell r="FJ451">
            <v>0</v>
          </cell>
          <cell r="FK451">
            <v>0</v>
          </cell>
          <cell r="FL451">
            <v>0</v>
          </cell>
          <cell r="FM451">
            <v>0</v>
          </cell>
          <cell r="FN451">
            <v>1148</v>
          </cell>
          <cell r="FO451">
            <v>0</v>
          </cell>
          <cell r="FP451">
            <v>0</v>
          </cell>
          <cell r="FQ451">
            <v>-650</v>
          </cell>
          <cell r="FR451">
            <v>0</v>
          </cell>
          <cell r="FS451">
            <v>0</v>
          </cell>
          <cell r="FT451">
            <v>0</v>
          </cell>
          <cell r="FU451">
            <v>0</v>
          </cell>
          <cell r="FV451">
            <v>0</v>
          </cell>
          <cell r="FW451">
            <v>0</v>
          </cell>
          <cell r="FX451">
            <v>0</v>
          </cell>
          <cell r="FY451">
            <v>0</v>
          </cell>
          <cell r="FZ451">
            <v>399324</v>
          </cell>
          <cell r="GA451">
            <v>0</v>
          </cell>
          <cell r="GB451">
            <v>0</v>
          </cell>
          <cell r="GC451">
            <v>375604</v>
          </cell>
          <cell r="GD451">
            <v>0</v>
          </cell>
          <cell r="GE451">
            <v>0</v>
          </cell>
          <cell r="GF451">
            <v>0</v>
          </cell>
          <cell r="GG451">
            <v>-2297</v>
          </cell>
          <cell r="GH451">
            <v>-1093</v>
          </cell>
          <cell r="GI451">
            <v>0</v>
          </cell>
          <cell r="GJ451">
            <v>0</v>
          </cell>
          <cell r="GK451">
            <v>0</v>
          </cell>
          <cell r="GL451">
            <v>0</v>
          </cell>
          <cell r="GM451">
            <v>0</v>
          </cell>
          <cell r="GN451">
            <v>0</v>
          </cell>
          <cell r="GO451">
            <v>0</v>
          </cell>
          <cell r="GP451">
            <v>0</v>
          </cell>
          <cell r="GQ451">
            <v>0</v>
          </cell>
          <cell r="GR451">
            <v>0</v>
          </cell>
          <cell r="GS451">
            <v>0</v>
          </cell>
          <cell r="GT451">
            <v>0</v>
          </cell>
          <cell r="GU451">
            <v>0</v>
          </cell>
          <cell r="GV451">
            <v>0</v>
          </cell>
          <cell r="GW451">
            <v>0</v>
          </cell>
          <cell r="GX451">
            <v>0</v>
          </cell>
          <cell r="GY451">
            <v>0</v>
          </cell>
          <cell r="GZ451">
            <v>0</v>
          </cell>
          <cell r="HA451">
            <v>0</v>
          </cell>
          <cell r="HB451">
            <v>0</v>
          </cell>
          <cell r="HC451">
            <v>0</v>
          </cell>
          <cell r="HD451">
            <v>0</v>
          </cell>
          <cell r="HE451">
            <v>0</v>
          </cell>
          <cell r="HF451">
            <v>0</v>
          </cell>
          <cell r="HG451">
            <v>0</v>
          </cell>
          <cell r="HH451">
            <v>0</v>
          </cell>
          <cell r="HI451">
            <v>0</v>
          </cell>
          <cell r="HJ451">
            <v>0</v>
          </cell>
          <cell r="HK451">
            <v>0</v>
          </cell>
          <cell r="HL451">
            <v>0</v>
          </cell>
          <cell r="HM451">
            <v>0</v>
          </cell>
          <cell r="HN451">
            <v>0</v>
          </cell>
          <cell r="HO451">
            <v>0</v>
          </cell>
          <cell r="HP451">
            <v>0</v>
          </cell>
          <cell r="HQ451">
            <v>0</v>
          </cell>
          <cell r="HR451">
            <v>0</v>
          </cell>
          <cell r="HS451">
            <v>0</v>
          </cell>
          <cell r="HT451">
            <v>0</v>
          </cell>
          <cell r="HU451">
            <v>0</v>
          </cell>
          <cell r="HV451">
            <v>0</v>
          </cell>
          <cell r="HW451">
            <v>0</v>
          </cell>
          <cell r="HX451">
            <v>0</v>
          </cell>
          <cell r="HY451">
            <v>0</v>
          </cell>
          <cell r="HZ451">
            <v>0</v>
          </cell>
          <cell r="IA451">
            <v>0</v>
          </cell>
          <cell r="IB451">
            <v>0</v>
          </cell>
          <cell r="IC451">
            <v>0</v>
          </cell>
          <cell r="ID451">
            <v>0</v>
          </cell>
          <cell r="IE451">
            <v>0</v>
          </cell>
          <cell r="IF451">
            <v>0</v>
          </cell>
          <cell r="IG451">
            <v>0</v>
          </cell>
          <cell r="IH451">
            <v>0</v>
          </cell>
          <cell r="II451">
            <v>0</v>
          </cell>
          <cell r="IJ451">
            <v>0</v>
          </cell>
          <cell r="IK451">
            <v>0</v>
          </cell>
          <cell r="IL451">
            <v>0</v>
          </cell>
          <cell r="IM451">
            <v>0</v>
          </cell>
          <cell r="IN451">
            <v>0</v>
          </cell>
          <cell r="IO451">
            <v>0</v>
          </cell>
        </row>
        <row r="452">
          <cell r="A452" t="str">
            <v>E7055</v>
          </cell>
          <cell r="B452" t="str">
            <v>West Mercia Police and Crime Commissioner and Chief Constable</v>
          </cell>
          <cell r="C452" t="str">
            <v>WM</v>
          </cell>
          <cell r="D452" t="str">
            <v>O</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197533</v>
          </cell>
          <cell r="EA452">
            <v>0</v>
          </cell>
          <cell r="EB452">
            <v>0</v>
          </cell>
          <cell r="EC452">
            <v>0</v>
          </cell>
          <cell r="ED452">
            <v>0</v>
          </cell>
          <cell r="EE452">
            <v>0</v>
          </cell>
          <cell r="EF452">
            <v>0</v>
          </cell>
          <cell r="EG452">
            <v>0</v>
          </cell>
          <cell r="EH452">
            <v>0</v>
          </cell>
          <cell r="EI452">
            <v>0</v>
          </cell>
          <cell r="EJ452">
            <v>0</v>
          </cell>
          <cell r="EK452">
            <v>0</v>
          </cell>
          <cell r="EL452">
            <v>0</v>
          </cell>
          <cell r="EM452">
            <v>4916</v>
          </cell>
          <cell r="EN452">
            <v>0</v>
          </cell>
          <cell r="EO452">
            <v>202449</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202449</v>
          </cell>
          <cell r="FH452">
            <v>0</v>
          </cell>
          <cell r="FI452">
            <v>0</v>
          </cell>
          <cell r="FJ452">
            <v>0</v>
          </cell>
          <cell r="FK452">
            <v>0</v>
          </cell>
          <cell r="FL452">
            <v>0</v>
          </cell>
          <cell r="FM452">
            <v>0</v>
          </cell>
          <cell r="FN452">
            <v>444</v>
          </cell>
          <cell r="FO452">
            <v>0</v>
          </cell>
          <cell r="FP452">
            <v>0</v>
          </cell>
          <cell r="FQ452">
            <v>-115</v>
          </cell>
          <cell r="FR452">
            <v>0</v>
          </cell>
          <cell r="FS452">
            <v>0</v>
          </cell>
          <cell r="FT452">
            <v>0</v>
          </cell>
          <cell r="FU452">
            <v>0</v>
          </cell>
          <cell r="FV452">
            <v>0</v>
          </cell>
          <cell r="FW452">
            <v>0</v>
          </cell>
          <cell r="FX452">
            <v>0</v>
          </cell>
          <cell r="FY452">
            <v>0</v>
          </cell>
          <cell r="FZ452">
            <v>204229</v>
          </cell>
          <cell r="GA452">
            <v>0</v>
          </cell>
          <cell r="GB452">
            <v>0</v>
          </cell>
          <cell r="GC452">
            <v>204078</v>
          </cell>
          <cell r="GD452">
            <v>0</v>
          </cell>
          <cell r="GE452">
            <v>0</v>
          </cell>
          <cell r="GF452">
            <v>0</v>
          </cell>
          <cell r="GG452">
            <v>-4045</v>
          </cell>
          <cell r="GH452">
            <v>0</v>
          </cell>
          <cell r="GI452">
            <v>0</v>
          </cell>
          <cell r="GJ452">
            <v>0</v>
          </cell>
          <cell r="GK452">
            <v>0</v>
          </cell>
          <cell r="GL452">
            <v>0</v>
          </cell>
          <cell r="GM452">
            <v>0</v>
          </cell>
          <cell r="GN452">
            <v>0</v>
          </cell>
          <cell r="GO452">
            <v>0</v>
          </cell>
          <cell r="GP452">
            <v>0</v>
          </cell>
          <cell r="GQ452">
            <v>0</v>
          </cell>
          <cell r="GR452">
            <v>0</v>
          </cell>
          <cell r="GS452">
            <v>0</v>
          </cell>
          <cell r="GT452">
            <v>0</v>
          </cell>
          <cell r="GU452">
            <v>0</v>
          </cell>
          <cell r="GV452">
            <v>0</v>
          </cell>
          <cell r="GW452">
            <v>0</v>
          </cell>
          <cell r="GX452">
            <v>0</v>
          </cell>
          <cell r="GY452">
            <v>0</v>
          </cell>
          <cell r="GZ452">
            <v>0</v>
          </cell>
          <cell r="HA452">
            <v>0</v>
          </cell>
          <cell r="HB452">
            <v>0</v>
          </cell>
          <cell r="HC452">
            <v>0</v>
          </cell>
          <cell r="HD452">
            <v>0</v>
          </cell>
          <cell r="HE452">
            <v>0</v>
          </cell>
          <cell r="HF452">
            <v>0</v>
          </cell>
          <cell r="HG452">
            <v>0</v>
          </cell>
          <cell r="HH452">
            <v>0</v>
          </cell>
          <cell r="HI452">
            <v>0</v>
          </cell>
          <cell r="HJ452">
            <v>0</v>
          </cell>
          <cell r="HK452">
            <v>0</v>
          </cell>
          <cell r="HL452">
            <v>0</v>
          </cell>
          <cell r="HM452">
            <v>0</v>
          </cell>
          <cell r="HN452">
            <v>0</v>
          </cell>
          <cell r="HO452">
            <v>0</v>
          </cell>
          <cell r="HP452">
            <v>0</v>
          </cell>
          <cell r="HQ452">
            <v>0</v>
          </cell>
          <cell r="HR452">
            <v>0</v>
          </cell>
          <cell r="HS452">
            <v>0</v>
          </cell>
          <cell r="HT452">
            <v>0</v>
          </cell>
          <cell r="HU452">
            <v>0</v>
          </cell>
          <cell r="HV452">
            <v>0</v>
          </cell>
          <cell r="HW452">
            <v>0</v>
          </cell>
          <cell r="HX452">
            <v>0</v>
          </cell>
          <cell r="HY452">
            <v>0</v>
          </cell>
          <cell r="HZ452">
            <v>0</v>
          </cell>
          <cell r="IA452">
            <v>0</v>
          </cell>
          <cell r="IB452">
            <v>0</v>
          </cell>
          <cell r="IC452">
            <v>0</v>
          </cell>
          <cell r="ID452">
            <v>0</v>
          </cell>
          <cell r="IE452">
            <v>0</v>
          </cell>
          <cell r="IF452">
            <v>0</v>
          </cell>
          <cell r="IG452">
            <v>0</v>
          </cell>
          <cell r="IH452">
            <v>0</v>
          </cell>
          <cell r="II452">
            <v>0</v>
          </cell>
          <cell r="IJ452">
            <v>0</v>
          </cell>
          <cell r="IK452">
            <v>0</v>
          </cell>
          <cell r="IL452">
            <v>0</v>
          </cell>
          <cell r="IM452">
            <v>0</v>
          </cell>
          <cell r="IN452">
            <v>0</v>
          </cell>
          <cell r="IO452">
            <v>0</v>
          </cell>
        </row>
        <row r="453">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J453">
            <v>0</v>
          </cell>
          <cell r="GK453">
            <v>0</v>
          </cell>
          <cell r="GL453">
            <v>0</v>
          </cell>
          <cell r="GM453">
            <v>0</v>
          </cell>
          <cell r="GN453">
            <v>0</v>
          </cell>
          <cell r="GO453">
            <v>0</v>
          </cell>
          <cell r="GP453">
            <v>0</v>
          </cell>
          <cell r="GQ453">
            <v>0</v>
          </cell>
          <cell r="GR453">
            <v>0</v>
          </cell>
          <cell r="GS453">
            <v>0</v>
          </cell>
          <cell r="GT453">
            <v>0</v>
          </cell>
          <cell r="GU453">
            <v>0</v>
          </cell>
          <cell r="GV453">
            <v>0</v>
          </cell>
          <cell r="GW453">
            <v>0</v>
          </cell>
          <cell r="GX453">
            <v>0</v>
          </cell>
          <cell r="GY453">
            <v>0</v>
          </cell>
          <cell r="GZ453">
            <v>0</v>
          </cell>
          <cell r="HA453">
            <v>0</v>
          </cell>
          <cell r="HB453">
            <v>0</v>
          </cell>
          <cell r="HC453">
            <v>0</v>
          </cell>
          <cell r="HD453">
            <v>0</v>
          </cell>
          <cell r="HE453">
            <v>0</v>
          </cell>
          <cell r="HF453">
            <v>0</v>
          </cell>
          <cell r="HG453">
            <v>0</v>
          </cell>
          <cell r="HH453">
            <v>0</v>
          </cell>
          <cell r="HI453">
            <v>0</v>
          </cell>
          <cell r="HJ453">
            <v>0</v>
          </cell>
          <cell r="HK453">
            <v>0</v>
          </cell>
          <cell r="HL453">
            <v>0</v>
          </cell>
          <cell r="HM453">
            <v>0</v>
          </cell>
          <cell r="HN453">
            <v>0</v>
          </cell>
          <cell r="HO453">
            <v>0</v>
          </cell>
          <cell r="HP453">
            <v>0</v>
          </cell>
          <cell r="HQ453">
            <v>0</v>
          </cell>
          <cell r="HR453">
            <v>0</v>
          </cell>
          <cell r="HS453">
            <v>0</v>
          </cell>
          <cell r="HT453">
            <v>0</v>
          </cell>
          <cell r="HU453">
            <v>0</v>
          </cell>
          <cell r="HV453">
            <v>0</v>
          </cell>
          <cell r="HW453">
            <v>0</v>
          </cell>
          <cell r="HX453">
            <v>0</v>
          </cell>
          <cell r="HY453">
            <v>0</v>
          </cell>
          <cell r="HZ453">
            <v>0</v>
          </cell>
          <cell r="IA453">
            <v>0</v>
          </cell>
          <cell r="IB453">
            <v>0</v>
          </cell>
          <cell r="IC453">
            <v>0</v>
          </cell>
          <cell r="ID453">
            <v>0</v>
          </cell>
          <cell r="IE453">
            <v>0</v>
          </cell>
          <cell r="IF453">
            <v>0</v>
          </cell>
          <cell r="IG453">
            <v>0</v>
          </cell>
          <cell r="IH453">
            <v>0</v>
          </cell>
          <cell r="II453">
            <v>0</v>
          </cell>
          <cell r="IJ453">
            <v>0</v>
          </cell>
          <cell r="IK453">
            <v>0</v>
          </cell>
          <cell r="IL453">
            <v>0</v>
          </cell>
          <cell r="IO453">
            <v>0</v>
          </cell>
        </row>
        <row r="454">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J454">
            <v>0</v>
          </cell>
          <cell r="GK454">
            <v>0</v>
          </cell>
          <cell r="GL454">
            <v>0</v>
          </cell>
          <cell r="GM454">
            <v>0</v>
          </cell>
          <cell r="GN454">
            <v>0</v>
          </cell>
          <cell r="GO454">
            <v>0</v>
          </cell>
          <cell r="GP454">
            <v>0</v>
          </cell>
          <cell r="GQ454">
            <v>0</v>
          </cell>
          <cell r="GR454">
            <v>0</v>
          </cell>
          <cell r="GS454">
            <v>0</v>
          </cell>
          <cell r="GT454">
            <v>0</v>
          </cell>
          <cell r="GU454">
            <v>0</v>
          </cell>
          <cell r="GV454">
            <v>0</v>
          </cell>
          <cell r="GW454">
            <v>0</v>
          </cell>
          <cell r="GX454">
            <v>0</v>
          </cell>
          <cell r="GY454">
            <v>0</v>
          </cell>
          <cell r="GZ454">
            <v>0</v>
          </cell>
          <cell r="HA454">
            <v>0</v>
          </cell>
          <cell r="HB454">
            <v>0</v>
          </cell>
          <cell r="HC454">
            <v>0</v>
          </cell>
          <cell r="HD454">
            <v>0</v>
          </cell>
          <cell r="HE454">
            <v>0</v>
          </cell>
          <cell r="HF454">
            <v>0</v>
          </cell>
          <cell r="HG454">
            <v>0</v>
          </cell>
          <cell r="HH454">
            <v>0</v>
          </cell>
          <cell r="HI454">
            <v>0</v>
          </cell>
          <cell r="HJ454">
            <v>0</v>
          </cell>
          <cell r="HK454">
            <v>0</v>
          </cell>
          <cell r="HL454">
            <v>0</v>
          </cell>
          <cell r="HM454">
            <v>0</v>
          </cell>
          <cell r="HN454">
            <v>0</v>
          </cell>
          <cell r="HO454">
            <v>0</v>
          </cell>
          <cell r="HP454">
            <v>0</v>
          </cell>
          <cell r="HQ454">
            <v>0</v>
          </cell>
          <cell r="HR454">
            <v>0</v>
          </cell>
          <cell r="HS454">
            <v>0</v>
          </cell>
          <cell r="HT454">
            <v>0</v>
          </cell>
          <cell r="HU454">
            <v>0</v>
          </cell>
          <cell r="HV454">
            <v>0</v>
          </cell>
          <cell r="HW454">
            <v>0</v>
          </cell>
          <cell r="HX454">
            <v>0</v>
          </cell>
          <cell r="HY454">
            <v>0</v>
          </cell>
          <cell r="HZ454">
            <v>0</v>
          </cell>
          <cell r="IA454">
            <v>0</v>
          </cell>
          <cell r="IB454">
            <v>0</v>
          </cell>
          <cell r="IC454">
            <v>0</v>
          </cell>
          <cell r="ID454">
            <v>0</v>
          </cell>
          <cell r="IE454">
            <v>0</v>
          </cell>
          <cell r="IF454">
            <v>0</v>
          </cell>
          <cell r="IG454">
            <v>0</v>
          </cell>
          <cell r="IH454">
            <v>0</v>
          </cell>
          <cell r="II454">
            <v>0</v>
          </cell>
          <cell r="IJ454">
            <v>0</v>
          </cell>
          <cell r="IK454">
            <v>0</v>
          </cell>
          <cell r="IL454">
            <v>0</v>
          </cell>
          <cell r="IO454">
            <v>0</v>
          </cell>
        </row>
        <row r="455">
          <cell r="B455" t="str">
            <v>ENGLAND</v>
          </cell>
          <cell r="C455">
            <v>0</v>
          </cell>
          <cell r="D455">
            <v>0</v>
          </cell>
          <cell r="E455">
            <v>0</v>
          </cell>
          <cell r="F455">
            <v>17213413</v>
          </cell>
          <cell r="G455">
            <v>8396897</v>
          </cell>
          <cell r="H455">
            <v>0</v>
          </cell>
          <cell r="I455">
            <v>0</v>
          </cell>
          <cell r="J455">
            <v>0</v>
          </cell>
          <cell r="K455">
            <v>34975550</v>
          </cell>
          <cell r="L455">
            <v>0</v>
          </cell>
          <cell r="M455">
            <v>0</v>
          </cell>
          <cell r="N455">
            <v>0</v>
          </cell>
          <cell r="O455">
            <v>0</v>
          </cell>
          <cell r="P455">
            <v>0</v>
          </cell>
          <cell r="Q455">
            <v>0</v>
          </cell>
          <cell r="R455">
            <v>0</v>
          </cell>
          <cell r="S455">
            <v>0</v>
          </cell>
          <cell r="T455">
            <v>0</v>
          </cell>
          <cell r="U455">
            <v>-687125</v>
          </cell>
          <cell r="V455">
            <v>0</v>
          </cell>
          <cell r="W455">
            <v>0</v>
          </cell>
          <cell r="X455">
            <v>0</v>
          </cell>
          <cell r="Y455">
            <v>0</v>
          </cell>
          <cell r="Z455">
            <v>0</v>
          </cell>
          <cell r="AA455">
            <v>4921717</v>
          </cell>
          <cell r="AB455">
            <v>0</v>
          </cell>
          <cell r="AC455">
            <v>3363762</v>
          </cell>
          <cell r="AD455">
            <v>0</v>
          </cell>
          <cell r="AE455">
            <v>0</v>
          </cell>
          <cell r="AF455">
            <v>0</v>
          </cell>
          <cell r="AG455">
            <v>0</v>
          </cell>
          <cell r="AH455">
            <v>0</v>
          </cell>
          <cell r="AI455">
            <v>0</v>
          </cell>
          <cell r="AJ455">
            <v>7698097</v>
          </cell>
          <cell r="AK455">
            <v>0</v>
          </cell>
          <cell r="AL455">
            <v>3117121</v>
          </cell>
          <cell r="AM455">
            <v>0</v>
          </cell>
          <cell r="AN455">
            <v>0</v>
          </cell>
          <cell r="AO455">
            <v>0</v>
          </cell>
          <cell r="AP455">
            <v>0</v>
          </cell>
          <cell r="AQ455">
            <v>4283806</v>
          </cell>
          <cell r="AR455">
            <v>0</v>
          </cell>
          <cell r="AS455">
            <v>0</v>
          </cell>
          <cell r="AT455">
            <v>0</v>
          </cell>
          <cell r="AU455">
            <v>0</v>
          </cell>
          <cell r="AV455">
            <v>0</v>
          </cell>
          <cell r="AW455">
            <v>0</v>
          </cell>
          <cell r="AX455">
            <v>0</v>
          </cell>
          <cell r="AY455">
            <v>0</v>
          </cell>
          <cell r="AZ455">
            <v>0</v>
          </cell>
          <cell r="BA455">
            <v>0</v>
          </cell>
          <cell r="BB455">
            <v>0</v>
          </cell>
          <cell r="BC455">
            <v>14081371</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3321248</v>
          </cell>
          <cell r="BY455">
            <v>0</v>
          </cell>
          <cell r="BZ455">
            <v>0</v>
          </cell>
          <cell r="CA455">
            <v>68869</v>
          </cell>
          <cell r="CB455">
            <v>0</v>
          </cell>
          <cell r="CC455">
            <v>0</v>
          </cell>
          <cell r="CD455">
            <v>0</v>
          </cell>
          <cell r="CE455">
            <v>0</v>
          </cell>
          <cell r="CF455">
            <v>1741912</v>
          </cell>
          <cell r="CG455">
            <v>0</v>
          </cell>
          <cell r="CH455">
            <v>0</v>
          </cell>
          <cell r="CI455">
            <v>0</v>
          </cell>
          <cell r="CJ455">
            <v>0</v>
          </cell>
          <cell r="CK455">
            <v>0</v>
          </cell>
          <cell r="CL455">
            <v>0</v>
          </cell>
          <cell r="CM455">
            <v>2496354</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5047704</v>
          </cell>
          <cell r="DQ455">
            <v>0</v>
          </cell>
          <cell r="DR455">
            <v>0</v>
          </cell>
          <cell r="DS455">
            <v>0</v>
          </cell>
          <cell r="DT455">
            <v>0</v>
          </cell>
          <cell r="DU455">
            <v>0</v>
          </cell>
          <cell r="DV455">
            <v>0</v>
          </cell>
          <cell r="DW455">
            <v>0</v>
          </cell>
          <cell r="DX455">
            <v>0</v>
          </cell>
          <cell r="DY455">
            <v>1151084</v>
          </cell>
          <cell r="DZ455">
            <v>10950937</v>
          </cell>
          <cell r="EA455">
            <v>2079817</v>
          </cell>
          <cell r="EB455">
            <v>0</v>
          </cell>
          <cell r="EC455">
            <v>0</v>
          </cell>
          <cell r="ED455">
            <v>0</v>
          </cell>
          <cell r="EE455">
            <v>0</v>
          </cell>
          <cell r="EF455">
            <v>0</v>
          </cell>
          <cell r="EG455">
            <v>0</v>
          </cell>
          <cell r="EH455">
            <v>0</v>
          </cell>
          <cell r="EI455">
            <v>0</v>
          </cell>
          <cell r="EJ455">
            <v>0</v>
          </cell>
          <cell r="EK455">
            <v>0</v>
          </cell>
          <cell r="EL455">
            <v>0</v>
          </cell>
          <cell r="EM455">
            <v>3112252</v>
          </cell>
          <cell r="EN455">
            <v>281029</v>
          </cell>
          <cell r="EO455">
            <v>91859070</v>
          </cell>
          <cell r="EP455">
            <v>0</v>
          </cell>
          <cell r="EQ455">
            <v>16156001</v>
          </cell>
          <cell r="ER455">
            <v>541933</v>
          </cell>
          <cell r="ES455">
            <v>4395680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113088551</v>
          </cell>
          <cell r="FH455">
            <v>0</v>
          </cell>
          <cell r="FI455">
            <v>1319382</v>
          </cell>
          <cell r="FJ455">
            <v>395</v>
          </cell>
          <cell r="FK455">
            <v>0</v>
          </cell>
          <cell r="FL455">
            <v>0</v>
          </cell>
          <cell r="FM455">
            <v>0</v>
          </cell>
          <cell r="FN455">
            <v>2906982</v>
          </cell>
          <cell r="FO455">
            <v>0</v>
          </cell>
          <cell r="FP455">
            <v>0</v>
          </cell>
          <cell r="FQ455">
            <v>-793292</v>
          </cell>
          <cell r="FR455">
            <v>0</v>
          </cell>
          <cell r="FS455">
            <v>0</v>
          </cell>
          <cell r="FT455">
            <v>0</v>
          </cell>
          <cell r="FU455">
            <v>0</v>
          </cell>
          <cell r="FV455">
            <v>0</v>
          </cell>
          <cell r="FW455">
            <v>0</v>
          </cell>
          <cell r="FX455">
            <v>0</v>
          </cell>
          <cell r="FY455">
            <v>0</v>
          </cell>
          <cell r="FZ455">
            <v>95436994</v>
          </cell>
          <cell r="GA455">
            <v>0</v>
          </cell>
          <cell r="GB455">
            <v>0</v>
          </cell>
          <cell r="GC455">
            <v>55756504</v>
          </cell>
          <cell r="GD455">
            <v>0</v>
          </cell>
          <cell r="GE455">
            <v>-71151</v>
          </cell>
          <cell r="GF455">
            <v>-38645</v>
          </cell>
          <cell r="GG455">
            <v>-1540429</v>
          </cell>
          <cell r="GH455">
            <v>-184023</v>
          </cell>
          <cell r="GI455">
            <v>0</v>
          </cell>
          <cell r="GJ455">
            <v>0</v>
          </cell>
          <cell r="GK455">
            <v>0</v>
          </cell>
          <cell r="GL455">
            <v>0</v>
          </cell>
          <cell r="GM455">
            <v>0</v>
          </cell>
          <cell r="GN455">
            <v>0</v>
          </cell>
          <cell r="GO455">
            <v>0</v>
          </cell>
          <cell r="GP455">
            <v>0</v>
          </cell>
          <cell r="GQ455">
            <v>0</v>
          </cell>
          <cell r="GR455">
            <v>0</v>
          </cell>
          <cell r="GS455">
            <v>0</v>
          </cell>
          <cell r="GT455">
            <v>0</v>
          </cell>
          <cell r="GU455">
            <v>0</v>
          </cell>
          <cell r="GV455">
            <v>0</v>
          </cell>
          <cell r="GW455">
            <v>0</v>
          </cell>
          <cell r="GX455">
            <v>0</v>
          </cell>
          <cell r="GY455">
            <v>0</v>
          </cell>
          <cell r="GZ455">
            <v>0</v>
          </cell>
          <cell r="HA455">
            <v>0</v>
          </cell>
          <cell r="HB455">
            <v>0</v>
          </cell>
          <cell r="HC455">
            <v>0</v>
          </cell>
          <cell r="HD455">
            <v>0</v>
          </cell>
          <cell r="HE455">
            <v>0</v>
          </cell>
          <cell r="HF455">
            <v>0</v>
          </cell>
          <cell r="HG455">
            <v>0</v>
          </cell>
          <cell r="HH455">
            <v>0</v>
          </cell>
          <cell r="HI455">
            <v>0</v>
          </cell>
          <cell r="HJ455">
            <v>0</v>
          </cell>
          <cell r="HK455">
            <v>0</v>
          </cell>
          <cell r="HL455">
            <v>0</v>
          </cell>
          <cell r="HM455">
            <v>0</v>
          </cell>
          <cell r="HN455">
            <v>0</v>
          </cell>
          <cell r="HO455">
            <v>0</v>
          </cell>
          <cell r="HP455">
            <v>0</v>
          </cell>
          <cell r="HQ455">
            <v>0</v>
          </cell>
          <cell r="HR455">
            <v>0</v>
          </cell>
          <cell r="HS455">
            <v>0</v>
          </cell>
          <cell r="HT455">
            <v>0</v>
          </cell>
          <cell r="HU455">
            <v>0</v>
          </cell>
          <cell r="HV455">
            <v>0</v>
          </cell>
          <cell r="HW455">
            <v>0</v>
          </cell>
          <cell r="HX455">
            <v>0</v>
          </cell>
          <cell r="HY455">
            <v>0</v>
          </cell>
          <cell r="HZ455">
            <v>0</v>
          </cell>
          <cell r="IA455">
            <v>8552723</v>
          </cell>
          <cell r="IB455">
            <v>0</v>
          </cell>
          <cell r="IC455">
            <v>0</v>
          </cell>
          <cell r="ID455">
            <v>0</v>
          </cell>
          <cell r="IE455">
            <v>0</v>
          </cell>
          <cell r="IF455">
            <v>0</v>
          </cell>
          <cell r="IG455">
            <v>0</v>
          </cell>
          <cell r="IH455">
            <v>0</v>
          </cell>
          <cell r="II455">
            <v>0</v>
          </cell>
          <cell r="IJ455">
            <v>0</v>
          </cell>
          <cell r="IK455">
            <v>0</v>
          </cell>
          <cell r="IL455">
            <v>0</v>
          </cell>
          <cell r="IM455">
            <v>8670897</v>
          </cell>
          <cell r="IN455">
            <v>-118175</v>
          </cell>
          <cell r="IO455">
            <v>0</v>
          </cell>
        </row>
        <row r="456">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0</v>
          </cell>
          <cell r="DZ456">
            <v>0</v>
          </cell>
          <cell r="EA456">
            <v>0</v>
          </cell>
          <cell r="EB456">
            <v>0</v>
          </cell>
          <cell r="EC456">
            <v>0</v>
          </cell>
          <cell r="ED456">
            <v>0</v>
          </cell>
          <cell r="EE456">
            <v>0</v>
          </cell>
          <cell r="EF456">
            <v>0</v>
          </cell>
          <cell r="EG456">
            <v>0</v>
          </cell>
          <cell r="EH456">
            <v>0</v>
          </cell>
          <cell r="EI456">
            <v>0</v>
          </cell>
          <cell r="EJ456">
            <v>0</v>
          </cell>
          <cell r="EK456">
            <v>0</v>
          </cell>
          <cell r="EL456">
            <v>0</v>
          </cell>
          <cell r="EM456">
            <v>0</v>
          </cell>
          <cell r="EN456">
            <v>0</v>
          </cell>
          <cell r="EO456">
            <v>0</v>
          </cell>
          <cell r="EP456">
            <v>0</v>
          </cell>
          <cell r="EQ456">
            <v>0</v>
          </cell>
          <cell r="ER456">
            <v>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cell r="FY456">
            <v>0</v>
          </cell>
          <cell r="FZ456">
            <v>0</v>
          </cell>
          <cell r="GA456">
            <v>0</v>
          </cell>
          <cell r="GB456">
            <v>0</v>
          </cell>
          <cell r="GC456">
            <v>0</v>
          </cell>
          <cell r="GD456">
            <v>0</v>
          </cell>
          <cell r="GE456">
            <v>0</v>
          </cell>
          <cell r="GF456">
            <v>0</v>
          </cell>
          <cell r="GG456">
            <v>0</v>
          </cell>
          <cell r="GH456">
            <v>0</v>
          </cell>
          <cell r="GI456">
            <v>0</v>
          </cell>
          <cell r="GJ456">
            <v>0</v>
          </cell>
          <cell r="GK456">
            <v>0</v>
          </cell>
          <cell r="GL456">
            <v>0</v>
          </cell>
          <cell r="GM456">
            <v>0</v>
          </cell>
          <cell r="GN456">
            <v>0</v>
          </cell>
          <cell r="GO456">
            <v>0</v>
          </cell>
          <cell r="GP456">
            <v>0</v>
          </cell>
          <cell r="GQ456">
            <v>0</v>
          </cell>
          <cell r="GR456">
            <v>0</v>
          </cell>
          <cell r="GS456">
            <v>0</v>
          </cell>
          <cell r="GT456">
            <v>0</v>
          </cell>
          <cell r="GU456">
            <v>0</v>
          </cell>
          <cell r="GV456">
            <v>0</v>
          </cell>
          <cell r="GW456">
            <v>0</v>
          </cell>
          <cell r="GX456">
            <v>0</v>
          </cell>
          <cell r="GY456">
            <v>0</v>
          </cell>
          <cell r="GZ456">
            <v>0</v>
          </cell>
          <cell r="HA456">
            <v>0</v>
          </cell>
          <cell r="HB456">
            <v>0</v>
          </cell>
          <cell r="HC456">
            <v>0</v>
          </cell>
          <cell r="HD456">
            <v>0</v>
          </cell>
          <cell r="HE456">
            <v>0</v>
          </cell>
          <cell r="HF456">
            <v>0</v>
          </cell>
          <cell r="HG456">
            <v>0</v>
          </cell>
          <cell r="HH456">
            <v>0</v>
          </cell>
          <cell r="HI456">
            <v>0</v>
          </cell>
          <cell r="HJ456">
            <v>0</v>
          </cell>
          <cell r="HK456">
            <v>0</v>
          </cell>
          <cell r="HL456">
            <v>0</v>
          </cell>
          <cell r="HM456">
            <v>0</v>
          </cell>
          <cell r="HN456">
            <v>0</v>
          </cell>
          <cell r="HO456">
            <v>0</v>
          </cell>
          <cell r="HP456">
            <v>0</v>
          </cell>
          <cell r="HQ456">
            <v>0</v>
          </cell>
          <cell r="HR456">
            <v>0</v>
          </cell>
          <cell r="HS456">
            <v>0</v>
          </cell>
          <cell r="HT456">
            <v>0</v>
          </cell>
          <cell r="HU456">
            <v>0</v>
          </cell>
          <cell r="HV456">
            <v>0</v>
          </cell>
          <cell r="HW456">
            <v>0</v>
          </cell>
          <cell r="HX456">
            <v>0</v>
          </cell>
          <cell r="HY456">
            <v>0</v>
          </cell>
          <cell r="HZ456">
            <v>0</v>
          </cell>
          <cell r="IA456">
            <v>0</v>
          </cell>
          <cell r="IB456">
            <v>0</v>
          </cell>
          <cell r="IC456">
            <v>0</v>
          </cell>
          <cell r="ID456">
            <v>0</v>
          </cell>
          <cell r="IE456">
            <v>0</v>
          </cell>
          <cell r="IF456">
            <v>0</v>
          </cell>
          <cell r="IG456">
            <v>0</v>
          </cell>
          <cell r="IH456">
            <v>0</v>
          </cell>
          <cell r="II456">
            <v>0</v>
          </cell>
          <cell r="IJ456">
            <v>0</v>
          </cell>
          <cell r="IK456">
            <v>0</v>
          </cell>
          <cell r="IL456">
            <v>0</v>
          </cell>
          <cell r="IM456">
            <v>0</v>
          </cell>
          <cell r="IN456">
            <v>0</v>
          </cell>
          <cell r="IO456">
            <v>0</v>
          </cell>
        </row>
        <row r="457">
          <cell r="B457" t="str">
            <v>CLASS BREAKDOWN</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cell r="FY457">
            <v>0</v>
          </cell>
          <cell r="FZ457">
            <v>0</v>
          </cell>
          <cell r="GA457">
            <v>0</v>
          </cell>
          <cell r="GB457">
            <v>0</v>
          </cell>
          <cell r="GC457">
            <v>0</v>
          </cell>
          <cell r="GD457">
            <v>0</v>
          </cell>
          <cell r="GE457">
            <v>0</v>
          </cell>
          <cell r="GF457">
            <v>0</v>
          </cell>
          <cell r="GG457">
            <v>0</v>
          </cell>
          <cell r="GH457">
            <v>0</v>
          </cell>
          <cell r="GI457">
            <v>0</v>
          </cell>
          <cell r="GJ457">
            <v>0</v>
          </cell>
          <cell r="GK457">
            <v>0</v>
          </cell>
          <cell r="GL457">
            <v>0</v>
          </cell>
          <cell r="GM457">
            <v>0</v>
          </cell>
          <cell r="GN457">
            <v>0</v>
          </cell>
          <cell r="GO457">
            <v>0</v>
          </cell>
          <cell r="GP457">
            <v>0</v>
          </cell>
          <cell r="GQ457">
            <v>0</v>
          </cell>
          <cell r="GR457">
            <v>0</v>
          </cell>
          <cell r="GS457">
            <v>0</v>
          </cell>
          <cell r="GT457">
            <v>0</v>
          </cell>
          <cell r="GU457">
            <v>0</v>
          </cell>
          <cell r="GV457">
            <v>0</v>
          </cell>
          <cell r="GW457">
            <v>0</v>
          </cell>
          <cell r="GX457">
            <v>0</v>
          </cell>
          <cell r="GY457">
            <v>0</v>
          </cell>
          <cell r="GZ457">
            <v>0</v>
          </cell>
          <cell r="HA457">
            <v>0</v>
          </cell>
          <cell r="HB457">
            <v>0</v>
          </cell>
          <cell r="HC457">
            <v>0</v>
          </cell>
          <cell r="HD457">
            <v>0</v>
          </cell>
          <cell r="HE457">
            <v>0</v>
          </cell>
          <cell r="HF457">
            <v>0</v>
          </cell>
          <cell r="HG457">
            <v>0</v>
          </cell>
          <cell r="HH457">
            <v>0</v>
          </cell>
          <cell r="HI457">
            <v>0</v>
          </cell>
          <cell r="HJ457">
            <v>0</v>
          </cell>
          <cell r="HK457">
            <v>0</v>
          </cell>
          <cell r="HL457">
            <v>0</v>
          </cell>
          <cell r="HM457">
            <v>0</v>
          </cell>
          <cell r="HN457">
            <v>0</v>
          </cell>
          <cell r="HO457">
            <v>0</v>
          </cell>
          <cell r="HP457">
            <v>0</v>
          </cell>
          <cell r="HQ457">
            <v>0</v>
          </cell>
          <cell r="HR457">
            <v>0</v>
          </cell>
          <cell r="HS457">
            <v>0</v>
          </cell>
          <cell r="HT457">
            <v>0</v>
          </cell>
          <cell r="HU457">
            <v>0</v>
          </cell>
          <cell r="HV457">
            <v>0</v>
          </cell>
          <cell r="HW457">
            <v>0</v>
          </cell>
          <cell r="HX457">
            <v>0</v>
          </cell>
          <cell r="HY457">
            <v>0</v>
          </cell>
          <cell r="HZ457">
            <v>0</v>
          </cell>
          <cell r="IA457">
            <v>0</v>
          </cell>
          <cell r="IB457">
            <v>0</v>
          </cell>
          <cell r="IC457">
            <v>0</v>
          </cell>
          <cell r="ID457">
            <v>0</v>
          </cell>
          <cell r="IE457">
            <v>0</v>
          </cell>
          <cell r="IF457">
            <v>0</v>
          </cell>
          <cell r="IG457">
            <v>0</v>
          </cell>
          <cell r="IH457">
            <v>0</v>
          </cell>
          <cell r="II457">
            <v>0</v>
          </cell>
          <cell r="IJ457">
            <v>0</v>
          </cell>
          <cell r="IK457">
            <v>0</v>
          </cell>
          <cell r="IL457">
            <v>0</v>
          </cell>
          <cell r="IM457">
            <v>0</v>
          </cell>
          <cell r="IN457">
            <v>0</v>
          </cell>
          <cell r="IO457">
            <v>0</v>
          </cell>
        </row>
        <row r="458">
          <cell r="B458" t="str">
            <v>LONDON BOROUGHS</v>
          </cell>
          <cell r="C458">
            <v>0</v>
          </cell>
          <cell r="D458" t="str">
            <v>L</v>
          </cell>
          <cell r="E458">
            <v>0</v>
          </cell>
          <cell r="F458">
            <v>3359383</v>
          </cell>
          <cell r="G458">
            <v>1637863</v>
          </cell>
          <cell r="H458">
            <v>0</v>
          </cell>
          <cell r="I458">
            <v>0</v>
          </cell>
          <cell r="J458">
            <v>0</v>
          </cell>
          <cell r="K458">
            <v>6850015</v>
          </cell>
          <cell r="L458">
            <v>0</v>
          </cell>
          <cell r="M458">
            <v>0</v>
          </cell>
          <cell r="N458">
            <v>0</v>
          </cell>
          <cell r="O458">
            <v>0</v>
          </cell>
          <cell r="P458">
            <v>0</v>
          </cell>
          <cell r="Q458">
            <v>0</v>
          </cell>
          <cell r="R458">
            <v>0</v>
          </cell>
          <cell r="S458">
            <v>0</v>
          </cell>
          <cell r="T458">
            <v>0</v>
          </cell>
          <cell r="U458">
            <v>-302827</v>
          </cell>
          <cell r="V458">
            <v>0</v>
          </cell>
          <cell r="W458">
            <v>0</v>
          </cell>
          <cell r="X458">
            <v>0</v>
          </cell>
          <cell r="Y458">
            <v>0</v>
          </cell>
          <cell r="Z458">
            <v>0</v>
          </cell>
          <cell r="AA458">
            <v>321679</v>
          </cell>
          <cell r="AB458">
            <v>0</v>
          </cell>
          <cell r="AC458">
            <v>604481</v>
          </cell>
          <cell r="AD458">
            <v>0</v>
          </cell>
          <cell r="AE458">
            <v>0</v>
          </cell>
          <cell r="AF458">
            <v>0</v>
          </cell>
          <cell r="AG458">
            <v>0</v>
          </cell>
          <cell r="AH458">
            <v>0</v>
          </cell>
          <cell r="AI458">
            <v>0</v>
          </cell>
          <cell r="AJ458">
            <v>1447406</v>
          </cell>
          <cell r="AK458">
            <v>0</v>
          </cell>
          <cell r="AL458">
            <v>462083</v>
          </cell>
          <cell r="AM458">
            <v>0</v>
          </cell>
          <cell r="AN458">
            <v>0</v>
          </cell>
          <cell r="AO458">
            <v>0</v>
          </cell>
          <cell r="AP458">
            <v>0</v>
          </cell>
          <cell r="AQ458">
            <v>656378</v>
          </cell>
          <cell r="AR458">
            <v>0</v>
          </cell>
          <cell r="AS458">
            <v>0</v>
          </cell>
          <cell r="AT458">
            <v>0</v>
          </cell>
          <cell r="AU458">
            <v>0</v>
          </cell>
          <cell r="AV458">
            <v>0</v>
          </cell>
          <cell r="AW458">
            <v>0</v>
          </cell>
          <cell r="AX458">
            <v>0</v>
          </cell>
          <cell r="AY458">
            <v>0</v>
          </cell>
          <cell r="AZ458">
            <v>0</v>
          </cell>
          <cell r="BA458">
            <v>0</v>
          </cell>
          <cell r="BB458">
            <v>0</v>
          </cell>
          <cell r="BC458">
            <v>2213838</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664002</v>
          </cell>
          <cell r="BY458">
            <v>0</v>
          </cell>
          <cell r="BZ458">
            <v>0</v>
          </cell>
          <cell r="CA458">
            <v>28217</v>
          </cell>
          <cell r="CB458">
            <v>0</v>
          </cell>
          <cell r="CC458">
            <v>0</v>
          </cell>
          <cell r="CD458">
            <v>0</v>
          </cell>
          <cell r="CE458">
            <v>0</v>
          </cell>
          <cell r="CF458">
            <v>501696</v>
          </cell>
          <cell r="CG458">
            <v>0</v>
          </cell>
          <cell r="CH458">
            <v>0</v>
          </cell>
          <cell r="CI458">
            <v>0</v>
          </cell>
          <cell r="CJ458">
            <v>0</v>
          </cell>
          <cell r="CK458">
            <v>0</v>
          </cell>
          <cell r="CL458">
            <v>0</v>
          </cell>
          <cell r="CM458">
            <v>389228</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735559</v>
          </cell>
          <cell r="DQ458">
            <v>0</v>
          </cell>
          <cell r="DR458">
            <v>0</v>
          </cell>
          <cell r="DS458">
            <v>0</v>
          </cell>
          <cell r="DT458">
            <v>0</v>
          </cell>
          <cell r="DU458">
            <v>0</v>
          </cell>
          <cell r="DV458">
            <v>0</v>
          </cell>
          <cell r="DW458">
            <v>0</v>
          </cell>
          <cell r="DX458">
            <v>0</v>
          </cell>
          <cell r="DY458">
            <v>147889</v>
          </cell>
          <cell r="DZ458">
            <v>80349</v>
          </cell>
          <cell r="EA458">
            <v>0</v>
          </cell>
          <cell r="EB458">
            <v>0</v>
          </cell>
          <cell r="EC458">
            <v>0</v>
          </cell>
          <cell r="ED458">
            <v>0</v>
          </cell>
          <cell r="EE458">
            <v>0</v>
          </cell>
          <cell r="EF458">
            <v>0</v>
          </cell>
          <cell r="EG458">
            <v>0</v>
          </cell>
          <cell r="EH458">
            <v>0</v>
          </cell>
          <cell r="EI458">
            <v>0</v>
          </cell>
          <cell r="EJ458">
            <v>0</v>
          </cell>
          <cell r="EK458">
            <v>0</v>
          </cell>
          <cell r="EL458">
            <v>0</v>
          </cell>
          <cell r="EM458">
            <v>525873</v>
          </cell>
          <cell r="EN458">
            <v>103565</v>
          </cell>
          <cell r="EO458">
            <v>13981099</v>
          </cell>
          <cell r="EP458">
            <v>0</v>
          </cell>
          <cell r="EQ458">
            <v>4277325</v>
          </cell>
          <cell r="ER458">
            <v>405235</v>
          </cell>
          <cell r="ES458">
            <v>1368035</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20200101</v>
          </cell>
          <cell r="FH458">
            <v>0</v>
          </cell>
          <cell r="FI458">
            <v>101368</v>
          </cell>
          <cell r="FJ458">
            <v>0</v>
          </cell>
          <cell r="FK458">
            <v>0</v>
          </cell>
          <cell r="FL458">
            <v>0</v>
          </cell>
          <cell r="FM458">
            <v>0</v>
          </cell>
          <cell r="FN458">
            <v>332332</v>
          </cell>
          <cell r="FO458">
            <v>0</v>
          </cell>
          <cell r="FP458">
            <v>0</v>
          </cell>
          <cell r="FQ458">
            <v>-88034</v>
          </cell>
          <cell r="FR458">
            <v>0</v>
          </cell>
          <cell r="FS458">
            <v>0</v>
          </cell>
          <cell r="FT458">
            <v>0</v>
          </cell>
          <cell r="FU458">
            <v>0</v>
          </cell>
          <cell r="FV458">
            <v>0</v>
          </cell>
          <cell r="FW458">
            <v>0</v>
          </cell>
          <cell r="FX458">
            <v>0</v>
          </cell>
          <cell r="FY458">
            <v>0</v>
          </cell>
          <cell r="FZ458">
            <v>14308621</v>
          </cell>
          <cell r="GA458">
            <v>0</v>
          </cell>
          <cell r="GB458">
            <v>0</v>
          </cell>
          <cell r="GC458">
            <v>6889297</v>
          </cell>
          <cell r="GD458">
            <v>0</v>
          </cell>
          <cell r="GE458">
            <v>-6563</v>
          </cell>
          <cell r="GF458">
            <v>-4147</v>
          </cell>
          <cell r="GG458">
            <v>-134442</v>
          </cell>
          <cell r="GH458">
            <v>-27419</v>
          </cell>
          <cell r="GI458">
            <v>0</v>
          </cell>
          <cell r="GJ458">
            <v>0</v>
          </cell>
          <cell r="GK458">
            <v>0</v>
          </cell>
          <cell r="GL458">
            <v>0</v>
          </cell>
          <cell r="GM458">
            <v>0</v>
          </cell>
          <cell r="GN458">
            <v>0</v>
          </cell>
          <cell r="GO458">
            <v>0</v>
          </cell>
          <cell r="GP458">
            <v>0</v>
          </cell>
          <cell r="GQ458">
            <v>0</v>
          </cell>
          <cell r="GR458">
            <v>0</v>
          </cell>
          <cell r="GS458">
            <v>0</v>
          </cell>
          <cell r="GT458">
            <v>0</v>
          </cell>
          <cell r="GU458">
            <v>0</v>
          </cell>
          <cell r="GV458">
            <v>0</v>
          </cell>
          <cell r="GW458">
            <v>0</v>
          </cell>
          <cell r="GX458">
            <v>0</v>
          </cell>
          <cell r="GY458">
            <v>0</v>
          </cell>
          <cell r="GZ458">
            <v>0</v>
          </cell>
          <cell r="HA458">
            <v>0</v>
          </cell>
          <cell r="HB458">
            <v>0</v>
          </cell>
          <cell r="HC458">
            <v>0</v>
          </cell>
          <cell r="HD458">
            <v>0</v>
          </cell>
          <cell r="HE458">
            <v>0</v>
          </cell>
          <cell r="HF458">
            <v>0</v>
          </cell>
          <cell r="HG458">
            <v>0</v>
          </cell>
          <cell r="HH458">
            <v>0</v>
          </cell>
          <cell r="HI458">
            <v>0</v>
          </cell>
          <cell r="HJ458">
            <v>0</v>
          </cell>
          <cell r="HK458">
            <v>0</v>
          </cell>
          <cell r="HL458">
            <v>0</v>
          </cell>
          <cell r="HM458">
            <v>0</v>
          </cell>
          <cell r="HN458">
            <v>0</v>
          </cell>
          <cell r="HO458">
            <v>0</v>
          </cell>
          <cell r="HP458">
            <v>0</v>
          </cell>
          <cell r="HQ458">
            <v>0</v>
          </cell>
          <cell r="HR458">
            <v>0</v>
          </cell>
          <cell r="HS458">
            <v>0</v>
          </cell>
          <cell r="HT458">
            <v>0</v>
          </cell>
          <cell r="HU458">
            <v>0</v>
          </cell>
          <cell r="HV458">
            <v>0</v>
          </cell>
          <cell r="HW458">
            <v>0</v>
          </cell>
          <cell r="HX458">
            <v>0</v>
          </cell>
          <cell r="HY458">
            <v>0</v>
          </cell>
          <cell r="HZ458">
            <v>0</v>
          </cell>
          <cell r="IA458">
            <v>2916477</v>
          </cell>
          <cell r="IB458">
            <v>0</v>
          </cell>
          <cell r="IC458">
            <v>0</v>
          </cell>
          <cell r="ID458">
            <v>0</v>
          </cell>
          <cell r="IE458">
            <v>0</v>
          </cell>
          <cell r="IF458">
            <v>0</v>
          </cell>
          <cell r="IG458">
            <v>0</v>
          </cell>
          <cell r="IH458">
            <v>0</v>
          </cell>
          <cell r="II458">
            <v>0</v>
          </cell>
          <cell r="IJ458">
            <v>0</v>
          </cell>
          <cell r="IK458">
            <v>0</v>
          </cell>
          <cell r="IL458">
            <v>0</v>
          </cell>
          <cell r="IM458">
            <v>2959817</v>
          </cell>
          <cell r="IN458">
            <v>-43339</v>
          </cell>
          <cell r="IO458">
            <v>0</v>
          </cell>
        </row>
        <row r="459">
          <cell r="B459" t="str">
            <v>METROPOLITAN DISTRICTS</v>
          </cell>
          <cell r="C459">
            <v>0</v>
          </cell>
          <cell r="D459" t="str">
            <v>MD</v>
          </cell>
          <cell r="E459">
            <v>0</v>
          </cell>
          <cell r="F459">
            <v>4230101</v>
          </cell>
          <cell r="G459">
            <v>2195434</v>
          </cell>
          <cell r="H459">
            <v>0</v>
          </cell>
          <cell r="I459">
            <v>0</v>
          </cell>
          <cell r="J459">
            <v>0</v>
          </cell>
          <cell r="K459">
            <v>8545386</v>
          </cell>
          <cell r="L459">
            <v>0</v>
          </cell>
          <cell r="M459">
            <v>0</v>
          </cell>
          <cell r="N459">
            <v>0</v>
          </cell>
          <cell r="O459">
            <v>0</v>
          </cell>
          <cell r="P459">
            <v>0</v>
          </cell>
          <cell r="Q459">
            <v>0</v>
          </cell>
          <cell r="R459">
            <v>0</v>
          </cell>
          <cell r="S459">
            <v>0</v>
          </cell>
          <cell r="T459">
            <v>0</v>
          </cell>
          <cell r="U459">
            <v>-62652</v>
          </cell>
          <cell r="V459">
            <v>0</v>
          </cell>
          <cell r="W459">
            <v>0</v>
          </cell>
          <cell r="X459">
            <v>0</v>
          </cell>
          <cell r="Y459">
            <v>0</v>
          </cell>
          <cell r="Z459">
            <v>0</v>
          </cell>
          <cell r="AA459">
            <v>448698</v>
          </cell>
          <cell r="AB459">
            <v>0</v>
          </cell>
          <cell r="AC459">
            <v>866343</v>
          </cell>
          <cell r="AD459">
            <v>0</v>
          </cell>
          <cell r="AE459">
            <v>0</v>
          </cell>
          <cell r="AF459">
            <v>0</v>
          </cell>
          <cell r="AG459">
            <v>0</v>
          </cell>
          <cell r="AH459">
            <v>0</v>
          </cell>
          <cell r="AI459">
            <v>0</v>
          </cell>
          <cell r="AJ459">
            <v>1869366</v>
          </cell>
          <cell r="AK459">
            <v>0</v>
          </cell>
          <cell r="AL459">
            <v>623859</v>
          </cell>
          <cell r="AM459">
            <v>0</v>
          </cell>
          <cell r="AN459">
            <v>0</v>
          </cell>
          <cell r="AO459">
            <v>0</v>
          </cell>
          <cell r="AP459">
            <v>0</v>
          </cell>
          <cell r="AQ459">
            <v>840356</v>
          </cell>
          <cell r="AR459">
            <v>0</v>
          </cell>
          <cell r="AS459">
            <v>0</v>
          </cell>
          <cell r="AT459">
            <v>0</v>
          </cell>
          <cell r="AU459">
            <v>0</v>
          </cell>
          <cell r="AV459">
            <v>0</v>
          </cell>
          <cell r="AW459">
            <v>0</v>
          </cell>
          <cell r="AX459">
            <v>0</v>
          </cell>
          <cell r="AY459">
            <v>0</v>
          </cell>
          <cell r="AZ459">
            <v>0</v>
          </cell>
          <cell r="BA459">
            <v>0</v>
          </cell>
          <cell r="BB459">
            <v>0</v>
          </cell>
          <cell r="BC459">
            <v>2943090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891604</v>
          </cell>
          <cell r="BY459">
            <v>0</v>
          </cell>
          <cell r="BZ459">
            <v>0</v>
          </cell>
          <cell r="CA459">
            <v>19272</v>
          </cell>
          <cell r="CB459">
            <v>0</v>
          </cell>
          <cell r="CC459">
            <v>0</v>
          </cell>
          <cell r="CD459">
            <v>0</v>
          </cell>
          <cell r="CE459">
            <v>0</v>
          </cell>
          <cell r="CF459">
            <v>351464</v>
          </cell>
          <cell r="CG459">
            <v>0</v>
          </cell>
          <cell r="CH459">
            <v>0</v>
          </cell>
          <cell r="CI459">
            <v>0</v>
          </cell>
          <cell r="CJ459">
            <v>0</v>
          </cell>
          <cell r="CK459">
            <v>0</v>
          </cell>
          <cell r="CL459">
            <v>0</v>
          </cell>
          <cell r="CM459">
            <v>595897</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740798</v>
          </cell>
          <cell r="DQ459">
            <v>0</v>
          </cell>
          <cell r="DR459">
            <v>0</v>
          </cell>
          <cell r="DS459">
            <v>0</v>
          </cell>
          <cell r="DT459">
            <v>0</v>
          </cell>
          <cell r="DU459">
            <v>0</v>
          </cell>
          <cell r="DV459">
            <v>0</v>
          </cell>
          <cell r="DW459">
            <v>0</v>
          </cell>
          <cell r="DX459">
            <v>0</v>
          </cell>
          <cell r="DY459">
            <v>218628</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624513</v>
          </cell>
          <cell r="EN459">
            <v>71376</v>
          </cell>
          <cell r="EO459">
            <v>17300817</v>
          </cell>
          <cell r="EP459">
            <v>0</v>
          </cell>
          <cell r="EQ459">
            <v>3438576</v>
          </cell>
          <cell r="ER459">
            <v>67672</v>
          </cell>
          <cell r="ES459">
            <v>1147309</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22845441</v>
          </cell>
          <cell r="FH459">
            <v>0</v>
          </cell>
          <cell r="FI459">
            <v>58353</v>
          </cell>
          <cell r="FJ459">
            <v>240</v>
          </cell>
          <cell r="FK459">
            <v>0</v>
          </cell>
          <cell r="FL459">
            <v>0</v>
          </cell>
          <cell r="FM459">
            <v>0</v>
          </cell>
          <cell r="FN459">
            <v>660657</v>
          </cell>
          <cell r="FO459">
            <v>0</v>
          </cell>
          <cell r="FP459">
            <v>0</v>
          </cell>
          <cell r="FQ459">
            <v>-95098</v>
          </cell>
          <cell r="FR459">
            <v>0</v>
          </cell>
          <cell r="FS459">
            <v>0</v>
          </cell>
          <cell r="FT459">
            <v>0</v>
          </cell>
          <cell r="FU459">
            <v>0</v>
          </cell>
          <cell r="FV459">
            <v>0</v>
          </cell>
          <cell r="FW459">
            <v>0</v>
          </cell>
          <cell r="FX459">
            <v>0</v>
          </cell>
          <cell r="FY459">
            <v>0</v>
          </cell>
          <cell r="FZ459">
            <v>18868646</v>
          </cell>
          <cell r="GA459">
            <v>0</v>
          </cell>
          <cell r="GB459">
            <v>0</v>
          </cell>
          <cell r="GC459">
            <v>9393252</v>
          </cell>
          <cell r="GD459">
            <v>0</v>
          </cell>
          <cell r="GE459">
            <v>-14399</v>
          </cell>
          <cell r="GF459">
            <v>-4408</v>
          </cell>
          <cell r="GG459">
            <v>-305464</v>
          </cell>
          <cell r="GH459">
            <v>-56512</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cell r="HA459">
            <v>0</v>
          </cell>
          <cell r="HB459">
            <v>0</v>
          </cell>
          <cell r="HC459">
            <v>0</v>
          </cell>
          <cell r="HD459">
            <v>0</v>
          </cell>
          <cell r="HE459">
            <v>0</v>
          </cell>
          <cell r="HF459">
            <v>0</v>
          </cell>
          <cell r="HG459">
            <v>0</v>
          </cell>
          <cell r="HH459">
            <v>0</v>
          </cell>
          <cell r="HI459">
            <v>0</v>
          </cell>
          <cell r="HJ459">
            <v>0</v>
          </cell>
          <cell r="HK459">
            <v>0</v>
          </cell>
          <cell r="HL459">
            <v>0</v>
          </cell>
          <cell r="HM459">
            <v>0</v>
          </cell>
          <cell r="HN459">
            <v>0</v>
          </cell>
          <cell r="HO459">
            <v>0</v>
          </cell>
          <cell r="HP459">
            <v>0</v>
          </cell>
          <cell r="HQ459">
            <v>0</v>
          </cell>
          <cell r="HR459">
            <v>0</v>
          </cell>
          <cell r="HS459">
            <v>0</v>
          </cell>
          <cell r="HT459">
            <v>0</v>
          </cell>
          <cell r="HU459">
            <v>0</v>
          </cell>
          <cell r="HV459">
            <v>0</v>
          </cell>
          <cell r="HW459">
            <v>0</v>
          </cell>
          <cell r="HX459">
            <v>0</v>
          </cell>
          <cell r="HY459">
            <v>0</v>
          </cell>
          <cell r="HZ459">
            <v>0</v>
          </cell>
          <cell r="IA459">
            <v>2067444</v>
          </cell>
          <cell r="IB459">
            <v>0</v>
          </cell>
          <cell r="IC459">
            <v>0</v>
          </cell>
          <cell r="ID459">
            <v>0</v>
          </cell>
          <cell r="IE459">
            <v>0</v>
          </cell>
          <cell r="IF459">
            <v>0</v>
          </cell>
          <cell r="IG459">
            <v>0</v>
          </cell>
          <cell r="IH459">
            <v>0</v>
          </cell>
          <cell r="II459">
            <v>0</v>
          </cell>
          <cell r="IJ459">
            <v>0</v>
          </cell>
          <cell r="IK459">
            <v>0</v>
          </cell>
          <cell r="IL459">
            <v>0</v>
          </cell>
          <cell r="IM459">
            <v>2116537</v>
          </cell>
          <cell r="IN459">
            <v>-49093</v>
          </cell>
          <cell r="IO459">
            <v>0</v>
          </cell>
        </row>
        <row r="460">
          <cell r="B460" t="str">
            <v>UNITARY AUTHORITIES</v>
          </cell>
          <cell r="C460">
            <v>0</v>
          </cell>
          <cell r="D460" t="str">
            <v>UA</v>
          </cell>
          <cell r="E460">
            <v>0</v>
          </cell>
          <cell r="F460">
            <v>3553605</v>
          </cell>
          <cell r="G460">
            <v>1806957</v>
          </cell>
          <cell r="H460">
            <v>0</v>
          </cell>
          <cell r="I460">
            <v>0</v>
          </cell>
          <cell r="J460">
            <v>0</v>
          </cell>
          <cell r="K460">
            <v>7381406</v>
          </cell>
          <cell r="L460">
            <v>0</v>
          </cell>
          <cell r="M460">
            <v>0</v>
          </cell>
          <cell r="N460">
            <v>0</v>
          </cell>
          <cell r="O460">
            <v>0</v>
          </cell>
          <cell r="P460">
            <v>0</v>
          </cell>
          <cell r="Q460">
            <v>0</v>
          </cell>
          <cell r="R460">
            <v>0</v>
          </cell>
          <cell r="S460">
            <v>0</v>
          </cell>
          <cell r="T460">
            <v>0</v>
          </cell>
          <cell r="U460">
            <v>-143503</v>
          </cell>
          <cell r="V460">
            <v>0</v>
          </cell>
          <cell r="W460">
            <v>0</v>
          </cell>
          <cell r="X460">
            <v>0</v>
          </cell>
          <cell r="Y460">
            <v>0</v>
          </cell>
          <cell r="Z460">
            <v>0</v>
          </cell>
          <cell r="AA460">
            <v>642074</v>
          </cell>
          <cell r="AB460">
            <v>0</v>
          </cell>
          <cell r="AC460">
            <v>826513</v>
          </cell>
          <cell r="AD460">
            <v>0</v>
          </cell>
          <cell r="AE460">
            <v>0</v>
          </cell>
          <cell r="AF460">
            <v>0</v>
          </cell>
          <cell r="AG460">
            <v>0</v>
          </cell>
          <cell r="AH460">
            <v>0</v>
          </cell>
          <cell r="AI460">
            <v>0</v>
          </cell>
          <cell r="AJ460">
            <v>1852887</v>
          </cell>
          <cell r="AK460">
            <v>0</v>
          </cell>
          <cell r="AL460">
            <v>659497</v>
          </cell>
          <cell r="AM460">
            <v>0</v>
          </cell>
          <cell r="AN460">
            <v>0</v>
          </cell>
          <cell r="AO460">
            <v>0</v>
          </cell>
          <cell r="AP460">
            <v>0</v>
          </cell>
          <cell r="AQ460">
            <v>1011133</v>
          </cell>
          <cell r="AR460">
            <v>0</v>
          </cell>
          <cell r="AS460">
            <v>0</v>
          </cell>
          <cell r="AT460">
            <v>0</v>
          </cell>
          <cell r="AU460">
            <v>0</v>
          </cell>
          <cell r="AV460">
            <v>0</v>
          </cell>
          <cell r="AW460">
            <v>0</v>
          </cell>
          <cell r="AX460">
            <v>0</v>
          </cell>
          <cell r="AY460">
            <v>0</v>
          </cell>
          <cell r="AZ460">
            <v>0</v>
          </cell>
          <cell r="BA460">
            <v>0</v>
          </cell>
          <cell r="BB460">
            <v>0</v>
          </cell>
          <cell r="BC460">
            <v>3260559</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791948</v>
          </cell>
          <cell r="BY460">
            <v>0</v>
          </cell>
          <cell r="BZ460">
            <v>0</v>
          </cell>
          <cell r="CA460">
            <v>13698</v>
          </cell>
          <cell r="CB460">
            <v>0</v>
          </cell>
          <cell r="CC460">
            <v>0</v>
          </cell>
          <cell r="CD460">
            <v>0</v>
          </cell>
          <cell r="CE460">
            <v>0</v>
          </cell>
          <cell r="CF460">
            <v>397882</v>
          </cell>
          <cell r="CG460">
            <v>0</v>
          </cell>
          <cell r="CH460">
            <v>0</v>
          </cell>
          <cell r="CI460">
            <v>0</v>
          </cell>
          <cell r="CJ460">
            <v>0</v>
          </cell>
          <cell r="CK460">
            <v>0</v>
          </cell>
          <cell r="CL460">
            <v>0</v>
          </cell>
          <cell r="CM460">
            <v>528633</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1114814</v>
          </cell>
          <cell r="DQ460">
            <v>0</v>
          </cell>
          <cell r="DR460">
            <v>0</v>
          </cell>
          <cell r="DS460">
            <v>0</v>
          </cell>
          <cell r="DT460">
            <v>0</v>
          </cell>
          <cell r="DU460">
            <v>0</v>
          </cell>
          <cell r="DV460">
            <v>0</v>
          </cell>
          <cell r="DW460">
            <v>0</v>
          </cell>
          <cell r="DX460">
            <v>0</v>
          </cell>
          <cell r="DY460">
            <v>230892</v>
          </cell>
          <cell r="DZ460">
            <v>0</v>
          </cell>
          <cell r="EA460">
            <v>45890</v>
          </cell>
          <cell r="EB460">
            <v>0</v>
          </cell>
          <cell r="EC460">
            <v>0</v>
          </cell>
          <cell r="ED460">
            <v>0</v>
          </cell>
          <cell r="EE460">
            <v>0</v>
          </cell>
          <cell r="EF460">
            <v>0</v>
          </cell>
          <cell r="EG460">
            <v>0</v>
          </cell>
          <cell r="EH460">
            <v>0</v>
          </cell>
          <cell r="EI460">
            <v>0</v>
          </cell>
          <cell r="EJ460">
            <v>0</v>
          </cell>
          <cell r="EK460">
            <v>0</v>
          </cell>
          <cell r="EL460">
            <v>0</v>
          </cell>
          <cell r="EM460">
            <v>536612</v>
          </cell>
          <cell r="EN460">
            <v>51743</v>
          </cell>
          <cell r="EO460">
            <v>16835340</v>
          </cell>
          <cell r="EP460">
            <v>0</v>
          </cell>
          <cell r="EQ460">
            <v>3571759</v>
          </cell>
          <cell r="ER460">
            <v>43014</v>
          </cell>
          <cell r="ES460">
            <v>803059</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21314949</v>
          </cell>
          <cell r="FH460">
            <v>0</v>
          </cell>
          <cell r="FI460">
            <v>54530</v>
          </cell>
          <cell r="FJ460">
            <v>0</v>
          </cell>
          <cell r="FK460">
            <v>0</v>
          </cell>
          <cell r="FL460">
            <v>0</v>
          </cell>
          <cell r="FM460">
            <v>0</v>
          </cell>
          <cell r="FN460">
            <v>531007</v>
          </cell>
          <cell r="FO460">
            <v>0</v>
          </cell>
          <cell r="FP460">
            <v>0</v>
          </cell>
          <cell r="FQ460">
            <v>-84240</v>
          </cell>
          <cell r="FR460">
            <v>0</v>
          </cell>
          <cell r="FS460">
            <v>0</v>
          </cell>
          <cell r="FT460">
            <v>0</v>
          </cell>
          <cell r="FU460">
            <v>0</v>
          </cell>
          <cell r="FV460">
            <v>0</v>
          </cell>
          <cell r="FW460">
            <v>0</v>
          </cell>
          <cell r="FX460">
            <v>0</v>
          </cell>
          <cell r="FY460">
            <v>0</v>
          </cell>
          <cell r="FZ460">
            <v>17532623</v>
          </cell>
          <cell r="GA460">
            <v>0</v>
          </cell>
          <cell r="GB460">
            <v>0</v>
          </cell>
          <cell r="GC460">
            <v>9353225</v>
          </cell>
          <cell r="GD460">
            <v>0</v>
          </cell>
          <cell r="GE460">
            <v>-4922</v>
          </cell>
          <cell r="GF460">
            <v>-3385</v>
          </cell>
          <cell r="GG460">
            <v>-108311</v>
          </cell>
          <cell r="GH460">
            <v>-24932</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cell r="HA460">
            <v>0</v>
          </cell>
          <cell r="HB460">
            <v>0</v>
          </cell>
          <cell r="HC460">
            <v>0</v>
          </cell>
          <cell r="HD460">
            <v>0</v>
          </cell>
          <cell r="HE460">
            <v>0</v>
          </cell>
          <cell r="HF460">
            <v>0</v>
          </cell>
          <cell r="HG460">
            <v>0</v>
          </cell>
          <cell r="HH460">
            <v>0</v>
          </cell>
          <cell r="HI460">
            <v>0</v>
          </cell>
          <cell r="HJ460">
            <v>0</v>
          </cell>
          <cell r="HK460">
            <v>0</v>
          </cell>
          <cell r="HL460">
            <v>0</v>
          </cell>
          <cell r="HM460">
            <v>0</v>
          </cell>
          <cell r="HN460">
            <v>0</v>
          </cell>
          <cell r="HO460">
            <v>0</v>
          </cell>
          <cell r="HP460">
            <v>0</v>
          </cell>
          <cell r="HQ460">
            <v>0</v>
          </cell>
          <cell r="HR460">
            <v>0</v>
          </cell>
          <cell r="HS460">
            <v>0</v>
          </cell>
          <cell r="HT460">
            <v>0</v>
          </cell>
          <cell r="HU460">
            <v>0</v>
          </cell>
          <cell r="HV460">
            <v>0</v>
          </cell>
          <cell r="HW460">
            <v>0</v>
          </cell>
          <cell r="HX460">
            <v>0</v>
          </cell>
          <cell r="HY460">
            <v>0</v>
          </cell>
          <cell r="HZ460">
            <v>0</v>
          </cell>
          <cell r="IA460">
            <v>1463613</v>
          </cell>
          <cell r="IB460">
            <v>0</v>
          </cell>
          <cell r="IC460">
            <v>0</v>
          </cell>
          <cell r="ID460">
            <v>0</v>
          </cell>
          <cell r="IE460">
            <v>0</v>
          </cell>
          <cell r="IF460">
            <v>0</v>
          </cell>
          <cell r="IG460">
            <v>0</v>
          </cell>
          <cell r="IH460">
            <v>0</v>
          </cell>
          <cell r="II460">
            <v>0</v>
          </cell>
          <cell r="IJ460">
            <v>0</v>
          </cell>
          <cell r="IK460">
            <v>0</v>
          </cell>
          <cell r="IL460">
            <v>0</v>
          </cell>
          <cell r="IM460">
            <v>1457255</v>
          </cell>
          <cell r="IN460">
            <v>6357</v>
          </cell>
          <cell r="IO460">
            <v>0</v>
          </cell>
        </row>
        <row r="461">
          <cell r="B461" t="str">
            <v>SHIRE COUNTIES</v>
          </cell>
          <cell r="C461">
            <v>0</v>
          </cell>
          <cell r="D461" t="str">
            <v>SC</v>
          </cell>
          <cell r="E461">
            <v>0</v>
          </cell>
          <cell r="F461">
            <v>6070324</v>
          </cell>
          <cell r="G461">
            <v>2756643</v>
          </cell>
          <cell r="H461">
            <v>0</v>
          </cell>
          <cell r="I461">
            <v>0</v>
          </cell>
          <cell r="J461">
            <v>0</v>
          </cell>
          <cell r="K461">
            <v>12188448</v>
          </cell>
          <cell r="L461">
            <v>0</v>
          </cell>
          <cell r="M461">
            <v>0</v>
          </cell>
          <cell r="N461">
            <v>0</v>
          </cell>
          <cell r="O461">
            <v>0</v>
          </cell>
          <cell r="P461">
            <v>0</v>
          </cell>
          <cell r="Q461">
            <v>0</v>
          </cell>
          <cell r="R461">
            <v>0</v>
          </cell>
          <cell r="S461">
            <v>0</v>
          </cell>
          <cell r="T461">
            <v>0</v>
          </cell>
          <cell r="U461">
            <v>-6073</v>
          </cell>
          <cell r="V461">
            <v>0</v>
          </cell>
          <cell r="W461">
            <v>0</v>
          </cell>
          <cell r="X461">
            <v>0</v>
          </cell>
          <cell r="Y461">
            <v>0</v>
          </cell>
          <cell r="Z461">
            <v>0</v>
          </cell>
          <cell r="AA461">
            <v>1253347</v>
          </cell>
          <cell r="AB461">
            <v>0</v>
          </cell>
          <cell r="AC461">
            <v>1066425</v>
          </cell>
          <cell r="AD461">
            <v>0</v>
          </cell>
          <cell r="AE461">
            <v>0</v>
          </cell>
          <cell r="AF461">
            <v>0</v>
          </cell>
          <cell r="AG461">
            <v>0</v>
          </cell>
          <cell r="AH461">
            <v>0</v>
          </cell>
          <cell r="AI461">
            <v>0</v>
          </cell>
          <cell r="AJ461">
            <v>2526696</v>
          </cell>
          <cell r="AK461">
            <v>0</v>
          </cell>
          <cell r="AL461">
            <v>1368756</v>
          </cell>
          <cell r="AM461">
            <v>0</v>
          </cell>
          <cell r="AN461">
            <v>0</v>
          </cell>
          <cell r="AO461">
            <v>0</v>
          </cell>
          <cell r="AP461">
            <v>0</v>
          </cell>
          <cell r="AQ461">
            <v>1775888</v>
          </cell>
          <cell r="AR461">
            <v>0</v>
          </cell>
          <cell r="AS461">
            <v>0</v>
          </cell>
          <cell r="AT461">
            <v>0</v>
          </cell>
          <cell r="AU461">
            <v>0</v>
          </cell>
          <cell r="AV461">
            <v>0</v>
          </cell>
          <cell r="AW461">
            <v>0</v>
          </cell>
          <cell r="AX461">
            <v>0</v>
          </cell>
          <cell r="AY461">
            <v>0</v>
          </cell>
          <cell r="AZ461">
            <v>0</v>
          </cell>
          <cell r="BA461">
            <v>0</v>
          </cell>
          <cell r="BB461">
            <v>0</v>
          </cell>
          <cell r="BC461">
            <v>5654730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970808</v>
          </cell>
          <cell r="BY461">
            <v>0</v>
          </cell>
          <cell r="BZ461">
            <v>0</v>
          </cell>
          <cell r="CA461">
            <v>0</v>
          </cell>
          <cell r="CB461">
            <v>0</v>
          </cell>
          <cell r="CC461">
            <v>0</v>
          </cell>
          <cell r="CD461">
            <v>0</v>
          </cell>
          <cell r="CE461">
            <v>0</v>
          </cell>
          <cell r="CF461">
            <v>147672</v>
          </cell>
          <cell r="CG461">
            <v>0</v>
          </cell>
          <cell r="CH461">
            <v>0</v>
          </cell>
          <cell r="CI461">
            <v>0</v>
          </cell>
          <cell r="CJ461">
            <v>0</v>
          </cell>
          <cell r="CK461">
            <v>0</v>
          </cell>
          <cell r="CL461">
            <v>0</v>
          </cell>
          <cell r="CM461">
            <v>368292</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1093413</v>
          </cell>
          <cell r="DQ461">
            <v>0</v>
          </cell>
          <cell r="DR461">
            <v>0</v>
          </cell>
          <cell r="DS461">
            <v>0</v>
          </cell>
          <cell r="DT461">
            <v>0</v>
          </cell>
          <cell r="DU461">
            <v>0</v>
          </cell>
          <cell r="DV461">
            <v>0</v>
          </cell>
          <cell r="DW461">
            <v>0</v>
          </cell>
          <cell r="DX461">
            <v>0</v>
          </cell>
          <cell r="DY461">
            <v>132460</v>
          </cell>
          <cell r="DZ461">
            <v>0</v>
          </cell>
          <cell r="EA461">
            <v>297183</v>
          </cell>
          <cell r="EB461">
            <v>0</v>
          </cell>
          <cell r="EC461">
            <v>0</v>
          </cell>
          <cell r="ED461">
            <v>0</v>
          </cell>
          <cell r="EE461">
            <v>0</v>
          </cell>
          <cell r="EF461">
            <v>0</v>
          </cell>
          <cell r="EG461">
            <v>0</v>
          </cell>
          <cell r="EH461">
            <v>0</v>
          </cell>
          <cell r="EI461">
            <v>0</v>
          </cell>
          <cell r="EJ461">
            <v>0</v>
          </cell>
          <cell r="EK461">
            <v>0</v>
          </cell>
          <cell r="EL461">
            <v>0</v>
          </cell>
          <cell r="EM461">
            <v>424786</v>
          </cell>
          <cell r="EN461">
            <v>42947</v>
          </cell>
          <cell r="EO461">
            <v>25100782</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25112666</v>
          </cell>
          <cell r="FH461">
            <v>0</v>
          </cell>
          <cell r="FI461">
            <v>144589</v>
          </cell>
          <cell r="FJ461">
            <v>0</v>
          </cell>
          <cell r="FK461">
            <v>0</v>
          </cell>
          <cell r="FL461">
            <v>0</v>
          </cell>
          <cell r="FM461">
            <v>0</v>
          </cell>
          <cell r="FN461">
            <v>529988</v>
          </cell>
          <cell r="FO461">
            <v>0</v>
          </cell>
          <cell r="FP461">
            <v>0</v>
          </cell>
          <cell r="FQ461">
            <v>-67047</v>
          </cell>
          <cell r="FR461">
            <v>0</v>
          </cell>
          <cell r="FS461">
            <v>0</v>
          </cell>
          <cell r="FT461">
            <v>0</v>
          </cell>
          <cell r="FU461">
            <v>0</v>
          </cell>
          <cell r="FV461">
            <v>0</v>
          </cell>
          <cell r="FW461">
            <v>0</v>
          </cell>
          <cell r="FX461">
            <v>0</v>
          </cell>
          <cell r="FY461">
            <v>0</v>
          </cell>
          <cell r="FZ461">
            <v>25957314</v>
          </cell>
          <cell r="GA461">
            <v>0</v>
          </cell>
          <cell r="GB461">
            <v>0</v>
          </cell>
          <cell r="GC461">
            <v>13493323</v>
          </cell>
          <cell r="GD461">
            <v>0</v>
          </cell>
          <cell r="GE461">
            <v>-45267</v>
          </cell>
          <cell r="GF461">
            <v>-26705</v>
          </cell>
          <cell r="GG461">
            <v>-108840</v>
          </cell>
          <cell r="GH461">
            <v>-21646</v>
          </cell>
          <cell r="GI461">
            <v>0</v>
          </cell>
          <cell r="GJ461">
            <v>0</v>
          </cell>
          <cell r="GK461">
            <v>0</v>
          </cell>
          <cell r="GL461">
            <v>0</v>
          </cell>
          <cell r="GM461">
            <v>0</v>
          </cell>
          <cell r="GN461">
            <v>0</v>
          </cell>
          <cell r="GO461">
            <v>0</v>
          </cell>
          <cell r="GP461">
            <v>0</v>
          </cell>
          <cell r="GQ461">
            <v>0</v>
          </cell>
          <cell r="GR461">
            <v>0</v>
          </cell>
          <cell r="GS461">
            <v>0</v>
          </cell>
          <cell r="GT461">
            <v>0</v>
          </cell>
          <cell r="GU461">
            <v>0</v>
          </cell>
          <cell r="GV461">
            <v>0</v>
          </cell>
          <cell r="GW461">
            <v>0</v>
          </cell>
          <cell r="GX461">
            <v>0</v>
          </cell>
          <cell r="GY461">
            <v>0</v>
          </cell>
          <cell r="GZ461">
            <v>0</v>
          </cell>
          <cell r="HA461">
            <v>0</v>
          </cell>
          <cell r="HB461">
            <v>0</v>
          </cell>
          <cell r="HC461">
            <v>0</v>
          </cell>
          <cell r="HD461">
            <v>0</v>
          </cell>
          <cell r="HE461">
            <v>0</v>
          </cell>
          <cell r="HF461">
            <v>0</v>
          </cell>
          <cell r="HG461">
            <v>0</v>
          </cell>
          <cell r="HH461">
            <v>0</v>
          </cell>
          <cell r="HI461">
            <v>0</v>
          </cell>
          <cell r="HJ461">
            <v>0</v>
          </cell>
          <cell r="HK461">
            <v>0</v>
          </cell>
          <cell r="HL461">
            <v>0</v>
          </cell>
          <cell r="HM461">
            <v>0</v>
          </cell>
          <cell r="HN461">
            <v>0</v>
          </cell>
          <cell r="HO461">
            <v>0</v>
          </cell>
          <cell r="HP461">
            <v>0</v>
          </cell>
          <cell r="HQ461">
            <v>0</v>
          </cell>
          <cell r="HR461">
            <v>0</v>
          </cell>
          <cell r="HS461">
            <v>0</v>
          </cell>
          <cell r="HT461">
            <v>0</v>
          </cell>
          <cell r="HU461">
            <v>0</v>
          </cell>
          <cell r="HV461">
            <v>0</v>
          </cell>
          <cell r="HW461">
            <v>0</v>
          </cell>
          <cell r="HX461">
            <v>0</v>
          </cell>
          <cell r="HY461">
            <v>0</v>
          </cell>
          <cell r="HZ461">
            <v>0</v>
          </cell>
          <cell r="IA461">
            <v>0</v>
          </cell>
          <cell r="IB461">
            <v>0</v>
          </cell>
          <cell r="IC461">
            <v>0</v>
          </cell>
          <cell r="ID461">
            <v>0</v>
          </cell>
          <cell r="IE461">
            <v>0</v>
          </cell>
          <cell r="IF461">
            <v>0</v>
          </cell>
          <cell r="IG461">
            <v>0</v>
          </cell>
          <cell r="IH461">
            <v>0</v>
          </cell>
          <cell r="II461">
            <v>0</v>
          </cell>
          <cell r="IJ461">
            <v>0</v>
          </cell>
          <cell r="IK461">
            <v>0</v>
          </cell>
          <cell r="IL461">
            <v>0</v>
          </cell>
          <cell r="IM461">
            <v>0</v>
          </cell>
          <cell r="IN461">
            <v>0</v>
          </cell>
          <cell r="IO461">
            <v>0</v>
          </cell>
        </row>
        <row r="462">
          <cell r="B462" t="str">
            <v>SHIRE DISTRICTS</v>
          </cell>
          <cell r="C462">
            <v>0</v>
          </cell>
          <cell r="D462" t="str">
            <v>SD</v>
          </cell>
          <cell r="E462">
            <v>0</v>
          </cell>
          <cell r="F462">
            <v>0</v>
          </cell>
          <cell r="G462">
            <v>0</v>
          </cell>
          <cell r="H462">
            <v>0</v>
          </cell>
          <cell r="I462">
            <v>0</v>
          </cell>
          <cell r="J462">
            <v>0</v>
          </cell>
          <cell r="K462">
            <v>-14</v>
          </cell>
          <cell r="L462">
            <v>0</v>
          </cell>
          <cell r="M462">
            <v>0</v>
          </cell>
          <cell r="N462">
            <v>0</v>
          </cell>
          <cell r="O462">
            <v>0</v>
          </cell>
          <cell r="P462">
            <v>0</v>
          </cell>
          <cell r="Q462">
            <v>0</v>
          </cell>
          <cell r="R462">
            <v>0</v>
          </cell>
          <cell r="S462">
            <v>0</v>
          </cell>
          <cell r="T462">
            <v>0</v>
          </cell>
          <cell r="U462">
            <v>-170136</v>
          </cell>
          <cell r="V462">
            <v>0</v>
          </cell>
          <cell r="W462">
            <v>0</v>
          </cell>
          <cell r="X462">
            <v>0</v>
          </cell>
          <cell r="Y462">
            <v>0</v>
          </cell>
          <cell r="Z462">
            <v>0</v>
          </cell>
          <cell r="AA462">
            <v>-129232</v>
          </cell>
          <cell r="AB462">
            <v>0</v>
          </cell>
          <cell r="AC462">
            <v>0</v>
          </cell>
          <cell r="AD462">
            <v>0</v>
          </cell>
          <cell r="AE462">
            <v>0</v>
          </cell>
          <cell r="AF462">
            <v>0</v>
          </cell>
          <cell r="AG462">
            <v>0</v>
          </cell>
          <cell r="AH462">
            <v>0</v>
          </cell>
          <cell r="AI462">
            <v>0</v>
          </cell>
          <cell r="AJ462">
            <v>1742</v>
          </cell>
          <cell r="AK462">
            <v>0</v>
          </cell>
          <cell r="AL462">
            <v>2926</v>
          </cell>
          <cell r="AM462">
            <v>0</v>
          </cell>
          <cell r="AN462">
            <v>0</v>
          </cell>
          <cell r="AO462">
            <v>0</v>
          </cell>
          <cell r="AP462">
            <v>0</v>
          </cell>
          <cell r="AQ462">
            <v>51</v>
          </cell>
          <cell r="AR462">
            <v>0</v>
          </cell>
          <cell r="AS462">
            <v>0</v>
          </cell>
          <cell r="AT462">
            <v>0</v>
          </cell>
          <cell r="AU462">
            <v>0</v>
          </cell>
          <cell r="AV462">
            <v>0</v>
          </cell>
          <cell r="AW462">
            <v>0</v>
          </cell>
          <cell r="AX462">
            <v>0</v>
          </cell>
          <cell r="AY462">
            <v>0</v>
          </cell>
          <cell r="AZ462">
            <v>0</v>
          </cell>
          <cell r="BA462">
            <v>0</v>
          </cell>
          <cell r="BB462">
            <v>0</v>
          </cell>
          <cell r="BC462">
            <v>9154</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1992</v>
          </cell>
          <cell r="BY462">
            <v>0</v>
          </cell>
          <cell r="BZ462">
            <v>0</v>
          </cell>
          <cell r="CA462">
            <v>7682</v>
          </cell>
          <cell r="CB462">
            <v>0</v>
          </cell>
          <cell r="CC462">
            <v>0</v>
          </cell>
          <cell r="CD462">
            <v>0</v>
          </cell>
          <cell r="CE462">
            <v>0</v>
          </cell>
          <cell r="CF462">
            <v>322711</v>
          </cell>
          <cell r="CG462">
            <v>0</v>
          </cell>
          <cell r="CH462">
            <v>0</v>
          </cell>
          <cell r="CI462">
            <v>0</v>
          </cell>
          <cell r="CJ462">
            <v>0</v>
          </cell>
          <cell r="CK462">
            <v>0</v>
          </cell>
          <cell r="CL462">
            <v>0</v>
          </cell>
          <cell r="CM462">
            <v>492694</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904187</v>
          </cell>
          <cell r="DQ462">
            <v>0</v>
          </cell>
          <cell r="DR462">
            <v>0</v>
          </cell>
          <cell r="DS462">
            <v>0</v>
          </cell>
          <cell r="DT462">
            <v>0</v>
          </cell>
          <cell r="DU462">
            <v>0</v>
          </cell>
          <cell r="DV462">
            <v>0</v>
          </cell>
          <cell r="DW462">
            <v>0</v>
          </cell>
          <cell r="DX462">
            <v>0</v>
          </cell>
          <cell r="DY462">
            <v>317708</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818158</v>
          </cell>
          <cell r="EN462">
            <v>11398</v>
          </cell>
          <cell r="EO462">
            <v>2750499</v>
          </cell>
          <cell r="EP462">
            <v>0</v>
          </cell>
          <cell r="EQ462">
            <v>4868341</v>
          </cell>
          <cell r="ER462">
            <v>26012</v>
          </cell>
          <cell r="ES462">
            <v>1077277</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8861562</v>
          </cell>
          <cell r="FH462">
            <v>0</v>
          </cell>
          <cell r="FI462">
            <v>123497</v>
          </cell>
          <cell r="FJ462">
            <v>155</v>
          </cell>
          <cell r="FK462">
            <v>0</v>
          </cell>
          <cell r="FL462">
            <v>0</v>
          </cell>
          <cell r="FM462">
            <v>0</v>
          </cell>
          <cell r="FN462">
            <v>168925</v>
          </cell>
          <cell r="FO462">
            <v>0</v>
          </cell>
          <cell r="FP462">
            <v>0</v>
          </cell>
          <cell r="FQ462">
            <v>-75800</v>
          </cell>
          <cell r="FR462">
            <v>0</v>
          </cell>
          <cell r="FS462">
            <v>0</v>
          </cell>
          <cell r="FT462">
            <v>0</v>
          </cell>
          <cell r="FU462">
            <v>0</v>
          </cell>
          <cell r="FV462">
            <v>0</v>
          </cell>
          <cell r="FW462">
            <v>0</v>
          </cell>
          <cell r="FX462">
            <v>0</v>
          </cell>
          <cell r="FY462">
            <v>0</v>
          </cell>
          <cell r="FZ462">
            <v>3056643</v>
          </cell>
          <cell r="GA462">
            <v>0</v>
          </cell>
          <cell r="GB462">
            <v>0</v>
          </cell>
          <cell r="GC462">
            <v>2580282</v>
          </cell>
          <cell r="GD462">
            <v>0</v>
          </cell>
          <cell r="GE462">
            <v>0</v>
          </cell>
          <cell r="GF462">
            <v>0</v>
          </cell>
          <cell r="GG462">
            <v>13239</v>
          </cell>
          <cell r="GH462">
            <v>-7525</v>
          </cell>
          <cell r="GI462">
            <v>0</v>
          </cell>
          <cell r="GJ462">
            <v>0</v>
          </cell>
          <cell r="GK462">
            <v>0</v>
          </cell>
          <cell r="GL462">
            <v>0</v>
          </cell>
          <cell r="GM462">
            <v>0</v>
          </cell>
          <cell r="GN462">
            <v>0</v>
          </cell>
          <cell r="GO462">
            <v>0</v>
          </cell>
          <cell r="GP462">
            <v>0</v>
          </cell>
          <cell r="GQ462">
            <v>0</v>
          </cell>
          <cell r="GR462">
            <v>0</v>
          </cell>
          <cell r="GS462">
            <v>0</v>
          </cell>
          <cell r="GT462">
            <v>0</v>
          </cell>
          <cell r="GU462">
            <v>0</v>
          </cell>
          <cell r="GV462">
            <v>0</v>
          </cell>
          <cell r="GW462">
            <v>0</v>
          </cell>
          <cell r="GX462">
            <v>0</v>
          </cell>
          <cell r="GY462">
            <v>0</v>
          </cell>
          <cell r="GZ462">
            <v>0</v>
          </cell>
          <cell r="HA462">
            <v>0</v>
          </cell>
          <cell r="HB462">
            <v>0</v>
          </cell>
          <cell r="HC462">
            <v>0</v>
          </cell>
          <cell r="HD462">
            <v>0</v>
          </cell>
          <cell r="HE462">
            <v>0</v>
          </cell>
          <cell r="HF462">
            <v>0</v>
          </cell>
          <cell r="HG462">
            <v>0</v>
          </cell>
          <cell r="HH462">
            <v>0</v>
          </cell>
          <cell r="HI462">
            <v>0</v>
          </cell>
          <cell r="HJ462">
            <v>0</v>
          </cell>
          <cell r="HK462">
            <v>0</v>
          </cell>
          <cell r="HL462">
            <v>0</v>
          </cell>
          <cell r="HM462">
            <v>0</v>
          </cell>
          <cell r="HN462">
            <v>0</v>
          </cell>
          <cell r="HO462">
            <v>0</v>
          </cell>
          <cell r="HP462">
            <v>0</v>
          </cell>
          <cell r="HQ462">
            <v>0</v>
          </cell>
          <cell r="HR462">
            <v>0</v>
          </cell>
          <cell r="HS462">
            <v>0</v>
          </cell>
          <cell r="HT462">
            <v>0</v>
          </cell>
          <cell r="HU462">
            <v>0</v>
          </cell>
          <cell r="HV462">
            <v>0</v>
          </cell>
          <cell r="HW462">
            <v>0</v>
          </cell>
          <cell r="HX462">
            <v>0</v>
          </cell>
          <cell r="HY462">
            <v>0</v>
          </cell>
          <cell r="HZ462">
            <v>0</v>
          </cell>
          <cell r="IA462">
            <v>2105189</v>
          </cell>
          <cell r="IB462">
            <v>0</v>
          </cell>
          <cell r="IC462">
            <v>0</v>
          </cell>
          <cell r="ID462">
            <v>0</v>
          </cell>
          <cell r="IE462">
            <v>0</v>
          </cell>
          <cell r="IF462">
            <v>0</v>
          </cell>
          <cell r="IG462">
            <v>0</v>
          </cell>
          <cell r="IH462">
            <v>0</v>
          </cell>
          <cell r="II462">
            <v>0</v>
          </cell>
          <cell r="IJ462">
            <v>0</v>
          </cell>
          <cell r="IK462">
            <v>0</v>
          </cell>
          <cell r="IL462">
            <v>0</v>
          </cell>
          <cell r="IM462">
            <v>2137288</v>
          </cell>
          <cell r="IN462">
            <v>-32100</v>
          </cell>
          <cell r="IO462">
            <v>0</v>
          </cell>
        </row>
        <row r="463">
          <cell r="B463" t="str">
            <v>OTHER AUTHORITIES</v>
          </cell>
          <cell r="C463">
            <v>0</v>
          </cell>
          <cell r="D463" t="str">
            <v>O</v>
          </cell>
          <cell r="E463">
            <v>0</v>
          </cell>
          <cell r="F463">
            <v>0</v>
          </cell>
          <cell r="G463">
            <v>0</v>
          </cell>
          <cell r="H463">
            <v>0</v>
          </cell>
          <cell r="I463">
            <v>0</v>
          </cell>
          <cell r="J463">
            <v>0</v>
          </cell>
          <cell r="K463">
            <v>10309</v>
          </cell>
          <cell r="L463">
            <v>0</v>
          </cell>
          <cell r="M463">
            <v>0</v>
          </cell>
          <cell r="N463">
            <v>0</v>
          </cell>
          <cell r="O463">
            <v>0</v>
          </cell>
          <cell r="P463">
            <v>0</v>
          </cell>
          <cell r="Q463">
            <v>0</v>
          </cell>
          <cell r="R463">
            <v>0</v>
          </cell>
          <cell r="S463">
            <v>0</v>
          </cell>
          <cell r="T463">
            <v>0</v>
          </cell>
          <cell r="U463">
            <v>-1934</v>
          </cell>
          <cell r="V463">
            <v>0</v>
          </cell>
          <cell r="W463">
            <v>0</v>
          </cell>
          <cell r="X463">
            <v>0</v>
          </cell>
          <cell r="Y463">
            <v>0</v>
          </cell>
          <cell r="Z463">
            <v>0</v>
          </cell>
          <cell r="AA463">
            <v>2385151</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894</v>
          </cell>
          <cell r="BY463">
            <v>0</v>
          </cell>
          <cell r="BZ463">
            <v>0</v>
          </cell>
          <cell r="CA463">
            <v>0</v>
          </cell>
          <cell r="CB463">
            <v>0</v>
          </cell>
          <cell r="CC463">
            <v>0</v>
          </cell>
          <cell r="CD463">
            <v>0</v>
          </cell>
          <cell r="CE463">
            <v>0</v>
          </cell>
          <cell r="CF463">
            <v>20487</v>
          </cell>
          <cell r="CG463">
            <v>0</v>
          </cell>
          <cell r="CH463">
            <v>0</v>
          </cell>
          <cell r="CI463">
            <v>0</v>
          </cell>
          <cell r="CJ463">
            <v>0</v>
          </cell>
          <cell r="CK463">
            <v>0</v>
          </cell>
          <cell r="CL463">
            <v>0</v>
          </cell>
          <cell r="CM463">
            <v>121610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458933</v>
          </cell>
          <cell r="DQ463">
            <v>0</v>
          </cell>
          <cell r="DR463">
            <v>0</v>
          </cell>
          <cell r="DS463">
            <v>0</v>
          </cell>
          <cell r="DT463">
            <v>0</v>
          </cell>
          <cell r="DU463">
            <v>0</v>
          </cell>
          <cell r="DV463">
            <v>0</v>
          </cell>
          <cell r="DW463">
            <v>0</v>
          </cell>
          <cell r="DX463">
            <v>0</v>
          </cell>
          <cell r="DY463">
            <v>103507</v>
          </cell>
          <cell r="DZ463">
            <v>10870588</v>
          </cell>
          <cell r="EA463">
            <v>1736744</v>
          </cell>
          <cell r="EB463">
            <v>0</v>
          </cell>
          <cell r="EC463">
            <v>0</v>
          </cell>
          <cell r="ED463">
            <v>0</v>
          </cell>
          <cell r="EE463">
            <v>0</v>
          </cell>
          <cell r="EF463">
            <v>0</v>
          </cell>
          <cell r="EG463">
            <v>0</v>
          </cell>
          <cell r="EH463">
            <v>0</v>
          </cell>
          <cell r="EI463">
            <v>0</v>
          </cell>
          <cell r="EJ463">
            <v>0</v>
          </cell>
          <cell r="EK463">
            <v>0</v>
          </cell>
          <cell r="EL463">
            <v>0</v>
          </cell>
          <cell r="EM463">
            <v>182310</v>
          </cell>
          <cell r="EN463">
            <v>0</v>
          </cell>
          <cell r="EO463">
            <v>15890533</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14753832</v>
          </cell>
          <cell r="FH463">
            <v>0</v>
          </cell>
          <cell r="FI463">
            <v>837045</v>
          </cell>
          <cell r="FJ463">
            <v>0</v>
          </cell>
          <cell r="FK463">
            <v>0</v>
          </cell>
          <cell r="FL463">
            <v>0</v>
          </cell>
          <cell r="FM463">
            <v>0</v>
          </cell>
          <cell r="FN463">
            <v>684073</v>
          </cell>
          <cell r="FO463">
            <v>0</v>
          </cell>
          <cell r="FP463">
            <v>0</v>
          </cell>
          <cell r="FQ463">
            <v>-383073</v>
          </cell>
          <cell r="FR463">
            <v>0</v>
          </cell>
          <cell r="FS463">
            <v>0</v>
          </cell>
          <cell r="FT463">
            <v>0</v>
          </cell>
          <cell r="FU463">
            <v>0</v>
          </cell>
          <cell r="FV463">
            <v>0</v>
          </cell>
          <cell r="FW463">
            <v>0</v>
          </cell>
          <cell r="FX463">
            <v>0</v>
          </cell>
          <cell r="FY463">
            <v>0</v>
          </cell>
          <cell r="FZ463">
            <v>15713147</v>
          </cell>
          <cell r="GA463">
            <v>0</v>
          </cell>
          <cell r="GB463">
            <v>0</v>
          </cell>
          <cell r="GC463">
            <v>14047125</v>
          </cell>
          <cell r="GD463">
            <v>0</v>
          </cell>
          <cell r="GE463">
            <v>0</v>
          </cell>
          <cell r="GF463">
            <v>0</v>
          </cell>
          <cell r="GG463">
            <v>-896611</v>
          </cell>
          <cell r="GH463">
            <v>-45989</v>
          </cell>
          <cell r="GI463">
            <v>0</v>
          </cell>
          <cell r="GJ463">
            <v>0</v>
          </cell>
          <cell r="GK463">
            <v>0</v>
          </cell>
          <cell r="GL463">
            <v>0</v>
          </cell>
          <cell r="GM463">
            <v>0</v>
          </cell>
          <cell r="GN463">
            <v>0</v>
          </cell>
          <cell r="GO463">
            <v>0</v>
          </cell>
          <cell r="GP463">
            <v>0</v>
          </cell>
          <cell r="GQ463">
            <v>0</v>
          </cell>
          <cell r="GR463">
            <v>0</v>
          </cell>
          <cell r="GS463">
            <v>0</v>
          </cell>
          <cell r="GT463">
            <v>0</v>
          </cell>
          <cell r="GU463">
            <v>0</v>
          </cell>
          <cell r="GV463">
            <v>0</v>
          </cell>
          <cell r="GW463">
            <v>0</v>
          </cell>
          <cell r="GX463">
            <v>0</v>
          </cell>
          <cell r="GY463">
            <v>0</v>
          </cell>
          <cell r="GZ463">
            <v>0</v>
          </cell>
          <cell r="HA463">
            <v>0</v>
          </cell>
          <cell r="HB463">
            <v>0</v>
          </cell>
          <cell r="HC463">
            <v>0</v>
          </cell>
          <cell r="HD463">
            <v>0</v>
          </cell>
          <cell r="HE463">
            <v>0</v>
          </cell>
          <cell r="HF463">
            <v>0</v>
          </cell>
          <cell r="HG463">
            <v>0</v>
          </cell>
          <cell r="HH463">
            <v>0</v>
          </cell>
          <cell r="HI463">
            <v>0</v>
          </cell>
          <cell r="HJ463">
            <v>0</v>
          </cell>
          <cell r="HK463">
            <v>0</v>
          </cell>
          <cell r="HL463">
            <v>0</v>
          </cell>
          <cell r="HM463">
            <v>0</v>
          </cell>
          <cell r="HN463">
            <v>0</v>
          </cell>
          <cell r="HO463">
            <v>0</v>
          </cell>
          <cell r="HP463">
            <v>0</v>
          </cell>
          <cell r="HQ463">
            <v>0</v>
          </cell>
          <cell r="HR463">
            <v>0</v>
          </cell>
          <cell r="HS463">
            <v>0</v>
          </cell>
          <cell r="HT463">
            <v>0</v>
          </cell>
          <cell r="HU463">
            <v>0</v>
          </cell>
          <cell r="HV463">
            <v>0</v>
          </cell>
          <cell r="HW463">
            <v>0</v>
          </cell>
          <cell r="HX463">
            <v>0</v>
          </cell>
          <cell r="HY463">
            <v>0</v>
          </cell>
          <cell r="HZ463">
            <v>0</v>
          </cell>
          <cell r="IA463">
            <v>0</v>
          </cell>
          <cell r="IB463">
            <v>0</v>
          </cell>
          <cell r="IC463">
            <v>0</v>
          </cell>
          <cell r="ID463">
            <v>0</v>
          </cell>
          <cell r="IE463">
            <v>0</v>
          </cell>
          <cell r="IF463">
            <v>0</v>
          </cell>
          <cell r="IG463">
            <v>0</v>
          </cell>
          <cell r="IH463">
            <v>0</v>
          </cell>
          <cell r="II463">
            <v>0</v>
          </cell>
          <cell r="IJ463">
            <v>0</v>
          </cell>
          <cell r="IK463">
            <v>0</v>
          </cell>
          <cell r="IL463">
            <v>0</v>
          </cell>
          <cell r="IM463">
            <v>0</v>
          </cell>
          <cell r="IN463">
            <v>0</v>
          </cell>
          <cell r="IO463">
            <v>0</v>
          </cell>
        </row>
        <row r="464">
          <cell r="E464">
            <v>0</v>
          </cell>
          <cell r="H464">
            <v>0</v>
          </cell>
          <cell r="I464">
            <v>0</v>
          </cell>
          <cell r="J464">
            <v>0</v>
          </cell>
          <cell r="L464">
            <v>0</v>
          </cell>
          <cell r="M464">
            <v>0</v>
          </cell>
          <cell r="N464">
            <v>0</v>
          </cell>
          <cell r="O464">
            <v>0</v>
          </cell>
          <cell r="P464">
            <v>0</v>
          </cell>
          <cell r="Q464">
            <v>0</v>
          </cell>
          <cell r="R464">
            <v>0</v>
          </cell>
          <cell r="S464">
            <v>0</v>
          </cell>
          <cell r="T464">
            <v>0</v>
          </cell>
          <cell r="V464">
            <v>0</v>
          </cell>
          <cell r="W464">
            <v>0</v>
          </cell>
          <cell r="X464">
            <v>0</v>
          </cell>
          <cell r="Y464">
            <v>0</v>
          </cell>
          <cell r="Z464">
            <v>0</v>
          </cell>
          <cell r="AB464">
            <v>0</v>
          </cell>
          <cell r="AD464">
            <v>0</v>
          </cell>
          <cell r="AE464">
            <v>0</v>
          </cell>
          <cell r="AF464">
            <v>0</v>
          </cell>
          <cell r="AG464">
            <v>0</v>
          </cell>
          <cell r="AH464">
            <v>0</v>
          </cell>
          <cell r="AI464">
            <v>0</v>
          </cell>
          <cell r="AK464">
            <v>0</v>
          </cell>
          <cell r="AM464">
            <v>0</v>
          </cell>
          <cell r="AN464">
            <v>0</v>
          </cell>
          <cell r="AO464">
            <v>0</v>
          </cell>
          <cell r="AP464">
            <v>0</v>
          </cell>
          <cell r="AR464">
            <v>0</v>
          </cell>
          <cell r="AS464">
            <v>0</v>
          </cell>
          <cell r="AT464">
            <v>0</v>
          </cell>
          <cell r="AU464">
            <v>0</v>
          </cell>
          <cell r="AV464">
            <v>0</v>
          </cell>
          <cell r="AW464">
            <v>0</v>
          </cell>
          <cell r="AX464">
            <v>0</v>
          </cell>
          <cell r="AY464">
            <v>0</v>
          </cell>
          <cell r="AZ464">
            <v>0</v>
          </cell>
          <cell r="BA464">
            <v>0</v>
          </cell>
          <cell r="BB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Y464">
            <v>0</v>
          </cell>
          <cell r="BZ464">
            <v>0</v>
          </cell>
          <cell r="CB464">
            <v>0</v>
          </cell>
          <cell r="CC464">
            <v>0</v>
          </cell>
          <cell r="CD464">
            <v>0</v>
          </cell>
          <cell r="CE464">
            <v>0</v>
          </cell>
          <cell r="CG464">
            <v>0</v>
          </cell>
          <cell r="CH464">
            <v>0</v>
          </cell>
          <cell r="CI464">
            <v>0</v>
          </cell>
          <cell r="CJ464">
            <v>0</v>
          </cell>
          <cell r="CK464">
            <v>0</v>
          </cell>
          <cell r="CL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Q464">
            <v>0</v>
          </cell>
          <cell r="DR464">
            <v>0</v>
          </cell>
          <cell r="DS464">
            <v>0</v>
          </cell>
          <cell r="DT464">
            <v>0</v>
          </cell>
          <cell r="DU464">
            <v>0</v>
          </cell>
          <cell r="DV464">
            <v>0</v>
          </cell>
          <cell r="DW464">
            <v>0</v>
          </cell>
          <cell r="DX464">
            <v>0</v>
          </cell>
          <cell r="EB464">
            <v>0</v>
          </cell>
          <cell r="EC464">
            <v>0</v>
          </cell>
          <cell r="ED464">
            <v>0</v>
          </cell>
          <cell r="EE464">
            <v>0</v>
          </cell>
          <cell r="EF464">
            <v>0</v>
          </cell>
          <cell r="EG464">
            <v>0</v>
          </cell>
          <cell r="EH464">
            <v>0</v>
          </cell>
          <cell r="EI464">
            <v>0</v>
          </cell>
          <cell r="EJ464">
            <v>0</v>
          </cell>
          <cell r="EK464">
            <v>0</v>
          </cell>
          <cell r="EL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H464">
            <v>0</v>
          </cell>
          <cell r="FK464">
            <v>0</v>
          </cell>
          <cell r="FL464">
            <v>0</v>
          </cell>
          <cell r="FM464">
            <v>0</v>
          </cell>
          <cell r="FO464">
            <v>0</v>
          </cell>
          <cell r="FP464">
            <v>0</v>
          </cell>
          <cell r="FR464">
            <v>0</v>
          </cell>
          <cell r="FS464">
            <v>0</v>
          </cell>
          <cell r="FT464">
            <v>0</v>
          </cell>
          <cell r="FU464">
            <v>0</v>
          </cell>
          <cell r="FV464">
            <v>0</v>
          </cell>
          <cell r="FW464">
            <v>0</v>
          </cell>
          <cell r="FX464">
            <v>0</v>
          </cell>
          <cell r="FY464">
            <v>0</v>
          </cell>
          <cell r="GA464">
            <v>0</v>
          </cell>
          <cell r="GB464">
            <v>0</v>
          </cell>
          <cell r="GD464">
            <v>0</v>
          </cell>
          <cell r="GI464">
            <v>0</v>
          </cell>
          <cell r="GJ464">
            <v>0</v>
          </cell>
          <cell r="GK464">
            <v>0</v>
          </cell>
          <cell r="GL464">
            <v>0</v>
          </cell>
          <cell r="GM464">
            <v>0</v>
          </cell>
          <cell r="GN464">
            <v>0</v>
          </cell>
          <cell r="GO464">
            <v>0</v>
          </cell>
          <cell r="GP464">
            <v>0</v>
          </cell>
          <cell r="GQ464">
            <v>0</v>
          </cell>
          <cell r="GR464">
            <v>0</v>
          </cell>
          <cell r="GS464">
            <v>0</v>
          </cell>
          <cell r="GT464">
            <v>0</v>
          </cell>
          <cell r="GU464">
            <v>0</v>
          </cell>
          <cell r="GV464">
            <v>0</v>
          </cell>
          <cell r="GW464">
            <v>0</v>
          </cell>
          <cell r="GX464">
            <v>0</v>
          </cell>
          <cell r="GY464">
            <v>0</v>
          </cell>
          <cell r="GZ464">
            <v>0</v>
          </cell>
          <cell r="HA464">
            <v>0</v>
          </cell>
          <cell r="HB464">
            <v>0</v>
          </cell>
          <cell r="HC464">
            <v>0</v>
          </cell>
          <cell r="HD464">
            <v>0</v>
          </cell>
          <cell r="HE464">
            <v>0</v>
          </cell>
          <cell r="HF464">
            <v>0</v>
          </cell>
          <cell r="HG464">
            <v>0</v>
          </cell>
          <cell r="HH464">
            <v>0</v>
          </cell>
          <cell r="HI464">
            <v>0</v>
          </cell>
          <cell r="HJ464">
            <v>0</v>
          </cell>
          <cell r="HK464">
            <v>0</v>
          </cell>
          <cell r="HL464">
            <v>0</v>
          </cell>
          <cell r="HM464">
            <v>0</v>
          </cell>
          <cell r="HN464">
            <v>0</v>
          </cell>
          <cell r="HO464">
            <v>0</v>
          </cell>
          <cell r="HP464">
            <v>0</v>
          </cell>
          <cell r="HQ464">
            <v>0</v>
          </cell>
          <cell r="HR464">
            <v>0</v>
          </cell>
          <cell r="HS464">
            <v>0</v>
          </cell>
          <cell r="HT464">
            <v>0</v>
          </cell>
          <cell r="HU464">
            <v>0</v>
          </cell>
          <cell r="HV464">
            <v>0</v>
          </cell>
          <cell r="HW464">
            <v>0</v>
          </cell>
          <cell r="HX464">
            <v>0</v>
          </cell>
          <cell r="HY464">
            <v>0</v>
          </cell>
          <cell r="HZ464">
            <v>0</v>
          </cell>
          <cell r="IB464">
            <v>0</v>
          </cell>
          <cell r="IC464">
            <v>0</v>
          </cell>
          <cell r="ID464">
            <v>0</v>
          </cell>
          <cell r="IE464">
            <v>0</v>
          </cell>
          <cell r="IF464">
            <v>0</v>
          </cell>
          <cell r="IG464">
            <v>0</v>
          </cell>
          <cell r="IH464">
            <v>0</v>
          </cell>
          <cell r="II464">
            <v>0</v>
          </cell>
          <cell r="IJ464">
            <v>0</v>
          </cell>
          <cell r="IK464">
            <v>0</v>
          </cell>
          <cell r="IL464">
            <v>0</v>
          </cell>
          <cell r="IO464">
            <v>0</v>
          </cell>
        </row>
        <row r="465">
          <cell r="A465" t="str">
            <v>Source: Department for Communities and Local Government Revenue Account Budget (RA) returns 2015-16 - Revenue Accounts (RA) data</v>
          </cell>
          <cell r="E465">
            <v>0</v>
          </cell>
          <cell r="H465">
            <v>0</v>
          </cell>
          <cell r="I465">
            <v>0</v>
          </cell>
          <cell r="J465">
            <v>0</v>
          </cell>
          <cell r="L465">
            <v>0</v>
          </cell>
          <cell r="M465">
            <v>0</v>
          </cell>
          <cell r="N465">
            <v>0</v>
          </cell>
          <cell r="O465">
            <v>0</v>
          </cell>
          <cell r="P465">
            <v>0</v>
          </cell>
          <cell r="Q465">
            <v>0</v>
          </cell>
          <cell r="R465">
            <v>0</v>
          </cell>
          <cell r="S465">
            <v>0</v>
          </cell>
          <cell r="T465">
            <v>0</v>
          </cell>
          <cell r="V465">
            <v>0</v>
          </cell>
          <cell r="W465">
            <v>0</v>
          </cell>
          <cell r="X465">
            <v>0</v>
          </cell>
          <cell r="Y465">
            <v>0</v>
          </cell>
          <cell r="Z465">
            <v>0</v>
          </cell>
          <cell r="AB465">
            <v>0</v>
          </cell>
          <cell r="AD465">
            <v>0</v>
          </cell>
          <cell r="AE465">
            <v>0</v>
          </cell>
          <cell r="AF465">
            <v>0</v>
          </cell>
          <cell r="AG465">
            <v>0</v>
          </cell>
          <cell r="AH465">
            <v>0</v>
          </cell>
          <cell r="AI465">
            <v>0</v>
          </cell>
          <cell r="AK465">
            <v>0</v>
          </cell>
          <cell r="AM465">
            <v>0</v>
          </cell>
          <cell r="AN465">
            <v>0</v>
          </cell>
          <cell r="AO465">
            <v>0</v>
          </cell>
          <cell r="AP465">
            <v>0</v>
          </cell>
          <cell r="AR465">
            <v>0</v>
          </cell>
          <cell r="AS465">
            <v>0</v>
          </cell>
          <cell r="AT465">
            <v>0</v>
          </cell>
          <cell r="AU465">
            <v>0</v>
          </cell>
          <cell r="AV465">
            <v>0</v>
          </cell>
          <cell r="AW465">
            <v>0</v>
          </cell>
          <cell r="AX465">
            <v>0</v>
          </cell>
          <cell r="AY465">
            <v>0</v>
          </cell>
          <cell r="AZ465">
            <v>0</v>
          </cell>
          <cell r="BA465">
            <v>0</v>
          </cell>
          <cell r="BB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Y465">
            <v>0</v>
          </cell>
          <cell r="BZ465">
            <v>0</v>
          </cell>
          <cell r="CB465">
            <v>0</v>
          </cell>
          <cell r="CC465">
            <v>0</v>
          </cell>
          <cell r="CD465">
            <v>0</v>
          </cell>
          <cell r="CE465">
            <v>0</v>
          </cell>
          <cell r="CG465">
            <v>0</v>
          </cell>
          <cell r="CH465">
            <v>0</v>
          </cell>
          <cell r="CI465">
            <v>0</v>
          </cell>
          <cell r="CJ465">
            <v>0</v>
          </cell>
          <cell r="CK465">
            <v>0</v>
          </cell>
          <cell r="CL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Q465">
            <v>0</v>
          </cell>
          <cell r="DR465">
            <v>0</v>
          </cell>
          <cell r="DS465">
            <v>0</v>
          </cell>
          <cell r="DT465">
            <v>0</v>
          </cell>
          <cell r="DU465">
            <v>0</v>
          </cell>
          <cell r="DV465">
            <v>0</v>
          </cell>
          <cell r="DW465">
            <v>0</v>
          </cell>
          <cell r="DX465">
            <v>0</v>
          </cell>
          <cell r="EB465">
            <v>0</v>
          </cell>
          <cell r="EC465">
            <v>0</v>
          </cell>
          <cell r="ED465">
            <v>0</v>
          </cell>
          <cell r="EE465">
            <v>0</v>
          </cell>
          <cell r="EF465">
            <v>0</v>
          </cell>
          <cell r="EG465">
            <v>0</v>
          </cell>
          <cell r="EH465">
            <v>0</v>
          </cell>
          <cell r="EI465">
            <v>0</v>
          </cell>
          <cell r="EJ465">
            <v>0</v>
          </cell>
          <cell r="EK465">
            <v>0</v>
          </cell>
          <cell r="EL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H465">
            <v>0</v>
          </cell>
          <cell r="FK465">
            <v>0</v>
          </cell>
          <cell r="FL465">
            <v>0</v>
          </cell>
          <cell r="FM465">
            <v>0</v>
          </cell>
          <cell r="FO465">
            <v>0</v>
          </cell>
          <cell r="FP465">
            <v>0</v>
          </cell>
          <cell r="FR465">
            <v>0</v>
          </cell>
          <cell r="FS465">
            <v>0</v>
          </cell>
          <cell r="FT465">
            <v>0</v>
          </cell>
          <cell r="FU465">
            <v>0</v>
          </cell>
          <cell r="FV465">
            <v>0</v>
          </cell>
          <cell r="FW465">
            <v>0</v>
          </cell>
          <cell r="FX465">
            <v>0</v>
          </cell>
          <cell r="FY465">
            <v>0</v>
          </cell>
          <cell r="GA465">
            <v>0</v>
          </cell>
          <cell r="GB465">
            <v>0</v>
          </cell>
          <cell r="GD465">
            <v>0</v>
          </cell>
          <cell r="GI465">
            <v>0</v>
          </cell>
          <cell r="GJ465">
            <v>0</v>
          </cell>
          <cell r="GK465">
            <v>0</v>
          </cell>
          <cell r="GL465">
            <v>0</v>
          </cell>
          <cell r="GM465">
            <v>0</v>
          </cell>
          <cell r="GN465">
            <v>0</v>
          </cell>
          <cell r="GO465">
            <v>0</v>
          </cell>
          <cell r="GP465">
            <v>0</v>
          </cell>
          <cell r="GQ465">
            <v>0</v>
          </cell>
          <cell r="GR465">
            <v>0</v>
          </cell>
          <cell r="GS465">
            <v>0</v>
          </cell>
          <cell r="GT465">
            <v>0</v>
          </cell>
          <cell r="GU465">
            <v>0</v>
          </cell>
          <cell r="GV465">
            <v>0</v>
          </cell>
          <cell r="GW465">
            <v>0</v>
          </cell>
          <cell r="GX465">
            <v>0</v>
          </cell>
          <cell r="GY465">
            <v>0</v>
          </cell>
          <cell r="GZ465">
            <v>0</v>
          </cell>
          <cell r="HA465">
            <v>0</v>
          </cell>
          <cell r="HB465">
            <v>0</v>
          </cell>
          <cell r="HC465">
            <v>0</v>
          </cell>
          <cell r="HD465">
            <v>0</v>
          </cell>
          <cell r="HE465">
            <v>0</v>
          </cell>
          <cell r="HF465">
            <v>0</v>
          </cell>
          <cell r="HG465">
            <v>0</v>
          </cell>
          <cell r="HH465">
            <v>0</v>
          </cell>
          <cell r="HI465">
            <v>0</v>
          </cell>
          <cell r="HJ465">
            <v>0</v>
          </cell>
          <cell r="HK465">
            <v>0</v>
          </cell>
          <cell r="HL465">
            <v>0</v>
          </cell>
          <cell r="HM465">
            <v>0</v>
          </cell>
          <cell r="HN465">
            <v>0</v>
          </cell>
          <cell r="HO465">
            <v>0</v>
          </cell>
          <cell r="HP465">
            <v>0</v>
          </cell>
          <cell r="HQ465">
            <v>0</v>
          </cell>
          <cell r="HR465">
            <v>0</v>
          </cell>
          <cell r="HS465">
            <v>0</v>
          </cell>
          <cell r="HT465">
            <v>0</v>
          </cell>
          <cell r="HU465">
            <v>0</v>
          </cell>
          <cell r="HV465">
            <v>0</v>
          </cell>
          <cell r="HW465">
            <v>0</v>
          </cell>
          <cell r="HX465">
            <v>0</v>
          </cell>
          <cell r="HY465">
            <v>0</v>
          </cell>
          <cell r="HZ465">
            <v>0</v>
          </cell>
          <cell r="IB465">
            <v>0</v>
          </cell>
          <cell r="IC465">
            <v>0</v>
          </cell>
          <cell r="ID465">
            <v>0</v>
          </cell>
          <cell r="IE465">
            <v>0</v>
          </cell>
          <cell r="IF465">
            <v>0</v>
          </cell>
          <cell r="IG465">
            <v>0</v>
          </cell>
          <cell r="IH465">
            <v>0</v>
          </cell>
          <cell r="II465">
            <v>0</v>
          </cell>
          <cell r="IJ465">
            <v>0</v>
          </cell>
          <cell r="IK465">
            <v>0</v>
          </cell>
          <cell r="IL465">
            <v>0</v>
          </cell>
          <cell r="IO465">
            <v>0</v>
          </cell>
        </row>
        <row r="466">
          <cell r="A466">
            <v>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0</v>
          </cell>
          <cell r="GL466">
            <v>0</v>
          </cell>
          <cell r="GM466">
            <v>0</v>
          </cell>
          <cell r="GN466">
            <v>0</v>
          </cell>
          <cell r="GO466">
            <v>0</v>
          </cell>
          <cell r="GP466">
            <v>0</v>
          </cell>
          <cell r="GQ466">
            <v>0</v>
          </cell>
          <cell r="GR466">
            <v>0</v>
          </cell>
          <cell r="GS466">
            <v>0</v>
          </cell>
          <cell r="GT466">
            <v>0</v>
          </cell>
          <cell r="GU466">
            <v>0</v>
          </cell>
          <cell r="GV466">
            <v>0</v>
          </cell>
          <cell r="GW466">
            <v>0</v>
          </cell>
          <cell r="GX466">
            <v>0</v>
          </cell>
          <cell r="GY466">
            <v>0</v>
          </cell>
          <cell r="GZ466">
            <v>0</v>
          </cell>
          <cell r="HA466">
            <v>0</v>
          </cell>
          <cell r="HB466">
            <v>0</v>
          </cell>
          <cell r="HC466">
            <v>0</v>
          </cell>
          <cell r="HD466">
            <v>0</v>
          </cell>
          <cell r="HE466">
            <v>0</v>
          </cell>
          <cell r="HF466">
            <v>0</v>
          </cell>
          <cell r="HG466">
            <v>0</v>
          </cell>
          <cell r="HH466">
            <v>0</v>
          </cell>
          <cell r="HI466">
            <v>0</v>
          </cell>
          <cell r="HJ466">
            <v>0</v>
          </cell>
          <cell r="HK466">
            <v>0</v>
          </cell>
          <cell r="HL466">
            <v>0</v>
          </cell>
          <cell r="HM466">
            <v>0</v>
          </cell>
          <cell r="HN466">
            <v>0</v>
          </cell>
          <cell r="HO466">
            <v>0</v>
          </cell>
          <cell r="HP466">
            <v>0</v>
          </cell>
          <cell r="HQ466">
            <v>0</v>
          </cell>
          <cell r="HR466">
            <v>0</v>
          </cell>
          <cell r="HS466">
            <v>0</v>
          </cell>
          <cell r="HT466">
            <v>0</v>
          </cell>
          <cell r="HU466">
            <v>0</v>
          </cell>
          <cell r="HV466">
            <v>0</v>
          </cell>
          <cell r="HW466">
            <v>0</v>
          </cell>
          <cell r="HX466">
            <v>0</v>
          </cell>
          <cell r="HY466">
            <v>0</v>
          </cell>
          <cell r="HZ466">
            <v>0</v>
          </cell>
          <cell r="IA466">
            <v>0</v>
          </cell>
          <cell r="IB466">
            <v>0</v>
          </cell>
          <cell r="IC466">
            <v>0</v>
          </cell>
          <cell r="ID466">
            <v>0</v>
          </cell>
          <cell r="IE466">
            <v>0</v>
          </cell>
          <cell r="IF466">
            <v>0</v>
          </cell>
          <cell r="IG466">
            <v>0</v>
          </cell>
          <cell r="IH466">
            <v>0</v>
          </cell>
          <cell r="II466">
            <v>0</v>
          </cell>
          <cell r="IJ466">
            <v>0</v>
          </cell>
          <cell r="IK466">
            <v>0</v>
          </cell>
          <cell r="IL466">
            <v>0</v>
          </cell>
          <cell r="IM466">
            <v>0</v>
          </cell>
          <cell r="IN466">
            <v>0</v>
          </cell>
          <cell r="IO466">
            <v>0</v>
          </cell>
          <cell r="IP466">
            <v>0</v>
          </cell>
        </row>
      </sheetData>
      <sheetData sheetId="10">
        <row r="3">
          <cell r="A3">
            <v>0</v>
          </cell>
          <cell r="B3">
            <v>0</v>
          </cell>
          <cell r="C3">
            <v>0</v>
          </cell>
          <cell r="D3">
            <v>0</v>
          </cell>
          <cell r="E3" t="str">
            <v>£ 000s</v>
          </cell>
          <cell r="F3" t="str">
            <v>£ 000s</v>
          </cell>
          <cell r="G3" t="str">
            <v>£ 000s</v>
          </cell>
          <cell r="H3">
            <v>0</v>
          </cell>
          <cell r="I3" t="str">
            <v>£ 000s</v>
          </cell>
          <cell r="J3">
            <v>0</v>
          </cell>
          <cell r="K3" t="str">
            <v>£ 000s</v>
          </cell>
          <cell r="L3">
            <v>0</v>
          </cell>
          <cell r="M3">
            <v>0</v>
          </cell>
          <cell r="N3">
            <v>0</v>
          </cell>
          <cell r="O3">
            <v>0</v>
          </cell>
          <cell r="P3">
            <v>0</v>
          </cell>
        </row>
        <row r="4">
          <cell r="A4" t="str">
            <v>E3831</v>
          </cell>
          <cell r="B4" t="str">
            <v>Adur</v>
          </cell>
          <cell r="C4" t="str">
            <v>SD</v>
          </cell>
          <cell r="D4" t="str">
            <v>Billing</v>
          </cell>
          <cell r="E4">
            <v>-773.93475819900004</v>
          </cell>
          <cell r="F4">
            <v>-3028.818390094284</v>
          </cell>
          <cell r="G4">
            <v>0</v>
          </cell>
          <cell r="H4">
            <v>0</v>
          </cell>
          <cell r="I4">
            <v>0</v>
          </cell>
          <cell r="J4">
            <v>0</v>
          </cell>
          <cell r="K4">
            <v>0</v>
          </cell>
          <cell r="L4">
            <v>0</v>
          </cell>
          <cell r="M4">
            <v>0</v>
          </cell>
          <cell r="N4">
            <v>0</v>
          </cell>
          <cell r="O4">
            <v>0</v>
          </cell>
          <cell r="P4">
            <v>0</v>
          </cell>
        </row>
        <row r="5">
          <cell r="A5" t="str">
            <v>E0931</v>
          </cell>
          <cell r="B5" t="str">
            <v>Allerdale</v>
          </cell>
          <cell r="C5" t="str">
            <v>SD</v>
          </cell>
          <cell r="D5" t="str">
            <v>Billing</v>
          </cell>
          <cell r="E5">
            <v>-1700.465955244</v>
          </cell>
          <cell r="F5">
            <v>-4718.9053025706107</v>
          </cell>
          <cell r="G5">
            <v>0</v>
          </cell>
          <cell r="H5">
            <v>0</v>
          </cell>
          <cell r="I5">
            <v>0</v>
          </cell>
          <cell r="J5">
            <v>0</v>
          </cell>
          <cell r="K5">
            <v>0</v>
          </cell>
          <cell r="L5">
            <v>0</v>
          </cell>
          <cell r="M5">
            <v>0</v>
          </cell>
          <cell r="N5">
            <v>0</v>
          </cell>
          <cell r="O5">
            <v>0</v>
          </cell>
          <cell r="P5">
            <v>0</v>
          </cell>
        </row>
        <row r="6">
          <cell r="A6" t="str">
            <v>E1031</v>
          </cell>
          <cell r="B6" t="str">
            <v>Amber Valley</v>
          </cell>
          <cell r="C6" t="str">
            <v>SD</v>
          </cell>
          <cell r="D6" t="str">
            <v>Billing</v>
          </cell>
          <cell r="E6">
            <v>-1547.731790052</v>
          </cell>
          <cell r="F6">
            <v>-3738.2852950419174</v>
          </cell>
          <cell r="G6">
            <v>0</v>
          </cell>
          <cell r="H6">
            <v>0</v>
          </cell>
          <cell r="I6">
            <v>0</v>
          </cell>
          <cell r="J6">
            <v>0</v>
          </cell>
          <cell r="K6">
            <v>0</v>
          </cell>
          <cell r="L6">
            <v>0</v>
          </cell>
          <cell r="M6">
            <v>0</v>
          </cell>
          <cell r="N6">
            <v>0</v>
          </cell>
          <cell r="O6">
            <v>0</v>
          </cell>
          <cell r="P6">
            <v>0</v>
          </cell>
        </row>
        <row r="7">
          <cell r="A7" t="str">
            <v>E3832</v>
          </cell>
          <cell r="B7" t="str">
            <v>Arun</v>
          </cell>
          <cell r="C7" t="str">
            <v>SD</v>
          </cell>
          <cell r="D7" t="str">
            <v>Billing</v>
          </cell>
          <cell r="E7">
            <v>-1665.6132391780002</v>
          </cell>
          <cell r="F7">
            <v>-4429.0173078687476</v>
          </cell>
          <cell r="G7">
            <v>0</v>
          </cell>
          <cell r="H7">
            <v>0</v>
          </cell>
          <cell r="I7">
            <v>0</v>
          </cell>
          <cell r="J7">
            <v>0</v>
          </cell>
          <cell r="K7">
            <v>0</v>
          </cell>
          <cell r="L7">
            <v>0</v>
          </cell>
          <cell r="M7">
            <v>0</v>
          </cell>
          <cell r="N7">
            <v>0</v>
          </cell>
          <cell r="O7">
            <v>0</v>
          </cell>
          <cell r="P7">
            <v>0</v>
          </cell>
        </row>
        <row r="8">
          <cell r="A8" t="str">
            <v>E3031</v>
          </cell>
          <cell r="B8" t="str">
            <v>Ashfield</v>
          </cell>
          <cell r="C8" t="str">
            <v>SD</v>
          </cell>
          <cell r="D8" t="str">
            <v>Billing</v>
          </cell>
          <cell r="E8">
            <v>-1859.3919607299999</v>
          </cell>
          <cell r="F8">
            <v>-5135.0994394871495</v>
          </cell>
          <cell r="G8">
            <v>0</v>
          </cell>
          <cell r="H8">
            <v>0</v>
          </cell>
          <cell r="I8">
            <v>0</v>
          </cell>
          <cell r="J8">
            <v>0</v>
          </cell>
          <cell r="K8">
            <v>0</v>
          </cell>
          <cell r="L8">
            <v>0</v>
          </cell>
          <cell r="M8">
            <v>0</v>
          </cell>
          <cell r="N8">
            <v>0</v>
          </cell>
          <cell r="O8">
            <v>0</v>
          </cell>
          <cell r="P8">
            <v>0</v>
          </cell>
        </row>
        <row r="9">
          <cell r="A9" t="str">
            <v>E2231</v>
          </cell>
          <cell r="B9" t="str">
            <v>Ashford</v>
          </cell>
          <cell r="C9" t="str">
            <v>SD</v>
          </cell>
          <cell r="D9" t="str">
            <v>Billing</v>
          </cell>
          <cell r="E9">
            <v>-1269.9146600500001</v>
          </cell>
          <cell r="F9">
            <v>-3894.9118631878309</v>
          </cell>
          <cell r="G9">
            <v>0</v>
          </cell>
          <cell r="H9">
            <v>0</v>
          </cell>
          <cell r="I9">
            <v>0</v>
          </cell>
          <cell r="J9">
            <v>0</v>
          </cell>
          <cell r="K9">
            <v>0</v>
          </cell>
          <cell r="L9">
            <v>0</v>
          </cell>
          <cell r="M9">
            <v>0</v>
          </cell>
          <cell r="N9">
            <v>0</v>
          </cell>
          <cell r="O9">
            <v>0</v>
          </cell>
          <cell r="P9">
            <v>0</v>
          </cell>
        </row>
        <row r="10">
          <cell r="A10" t="str">
            <v>E7050</v>
          </cell>
          <cell r="B10" t="str">
            <v>Avon &amp; Somerset Police and Crime Commissioner and Chief Constable</v>
          </cell>
          <cell r="C10" t="str">
            <v>POL</v>
          </cell>
          <cell r="D10">
            <v>0</v>
          </cell>
          <cell r="E10">
            <v>0</v>
          </cell>
          <cell r="F10">
            <v>0</v>
          </cell>
          <cell r="G10">
            <v>-176221.84400000001</v>
          </cell>
          <cell r="H10">
            <v>0</v>
          </cell>
          <cell r="I10">
            <v>0</v>
          </cell>
          <cell r="J10">
            <v>0</v>
          </cell>
          <cell r="K10">
            <v>0</v>
          </cell>
          <cell r="L10">
            <v>0</v>
          </cell>
          <cell r="M10">
            <v>0</v>
          </cell>
          <cell r="N10">
            <v>0</v>
          </cell>
          <cell r="O10">
            <v>0</v>
          </cell>
          <cell r="P10">
            <v>0</v>
          </cell>
        </row>
        <row r="11">
          <cell r="A11" t="str">
            <v>E6101</v>
          </cell>
          <cell r="B11" t="str">
            <v>Avon Combined Fire and Rescue Authority</v>
          </cell>
          <cell r="C11" t="str">
            <v>CFA</v>
          </cell>
          <cell r="D11">
            <v>0</v>
          </cell>
          <cell r="E11">
            <v>-8647.2696397559994</v>
          </cell>
          <cell r="F11">
            <v>-10223.951100343516</v>
          </cell>
          <cell r="G11">
            <v>0</v>
          </cell>
          <cell r="H11">
            <v>0</v>
          </cell>
          <cell r="I11">
            <v>0</v>
          </cell>
          <cell r="J11">
            <v>0</v>
          </cell>
          <cell r="K11">
            <v>0</v>
          </cell>
          <cell r="L11">
            <v>0</v>
          </cell>
          <cell r="M11">
            <v>0</v>
          </cell>
          <cell r="N11">
            <v>0</v>
          </cell>
          <cell r="O11">
            <v>0</v>
          </cell>
          <cell r="P11">
            <v>0</v>
          </cell>
        </row>
        <row r="12">
          <cell r="A12" t="str">
            <v>E0431</v>
          </cell>
          <cell r="B12" t="str">
            <v>Aylesbury Vale DC</v>
          </cell>
          <cell r="C12" t="str">
            <v>SD</v>
          </cell>
          <cell r="D12" t="str">
            <v>Billing</v>
          </cell>
          <cell r="E12">
            <v>-1569.420678257</v>
          </cell>
          <cell r="F12">
            <v>-4923.7154744431318</v>
          </cell>
          <cell r="G12">
            <v>0</v>
          </cell>
          <cell r="H12">
            <v>0</v>
          </cell>
          <cell r="I12">
            <v>0</v>
          </cell>
          <cell r="J12">
            <v>0</v>
          </cell>
          <cell r="K12">
            <v>0</v>
          </cell>
          <cell r="L12">
            <v>0</v>
          </cell>
          <cell r="M12">
            <v>0</v>
          </cell>
          <cell r="N12">
            <v>0</v>
          </cell>
          <cell r="O12">
            <v>0</v>
          </cell>
          <cell r="P12">
            <v>0</v>
          </cell>
        </row>
        <row r="13">
          <cell r="A13" t="str">
            <v>E3531</v>
          </cell>
          <cell r="B13" t="str">
            <v>Babergh</v>
          </cell>
          <cell r="C13" t="str">
            <v>SD</v>
          </cell>
          <cell r="D13" t="str">
            <v>Billing</v>
          </cell>
          <cell r="E13">
            <v>-991.54643834300009</v>
          </cell>
          <cell r="F13">
            <v>-2451.6193386418904</v>
          </cell>
          <cell r="G13">
            <v>0</v>
          </cell>
          <cell r="H13">
            <v>0</v>
          </cell>
          <cell r="I13">
            <v>0</v>
          </cell>
          <cell r="J13">
            <v>0</v>
          </cell>
          <cell r="K13">
            <v>0</v>
          </cell>
          <cell r="L13">
            <v>0</v>
          </cell>
          <cell r="M13">
            <v>0</v>
          </cell>
          <cell r="N13">
            <v>0</v>
          </cell>
          <cell r="O13">
            <v>0</v>
          </cell>
          <cell r="P13">
            <v>0</v>
          </cell>
        </row>
        <row r="14">
          <cell r="A14" t="str">
            <v>E5030</v>
          </cell>
          <cell r="B14" t="str">
            <v>Barking &amp; Dagenham</v>
          </cell>
          <cell r="C14" t="str">
            <v>OLB</v>
          </cell>
          <cell r="D14" t="str">
            <v>Billing</v>
          </cell>
          <cell r="E14">
            <v>-36689.333686960999</v>
          </cell>
          <cell r="F14">
            <v>-53147.446562163306</v>
          </cell>
          <cell r="G14">
            <v>0</v>
          </cell>
          <cell r="H14">
            <v>0</v>
          </cell>
          <cell r="I14">
            <v>240263</v>
          </cell>
          <cell r="J14">
            <v>3440.2370000000001</v>
          </cell>
          <cell r="K14">
            <v>17791</v>
          </cell>
          <cell r="L14">
            <v>0</v>
          </cell>
          <cell r="M14">
            <v>1</v>
          </cell>
          <cell r="N14">
            <v>0</v>
          </cell>
          <cell r="O14">
            <v>0</v>
          </cell>
          <cell r="P14">
            <v>0</v>
          </cell>
        </row>
        <row r="15">
          <cell r="A15" t="str">
            <v>E5031</v>
          </cell>
          <cell r="B15" t="str">
            <v>Barnet</v>
          </cell>
          <cell r="C15" t="str">
            <v>OLB</v>
          </cell>
          <cell r="D15" t="str">
            <v>Billing</v>
          </cell>
          <cell r="E15">
            <v>-36848.834525683</v>
          </cell>
          <cell r="F15">
            <v>-48127.043425036616</v>
          </cell>
          <cell r="G15">
            <v>0</v>
          </cell>
          <cell r="H15">
            <v>0</v>
          </cell>
          <cell r="I15">
            <v>299185</v>
          </cell>
          <cell r="J15">
            <v>3624.07</v>
          </cell>
          <cell r="K15">
            <v>18054</v>
          </cell>
          <cell r="L15">
            <v>0</v>
          </cell>
          <cell r="M15">
            <v>1</v>
          </cell>
          <cell r="N15">
            <v>0</v>
          </cell>
          <cell r="O15">
            <v>0</v>
          </cell>
          <cell r="P15">
            <v>0</v>
          </cell>
        </row>
        <row r="16">
          <cell r="A16" t="str">
            <v>E4401</v>
          </cell>
          <cell r="B16" t="str">
            <v>Barnsley</v>
          </cell>
          <cell r="C16" t="str">
            <v>MD</v>
          </cell>
          <cell r="D16" t="str">
            <v>Billing</v>
          </cell>
          <cell r="E16">
            <v>-34559.848904090002</v>
          </cell>
          <cell r="F16">
            <v>-54063.817590702303</v>
          </cell>
          <cell r="G16">
            <v>0</v>
          </cell>
          <cell r="H16">
            <v>0</v>
          </cell>
          <cell r="I16">
            <v>159244</v>
          </cell>
          <cell r="J16">
            <v>2070.7130000000002</v>
          </cell>
          <cell r="K16">
            <v>17888</v>
          </cell>
          <cell r="L16">
            <v>0</v>
          </cell>
          <cell r="M16">
            <v>1</v>
          </cell>
          <cell r="N16">
            <v>0</v>
          </cell>
          <cell r="O16">
            <v>0</v>
          </cell>
          <cell r="P16">
            <v>0</v>
          </cell>
        </row>
        <row r="17">
          <cell r="A17" t="str">
            <v>E0932</v>
          </cell>
          <cell r="B17" t="str">
            <v>Barrow in Furness</v>
          </cell>
          <cell r="C17" t="str">
            <v>SD</v>
          </cell>
          <cell r="D17" t="str">
            <v>Billing</v>
          </cell>
          <cell r="E17">
            <v>-2703.5841103339999</v>
          </cell>
          <cell r="F17">
            <v>-2509.9736685600228</v>
          </cell>
          <cell r="G17">
            <v>0</v>
          </cell>
          <cell r="H17">
            <v>0</v>
          </cell>
          <cell r="I17">
            <v>0</v>
          </cell>
          <cell r="J17">
            <v>0</v>
          </cell>
          <cell r="K17">
            <v>0</v>
          </cell>
          <cell r="L17">
            <v>0</v>
          </cell>
          <cell r="M17">
            <v>0</v>
          </cell>
          <cell r="N17">
            <v>0</v>
          </cell>
          <cell r="O17">
            <v>0</v>
          </cell>
          <cell r="P17">
            <v>0</v>
          </cell>
        </row>
        <row r="18">
          <cell r="A18" t="str">
            <v>E1531</v>
          </cell>
          <cell r="B18" t="str">
            <v>Basildon</v>
          </cell>
          <cell r="C18" t="str">
            <v>SD</v>
          </cell>
          <cell r="D18" t="str">
            <v>Billing</v>
          </cell>
          <cell r="E18">
            <v>-2594.9904822600001</v>
          </cell>
          <cell r="F18">
            <v>-4421.6437870411628</v>
          </cell>
          <cell r="G18">
            <v>0</v>
          </cell>
          <cell r="H18">
            <v>0</v>
          </cell>
          <cell r="I18">
            <v>0</v>
          </cell>
          <cell r="J18">
            <v>0</v>
          </cell>
          <cell r="K18">
            <v>0</v>
          </cell>
          <cell r="L18">
            <v>0</v>
          </cell>
          <cell r="M18">
            <v>0</v>
          </cell>
          <cell r="N18">
            <v>0</v>
          </cell>
          <cell r="O18">
            <v>0</v>
          </cell>
          <cell r="P18">
            <v>0</v>
          </cell>
        </row>
        <row r="19">
          <cell r="A19" t="str">
            <v>E1731</v>
          </cell>
          <cell r="B19" t="str">
            <v>Basingstoke &amp; Deane</v>
          </cell>
          <cell r="C19" t="str">
            <v>SD</v>
          </cell>
          <cell r="D19" t="str">
            <v>Billing</v>
          </cell>
          <cell r="E19">
            <v>-1423.875511016</v>
          </cell>
          <cell r="F19">
            <v>-1923.6243819488132</v>
          </cell>
          <cell r="G19">
            <v>0</v>
          </cell>
          <cell r="H19">
            <v>0</v>
          </cell>
          <cell r="I19">
            <v>0</v>
          </cell>
          <cell r="J19">
            <v>0</v>
          </cell>
          <cell r="K19">
            <v>0</v>
          </cell>
          <cell r="L19">
            <v>0</v>
          </cell>
          <cell r="M19">
            <v>0</v>
          </cell>
          <cell r="N19">
            <v>0</v>
          </cell>
          <cell r="O19">
            <v>0</v>
          </cell>
          <cell r="P19">
            <v>0</v>
          </cell>
        </row>
        <row r="20">
          <cell r="A20" t="str">
            <v>E3032</v>
          </cell>
          <cell r="B20" t="str">
            <v>Bassetlaw</v>
          </cell>
          <cell r="C20" t="str">
            <v>SD</v>
          </cell>
          <cell r="D20" t="str">
            <v>Billing</v>
          </cell>
          <cell r="E20">
            <v>-1907.0598746160001</v>
          </cell>
          <cell r="F20">
            <v>-7809.9591694497085</v>
          </cell>
          <cell r="G20">
            <v>0</v>
          </cell>
          <cell r="H20">
            <v>0</v>
          </cell>
          <cell r="I20">
            <v>0</v>
          </cell>
          <cell r="J20">
            <v>0</v>
          </cell>
          <cell r="K20">
            <v>0</v>
          </cell>
          <cell r="L20">
            <v>0</v>
          </cell>
          <cell r="M20">
            <v>0</v>
          </cell>
          <cell r="N20">
            <v>0</v>
          </cell>
          <cell r="O20">
            <v>0</v>
          </cell>
          <cell r="P20">
            <v>0</v>
          </cell>
        </row>
        <row r="21">
          <cell r="A21" t="str">
            <v>E0101</v>
          </cell>
          <cell r="B21" t="str">
            <v>Bath &amp; North East Somerset UA</v>
          </cell>
          <cell r="C21" t="str">
            <v>UA</v>
          </cell>
          <cell r="D21" t="str">
            <v>Billing</v>
          </cell>
          <cell r="E21">
            <v>-14422.624077981998</v>
          </cell>
          <cell r="F21">
            <v>-22754.239596936128</v>
          </cell>
          <cell r="G21">
            <v>0</v>
          </cell>
          <cell r="H21">
            <v>0</v>
          </cell>
          <cell r="I21">
            <v>119061</v>
          </cell>
          <cell r="J21">
            <v>1462.742</v>
          </cell>
          <cell r="K21">
            <v>9398</v>
          </cell>
          <cell r="L21">
            <v>0</v>
          </cell>
          <cell r="M21">
            <v>1</v>
          </cell>
          <cell r="N21">
            <v>0</v>
          </cell>
          <cell r="O21">
            <v>0</v>
          </cell>
          <cell r="P21">
            <v>0</v>
          </cell>
        </row>
        <row r="22">
          <cell r="A22" t="str">
            <v>E0202</v>
          </cell>
          <cell r="B22" t="str">
            <v>Bedford UA</v>
          </cell>
          <cell r="C22" t="str">
            <v>UA</v>
          </cell>
          <cell r="D22" t="str">
            <v>Billing</v>
          </cell>
          <cell r="E22">
            <v>-21418.701036456998</v>
          </cell>
          <cell r="F22">
            <v>-29618.636970342068</v>
          </cell>
          <cell r="G22">
            <v>0</v>
          </cell>
          <cell r="H22">
            <v>0</v>
          </cell>
          <cell r="I22">
            <v>129680</v>
          </cell>
          <cell r="J22">
            <v>1326.614</v>
          </cell>
          <cell r="K22">
            <v>9179</v>
          </cell>
          <cell r="L22">
            <v>0</v>
          </cell>
          <cell r="M22">
            <v>1</v>
          </cell>
          <cell r="N22">
            <v>0</v>
          </cell>
          <cell r="O22">
            <v>0</v>
          </cell>
          <cell r="P22">
            <v>0</v>
          </cell>
        </row>
        <row r="23">
          <cell r="A23" t="str">
            <v>E6102</v>
          </cell>
          <cell r="B23" t="str">
            <v>Bedfordshire Combined Fire and Rescue Authority</v>
          </cell>
          <cell r="C23" t="str">
            <v>CFA</v>
          </cell>
          <cell r="D23">
            <v>0</v>
          </cell>
          <cell r="E23">
            <v>-4769.8633128789997</v>
          </cell>
          <cell r="F23">
            <v>-5572.7938943278568</v>
          </cell>
          <cell r="G23">
            <v>0</v>
          </cell>
          <cell r="H23">
            <v>0</v>
          </cell>
          <cell r="I23">
            <v>0</v>
          </cell>
          <cell r="J23">
            <v>0</v>
          </cell>
          <cell r="K23">
            <v>0</v>
          </cell>
          <cell r="L23">
            <v>0</v>
          </cell>
          <cell r="M23">
            <v>0</v>
          </cell>
          <cell r="N23">
            <v>0</v>
          </cell>
          <cell r="O23">
            <v>0</v>
          </cell>
          <cell r="P23">
            <v>0</v>
          </cell>
        </row>
        <row r="24">
          <cell r="A24" t="str">
            <v>E7002</v>
          </cell>
          <cell r="B24" t="str">
            <v>Bedfordshire Police and Crime Commissioner and Chief Constable</v>
          </cell>
          <cell r="C24" t="str">
            <v>POL</v>
          </cell>
          <cell r="D24">
            <v>0</v>
          </cell>
          <cell r="E24">
            <v>0</v>
          </cell>
          <cell r="F24">
            <v>0</v>
          </cell>
          <cell r="G24">
            <v>-68299.592000000004</v>
          </cell>
          <cell r="H24">
            <v>0</v>
          </cell>
          <cell r="I24">
            <v>0</v>
          </cell>
          <cell r="J24">
            <v>0</v>
          </cell>
          <cell r="K24">
            <v>0</v>
          </cell>
          <cell r="L24">
            <v>0</v>
          </cell>
          <cell r="M24">
            <v>0</v>
          </cell>
          <cell r="N24">
            <v>0</v>
          </cell>
          <cell r="O24">
            <v>0</v>
          </cell>
          <cell r="P24">
            <v>0</v>
          </cell>
        </row>
        <row r="25">
          <cell r="A25" t="str">
            <v>E6103</v>
          </cell>
          <cell r="B25" t="str">
            <v>Berkshire Combined Fire and Rescue Authority</v>
          </cell>
          <cell r="C25" t="str">
            <v>CFA</v>
          </cell>
          <cell r="D25">
            <v>0</v>
          </cell>
          <cell r="E25">
            <v>-5706.2293253159996</v>
          </cell>
          <cell r="F25">
            <v>-6724.1366183370683</v>
          </cell>
          <cell r="G25">
            <v>0</v>
          </cell>
          <cell r="H25">
            <v>0</v>
          </cell>
          <cell r="I25">
            <v>0</v>
          </cell>
          <cell r="J25">
            <v>0</v>
          </cell>
          <cell r="K25">
            <v>0</v>
          </cell>
          <cell r="L25">
            <v>0</v>
          </cell>
          <cell r="M25">
            <v>0</v>
          </cell>
          <cell r="N25">
            <v>0</v>
          </cell>
          <cell r="O25">
            <v>0</v>
          </cell>
          <cell r="P25">
            <v>0</v>
          </cell>
        </row>
        <row r="26">
          <cell r="A26" t="str">
            <v>E5032</v>
          </cell>
          <cell r="B26" t="str">
            <v>Bexley</v>
          </cell>
          <cell r="C26" t="str">
            <v>OLB</v>
          </cell>
          <cell r="D26" t="str">
            <v>Billing</v>
          </cell>
          <cell r="E26">
            <v>-21917.997072050002</v>
          </cell>
          <cell r="F26">
            <v>-36637.594164779606</v>
          </cell>
          <cell r="G26">
            <v>0</v>
          </cell>
          <cell r="H26">
            <v>0</v>
          </cell>
          <cell r="I26">
            <v>212226</v>
          </cell>
          <cell r="J26">
            <v>1765.413</v>
          </cell>
          <cell r="K26">
            <v>10203</v>
          </cell>
          <cell r="L26">
            <v>0</v>
          </cell>
          <cell r="M26">
            <v>1</v>
          </cell>
          <cell r="N26">
            <v>0</v>
          </cell>
          <cell r="O26">
            <v>0</v>
          </cell>
          <cell r="P26">
            <v>0</v>
          </cell>
        </row>
        <row r="27">
          <cell r="A27" t="str">
            <v>E4601</v>
          </cell>
          <cell r="B27" t="str">
            <v>Birmingham</v>
          </cell>
          <cell r="C27" t="str">
            <v>MD</v>
          </cell>
          <cell r="D27" t="str">
            <v>Billing</v>
          </cell>
          <cell r="E27">
            <v>-226586.89488920799</v>
          </cell>
          <cell r="F27">
            <v>-326273.97132324363</v>
          </cell>
          <cell r="G27">
            <v>0</v>
          </cell>
          <cell r="H27">
            <v>0</v>
          </cell>
          <cell r="I27">
            <v>1076175</v>
          </cell>
          <cell r="J27">
            <v>12539.718000000001</v>
          </cell>
          <cell r="K27">
            <v>95571</v>
          </cell>
          <cell r="L27">
            <v>0</v>
          </cell>
          <cell r="M27">
            <v>1</v>
          </cell>
          <cell r="N27">
            <v>0</v>
          </cell>
          <cell r="O27">
            <v>0</v>
          </cell>
          <cell r="P27">
            <v>0</v>
          </cell>
        </row>
        <row r="28">
          <cell r="A28" t="str">
            <v>E2431</v>
          </cell>
          <cell r="B28" t="str">
            <v>Blaby</v>
          </cell>
          <cell r="C28" t="str">
            <v>SD</v>
          </cell>
          <cell r="D28" t="str">
            <v>Billing</v>
          </cell>
          <cell r="E28">
            <v>-952.28376320799998</v>
          </cell>
          <cell r="F28">
            <v>-2329.1436330869574</v>
          </cell>
          <cell r="G28">
            <v>0</v>
          </cell>
          <cell r="H28">
            <v>0</v>
          </cell>
          <cell r="I28">
            <v>0</v>
          </cell>
          <cell r="J28">
            <v>0</v>
          </cell>
          <cell r="K28">
            <v>0</v>
          </cell>
          <cell r="L28">
            <v>0</v>
          </cell>
          <cell r="M28">
            <v>0</v>
          </cell>
          <cell r="N28">
            <v>0</v>
          </cell>
          <cell r="O28">
            <v>0</v>
          </cell>
          <cell r="P28">
            <v>0</v>
          </cell>
        </row>
        <row r="29">
          <cell r="A29" t="str">
            <v>E2301</v>
          </cell>
          <cell r="B29" t="str">
            <v>Blackburn with Darwen UA</v>
          </cell>
          <cell r="C29" t="str">
            <v>UA</v>
          </cell>
          <cell r="D29" t="str">
            <v>Billing</v>
          </cell>
          <cell r="E29">
            <v>-28853.590784790998</v>
          </cell>
          <cell r="F29">
            <v>-43418.086225175204</v>
          </cell>
          <cell r="G29">
            <v>0</v>
          </cell>
          <cell r="H29">
            <v>0</v>
          </cell>
          <cell r="I29">
            <v>144809</v>
          </cell>
          <cell r="J29">
            <v>1832.9860000000001</v>
          </cell>
          <cell r="K29">
            <v>15603</v>
          </cell>
          <cell r="L29">
            <v>0</v>
          </cell>
          <cell r="M29">
            <v>1</v>
          </cell>
          <cell r="N29">
            <v>0</v>
          </cell>
          <cell r="O29">
            <v>0</v>
          </cell>
          <cell r="P29">
            <v>0</v>
          </cell>
        </row>
        <row r="30">
          <cell r="A30" t="str">
            <v>E2302</v>
          </cell>
          <cell r="B30" t="str">
            <v>Blackpool UA</v>
          </cell>
          <cell r="C30" t="str">
            <v>UA</v>
          </cell>
          <cell r="D30" t="str">
            <v>Billing</v>
          </cell>
          <cell r="E30">
            <v>-31635.711623328996</v>
          </cell>
          <cell r="F30">
            <v>-43897.614162356054</v>
          </cell>
          <cell r="G30">
            <v>0</v>
          </cell>
          <cell r="H30">
            <v>0</v>
          </cell>
          <cell r="I30">
            <v>102091</v>
          </cell>
          <cell r="J30">
            <v>873.54600000000005</v>
          </cell>
          <cell r="K30">
            <v>19392</v>
          </cell>
          <cell r="L30">
            <v>0</v>
          </cell>
          <cell r="M30">
            <v>1</v>
          </cell>
          <cell r="N30">
            <v>0</v>
          </cell>
          <cell r="O30">
            <v>0</v>
          </cell>
          <cell r="P30">
            <v>0</v>
          </cell>
        </row>
        <row r="31">
          <cell r="A31" t="str">
            <v>E1032</v>
          </cell>
          <cell r="B31" t="str">
            <v>Bolsover</v>
          </cell>
          <cell r="C31" t="str">
            <v>SD</v>
          </cell>
          <cell r="D31" t="str">
            <v>Billing</v>
          </cell>
          <cell r="E31">
            <v>-2456.9909775320002</v>
          </cell>
          <cell r="F31">
            <v>-3509.5611867023326</v>
          </cell>
          <cell r="G31">
            <v>0</v>
          </cell>
          <cell r="H31">
            <v>0</v>
          </cell>
          <cell r="I31">
            <v>0</v>
          </cell>
          <cell r="J31">
            <v>0</v>
          </cell>
          <cell r="K31">
            <v>0</v>
          </cell>
          <cell r="L31">
            <v>0</v>
          </cell>
          <cell r="M31">
            <v>0</v>
          </cell>
          <cell r="N31">
            <v>0</v>
          </cell>
          <cell r="O31">
            <v>0</v>
          </cell>
          <cell r="P31">
            <v>0</v>
          </cell>
        </row>
        <row r="32">
          <cell r="A32" t="str">
            <v>E4201</v>
          </cell>
          <cell r="B32" t="str">
            <v>Bolton</v>
          </cell>
          <cell r="C32" t="str">
            <v>MD</v>
          </cell>
          <cell r="D32" t="str">
            <v>Billing</v>
          </cell>
          <cell r="E32">
            <v>-42007.616376060003</v>
          </cell>
          <cell r="F32">
            <v>-62260.857166777212</v>
          </cell>
          <cell r="G32">
            <v>0</v>
          </cell>
          <cell r="H32">
            <v>0</v>
          </cell>
          <cell r="I32">
            <v>238648</v>
          </cell>
          <cell r="J32">
            <v>3889.6129999999998</v>
          </cell>
          <cell r="K32">
            <v>22599</v>
          </cell>
          <cell r="L32">
            <v>0</v>
          </cell>
          <cell r="M32">
            <v>1</v>
          </cell>
          <cell r="N32">
            <v>0</v>
          </cell>
          <cell r="O32">
            <v>0</v>
          </cell>
          <cell r="P32">
            <v>0</v>
          </cell>
        </row>
        <row r="33">
          <cell r="A33" t="str">
            <v>E2531</v>
          </cell>
          <cell r="B33" t="str">
            <v>Boston BC</v>
          </cell>
          <cell r="C33" t="str">
            <v>SD</v>
          </cell>
          <cell r="D33" t="str">
            <v>Billing</v>
          </cell>
          <cell r="E33">
            <v>-1430.58875756</v>
          </cell>
          <cell r="F33">
            <v>-2605.376108182094</v>
          </cell>
          <cell r="G33">
            <v>0</v>
          </cell>
          <cell r="H33">
            <v>0</v>
          </cell>
          <cell r="I33">
            <v>0</v>
          </cell>
          <cell r="J33">
            <v>0</v>
          </cell>
          <cell r="K33">
            <v>0</v>
          </cell>
          <cell r="L33">
            <v>0</v>
          </cell>
          <cell r="M33">
            <v>0</v>
          </cell>
          <cell r="N33">
            <v>0</v>
          </cell>
          <cell r="O33">
            <v>0</v>
          </cell>
          <cell r="P33">
            <v>0</v>
          </cell>
        </row>
        <row r="34">
          <cell r="A34" t="str">
            <v>E1202</v>
          </cell>
          <cell r="B34" t="str">
            <v>Bournemouth UA</v>
          </cell>
          <cell r="C34" t="str">
            <v>UA</v>
          </cell>
          <cell r="D34" t="str">
            <v>Billing</v>
          </cell>
          <cell r="E34">
            <v>-18736.375580805001</v>
          </cell>
          <cell r="F34">
            <v>-32014.666233971268</v>
          </cell>
          <cell r="G34">
            <v>0</v>
          </cell>
          <cell r="H34">
            <v>0</v>
          </cell>
          <cell r="I34">
            <v>107239</v>
          </cell>
          <cell r="J34">
            <v>867.14800000000002</v>
          </cell>
          <cell r="K34">
            <v>11051</v>
          </cell>
          <cell r="L34">
            <v>0</v>
          </cell>
          <cell r="M34">
            <v>1</v>
          </cell>
          <cell r="N34">
            <v>0</v>
          </cell>
          <cell r="O34">
            <v>0</v>
          </cell>
          <cell r="P34">
            <v>0</v>
          </cell>
        </row>
        <row r="35">
          <cell r="A35" t="str">
            <v>E0301</v>
          </cell>
          <cell r="B35" t="str">
            <v>Bracknell Forest UA</v>
          </cell>
          <cell r="C35" t="str">
            <v>UA</v>
          </cell>
          <cell r="D35" t="str">
            <v>Billing</v>
          </cell>
          <cell r="E35">
            <v>-11282.666366407</v>
          </cell>
          <cell r="F35">
            <v>-6295.5019458460129</v>
          </cell>
          <cell r="G35">
            <v>0</v>
          </cell>
          <cell r="H35">
            <v>0</v>
          </cell>
          <cell r="I35">
            <v>83631</v>
          </cell>
          <cell r="J35">
            <v>1562.6189999999999</v>
          </cell>
          <cell r="K35">
            <v>4262</v>
          </cell>
          <cell r="L35">
            <v>0</v>
          </cell>
          <cell r="M35">
            <v>1</v>
          </cell>
          <cell r="N35">
            <v>0</v>
          </cell>
          <cell r="O35">
            <v>0</v>
          </cell>
          <cell r="P35">
            <v>0</v>
          </cell>
        </row>
        <row r="36">
          <cell r="A36" t="str">
            <v>E4701</v>
          </cell>
          <cell r="B36" t="str">
            <v>Bradford</v>
          </cell>
          <cell r="C36" t="str">
            <v>MD</v>
          </cell>
          <cell r="D36" t="str">
            <v>Billing</v>
          </cell>
          <cell r="E36">
            <v>-83947.060731550999</v>
          </cell>
          <cell r="F36">
            <v>-126053.81115695147</v>
          </cell>
          <cell r="G36">
            <v>0</v>
          </cell>
          <cell r="H36">
            <v>0</v>
          </cell>
          <cell r="I36">
            <v>500922</v>
          </cell>
          <cell r="J36">
            <v>7053.915</v>
          </cell>
          <cell r="K36">
            <v>44015</v>
          </cell>
          <cell r="L36">
            <v>0</v>
          </cell>
          <cell r="M36">
            <v>1</v>
          </cell>
          <cell r="N36">
            <v>0</v>
          </cell>
          <cell r="O36">
            <v>0</v>
          </cell>
          <cell r="P36">
            <v>0</v>
          </cell>
        </row>
        <row r="37">
          <cell r="A37" t="str">
            <v>E1532</v>
          </cell>
          <cell r="B37" t="str">
            <v>Braintree</v>
          </cell>
          <cell r="C37" t="str">
            <v>SD</v>
          </cell>
          <cell r="D37" t="str">
            <v>Billing</v>
          </cell>
          <cell r="E37">
            <v>-1602.495382006</v>
          </cell>
          <cell r="F37">
            <v>-4313.6700534206702</v>
          </cell>
          <cell r="G37">
            <v>0</v>
          </cell>
          <cell r="H37">
            <v>0</v>
          </cell>
          <cell r="I37">
            <v>0</v>
          </cell>
          <cell r="J37">
            <v>0</v>
          </cell>
          <cell r="K37">
            <v>0</v>
          </cell>
          <cell r="L37">
            <v>0</v>
          </cell>
          <cell r="M37">
            <v>0</v>
          </cell>
          <cell r="N37">
            <v>0</v>
          </cell>
          <cell r="O37">
            <v>0</v>
          </cell>
          <cell r="P37">
            <v>0</v>
          </cell>
        </row>
        <row r="38">
          <cell r="A38" t="str">
            <v>E2631</v>
          </cell>
          <cell r="B38" t="str">
            <v>Breckland</v>
          </cell>
          <cell r="C38" t="str">
            <v>SD</v>
          </cell>
          <cell r="D38" t="str">
            <v>Billing</v>
          </cell>
          <cell r="E38">
            <v>-2028.2429298459999</v>
          </cell>
          <cell r="F38">
            <v>-3617.9603383448339</v>
          </cell>
          <cell r="G38">
            <v>0</v>
          </cell>
          <cell r="H38">
            <v>0</v>
          </cell>
          <cell r="I38">
            <v>0</v>
          </cell>
          <cell r="J38">
            <v>0</v>
          </cell>
          <cell r="K38">
            <v>0</v>
          </cell>
          <cell r="L38">
            <v>0</v>
          </cell>
          <cell r="M38">
            <v>0</v>
          </cell>
          <cell r="N38">
            <v>0</v>
          </cell>
          <cell r="O38">
            <v>0</v>
          </cell>
          <cell r="P38">
            <v>0</v>
          </cell>
        </row>
        <row r="39">
          <cell r="A39" t="str">
            <v>E5033</v>
          </cell>
          <cell r="B39" t="str">
            <v>Brent</v>
          </cell>
          <cell r="C39" t="str">
            <v>OLB</v>
          </cell>
          <cell r="D39" t="str">
            <v>Billing</v>
          </cell>
          <cell r="E39">
            <v>-56000.116782096004</v>
          </cell>
          <cell r="F39">
            <v>-86098.473715616739</v>
          </cell>
          <cell r="G39">
            <v>0</v>
          </cell>
          <cell r="H39">
            <v>0</v>
          </cell>
          <cell r="I39">
            <v>298848</v>
          </cell>
          <cell r="J39">
            <v>3066.9119999999998</v>
          </cell>
          <cell r="K39">
            <v>22516</v>
          </cell>
          <cell r="L39">
            <v>0</v>
          </cell>
          <cell r="M39">
            <v>1</v>
          </cell>
          <cell r="N39">
            <v>0</v>
          </cell>
          <cell r="O39">
            <v>0</v>
          </cell>
          <cell r="P39">
            <v>0</v>
          </cell>
        </row>
        <row r="40">
          <cell r="A40" t="str">
            <v>E1533</v>
          </cell>
          <cell r="B40" t="str">
            <v>Brentwood</v>
          </cell>
          <cell r="C40" t="str">
            <v>SD</v>
          </cell>
          <cell r="D40" t="str">
            <v>Billing</v>
          </cell>
          <cell r="E40">
            <v>-710.1523442460001</v>
          </cell>
          <cell r="F40">
            <v>-2014.6042566985595</v>
          </cell>
          <cell r="G40">
            <v>0</v>
          </cell>
          <cell r="H40">
            <v>0</v>
          </cell>
          <cell r="I40">
            <v>0</v>
          </cell>
          <cell r="J40">
            <v>0</v>
          </cell>
          <cell r="K40">
            <v>0</v>
          </cell>
          <cell r="L40">
            <v>0</v>
          </cell>
          <cell r="M40">
            <v>0</v>
          </cell>
          <cell r="N40">
            <v>0</v>
          </cell>
          <cell r="O40">
            <v>0</v>
          </cell>
          <cell r="P40">
            <v>0</v>
          </cell>
        </row>
        <row r="41">
          <cell r="A41" t="str">
            <v>E1401</v>
          </cell>
          <cell r="B41" t="str">
            <v>Brighton &amp; Hove UA</v>
          </cell>
          <cell r="C41" t="str">
            <v>UA</v>
          </cell>
          <cell r="D41" t="str">
            <v>Billing</v>
          </cell>
          <cell r="E41">
            <v>-33125.677983116999</v>
          </cell>
          <cell r="F41">
            <v>-57050.072657680073</v>
          </cell>
          <cell r="G41">
            <v>0</v>
          </cell>
          <cell r="H41">
            <v>0</v>
          </cell>
          <cell r="I41">
            <v>168209</v>
          </cell>
          <cell r="J41">
            <v>2895.127</v>
          </cell>
          <cell r="K41">
            <v>21140</v>
          </cell>
          <cell r="L41">
            <v>0</v>
          </cell>
          <cell r="M41">
            <v>1</v>
          </cell>
          <cell r="N41">
            <v>0</v>
          </cell>
          <cell r="O41">
            <v>0</v>
          </cell>
          <cell r="P41">
            <v>0</v>
          </cell>
        </row>
        <row r="42">
          <cell r="A42" t="str">
            <v>E0102</v>
          </cell>
          <cell r="B42" t="str">
            <v>Bristol UA</v>
          </cell>
          <cell r="C42" t="str">
            <v>UA</v>
          </cell>
          <cell r="D42" t="str">
            <v>Billing</v>
          </cell>
          <cell r="E42">
            <v>-60367.545965879006</v>
          </cell>
          <cell r="F42">
            <v>-91383.753255367512</v>
          </cell>
          <cell r="G42">
            <v>0</v>
          </cell>
          <cell r="H42">
            <v>0</v>
          </cell>
          <cell r="I42">
            <v>309691</v>
          </cell>
          <cell r="J42">
            <v>3127.5819999999999</v>
          </cell>
          <cell r="K42">
            <v>34186</v>
          </cell>
          <cell r="L42">
            <v>0</v>
          </cell>
          <cell r="M42">
            <v>1</v>
          </cell>
          <cell r="N42">
            <v>0</v>
          </cell>
          <cell r="O42">
            <v>0</v>
          </cell>
          <cell r="P42">
            <v>0</v>
          </cell>
        </row>
        <row r="43">
          <cell r="A43" t="str">
            <v>E2632</v>
          </cell>
          <cell r="B43" t="str">
            <v>Broadland</v>
          </cell>
          <cell r="C43" t="str">
            <v>SD</v>
          </cell>
          <cell r="D43" t="str">
            <v>Billing</v>
          </cell>
          <cell r="E43">
            <v>-1389.4086724609999</v>
          </cell>
          <cell r="F43">
            <v>-2375.0914047893411</v>
          </cell>
          <cell r="G43">
            <v>0</v>
          </cell>
          <cell r="H43">
            <v>0</v>
          </cell>
          <cell r="I43">
            <v>0</v>
          </cell>
          <cell r="J43">
            <v>0</v>
          </cell>
          <cell r="K43">
            <v>0</v>
          </cell>
          <cell r="L43">
            <v>0</v>
          </cell>
          <cell r="M43">
            <v>0</v>
          </cell>
          <cell r="N43">
            <v>0</v>
          </cell>
          <cell r="O43">
            <v>0</v>
          </cell>
          <cell r="P43">
            <v>0</v>
          </cell>
        </row>
        <row r="44">
          <cell r="A44" t="str">
            <v>E6408</v>
          </cell>
          <cell r="B44" t="str">
            <v>Broads, The</v>
          </cell>
          <cell r="C44" t="str">
            <v>PARK</v>
          </cell>
          <cell r="D44">
            <v>0</v>
          </cell>
          <cell r="E44">
            <v>0</v>
          </cell>
          <cell r="F44">
            <v>0</v>
          </cell>
          <cell r="G44">
            <v>0</v>
          </cell>
          <cell r="H44">
            <v>0</v>
          </cell>
          <cell r="I44">
            <v>0</v>
          </cell>
          <cell r="J44">
            <v>0</v>
          </cell>
          <cell r="K44">
            <v>0</v>
          </cell>
          <cell r="L44">
            <v>0</v>
          </cell>
          <cell r="M44">
            <v>0</v>
          </cell>
          <cell r="N44">
            <v>0</v>
          </cell>
          <cell r="O44">
            <v>0</v>
          </cell>
          <cell r="P44">
            <v>0</v>
          </cell>
        </row>
        <row r="45">
          <cell r="A45" t="str">
            <v>E5034</v>
          </cell>
          <cell r="B45" t="str">
            <v>Bromley</v>
          </cell>
          <cell r="C45" t="str">
            <v>OLB</v>
          </cell>
          <cell r="D45" t="str">
            <v>Billing</v>
          </cell>
          <cell r="E45">
            <v>-21292.461236219002</v>
          </cell>
          <cell r="F45">
            <v>-35879.577395376058</v>
          </cell>
          <cell r="G45">
            <v>0</v>
          </cell>
          <cell r="H45">
            <v>0</v>
          </cell>
          <cell r="I45">
            <v>251368</v>
          </cell>
          <cell r="J45">
            <v>1487.7329999999999</v>
          </cell>
          <cell r="K45">
            <v>15478</v>
          </cell>
          <cell r="L45">
            <v>0</v>
          </cell>
          <cell r="M45">
            <v>1</v>
          </cell>
          <cell r="N45">
            <v>0</v>
          </cell>
          <cell r="O45">
            <v>0</v>
          </cell>
          <cell r="P45">
            <v>0</v>
          </cell>
        </row>
        <row r="46">
          <cell r="A46" t="str">
            <v>E1831</v>
          </cell>
          <cell r="B46" t="str">
            <v>Bromsgrove</v>
          </cell>
          <cell r="C46" t="str">
            <v>SD</v>
          </cell>
          <cell r="D46" t="str">
            <v>Billing</v>
          </cell>
          <cell r="E46">
            <v>-563.82895509800005</v>
          </cell>
          <cell r="F46">
            <v>-1608.3454225596477</v>
          </cell>
          <cell r="G46">
            <v>0</v>
          </cell>
          <cell r="H46">
            <v>0</v>
          </cell>
          <cell r="I46">
            <v>0</v>
          </cell>
          <cell r="J46">
            <v>0</v>
          </cell>
          <cell r="K46">
            <v>0</v>
          </cell>
          <cell r="L46">
            <v>0</v>
          </cell>
          <cell r="M46">
            <v>0</v>
          </cell>
          <cell r="N46">
            <v>0</v>
          </cell>
          <cell r="O46">
            <v>0</v>
          </cell>
          <cell r="P46">
            <v>0</v>
          </cell>
        </row>
        <row r="47">
          <cell r="A47" t="str">
            <v>E1931</v>
          </cell>
          <cell r="B47" t="str">
            <v>Broxbourne</v>
          </cell>
          <cell r="C47" t="str">
            <v>SD</v>
          </cell>
          <cell r="D47" t="str">
            <v>Billing</v>
          </cell>
          <cell r="E47">
            <v>-1142.7027797789999</v>
          </cell>
          <cell r="F47">
            <v>-2971.4302742594577</v>
          </cell>
          <cell r="G47">
            <v>0</v>
          </cell>
          <cell r="H47">
            <v>0</v>
          </cell>
          <cell r="I47">
            <v>0</v>
          </cell>
          <cell r="J47">
            <v>0</v>
          </cell>
          <cell r="K47">
            <v>0</v>
          </cell>
          <cell r="L47">
            <v>0</v>
          </cell>
          <cell r="M47">
            <v>0</v>
          </cell>
          <cell r="N47">
            <v>0</v>
          </cell>
          <cell r="O47">
            <v>0</v>
          </cell>
          <cell r="P47">
            <v>0</v>
          </cell>
        </row>
        <row r="48">
          <cell r="A48" t="str">
            <v>E3033</v>
          </cell>
          <cell r="B48" t="str">
            <v>Broxtowe</v>
          </cell>
          <cell r="C48" t="str">
            <v>SD</v>
          </cell>
          <cell r="D48" t="str">
            <v>Billing</v>
          </cell>
          <cell r="E48">
            <v>-1413.4610396449998</v>
          </cell>
          <cell r="F48">
            <v>-3414.7485246638585</v>
          </cell>
          <cell r="G48">
            <v>0</v>
          </cell>
          <cell r="H48">
            <v>0</v>
          </cell>
          <cell r="I48">
            <v>0</v>
          </cell>
          <cell r="J48">
            <v>0</v>
          </cell>
          <cell r="K48">
            <v>0</v>
          </cell>
          <cell r="L48">
            <v>0</v>
          </cell>
          <cell r="M48">
            <v>0</v>
          </cell>
          <cell r="N48">
            <v>0</v>
          </cell>
          <cell r="O48">
            <v>0</v>
          </cell>
          <cell r="P48">
            <v>0</v>
          </cell>
        </row>
        <row r="49">
          <cell r="A49" t="str">
            <v>E0421</v>
          </cell>
          <cell r="B49" t="str">
            <v>Buckinghamshire CC</v>
          </cell>
          <cell r="C49" t="str">
            <v>COUNTY</v>
          </cell>
          <cell r="D49">
            <v>0</v>
          </cell>
          <cell r="E49">
            <v>-23712.526999330999</v>
          </cell>
          <cell r="F49">
            <v>-41364.124506684777</v>
          </cell>
          <cell r="G49">
            <v>0</v>
          </cell>
          <cell r="H49">
            <v>0</v>
          </cell>
          <cell r="I49">
            <v>393288</v>
          </cell>
          <cell r="J49">
            <v>5153.4369999999999</v>
          </cell>
          <cell r="K49">
            <v>21614</v>
          </cell>
          <cell r="L49">
            <v>0</v>
          </cell>
          <cell r="M49">
            <v>1</v>
          </cell>
          <cell r="N49">
            <v>0</v>
          </cell>
          <cell r="O49">
            <v>0</v>
          </cell>
          <cell r="P49">
            <v>0</v>
          </cell>
        </row>
        <row r="50">
          <cell r="A50" t="str">
            <v>E6104</v>
          </cell>
          <cell r="B50" t="str">
            <v>Buckinghamshire Combined Fire and Rescue Authority</v>
          </cell>
          <cell r="C50" t="str">
            <v>CFA</v>
          </cell>
          <cell r="D50">
            <v>0</v>
          </cell>
          <cell r="E50">
            <v>-4418.2238789449993</v>
          </cell>
          <cell r="F50">
            <v>-4827.9573224443729</v>
          </cell>
          <cell r="G50">
            <v>0</v>
          </cell>
          <cell r="H50">
            <v>0</v>
          </cell>
          <cell r="I50">
            <v>0</v>
          </cell>
          <cell r="J50">
            <v>0</v>
          </cell>
          <cell r="K50">
            <v>0</v>
          </cell>
          <cell r="L50">
            <v>0</v>
          </cell>
          <cell r="M50">
            <v>0</v>
          </cell>
          <cell r="N50">
            <v>0</v>
          </cell>
          <cell r="O50">
            <v>0</v>
          </cell>
          <cell r="P50">
            <v>0</v>
          </cell>
        </row>
        <row r="51">
          <cell r="A51" t="str">
            <v>E2333</v>
          </cell>
          <cell r="B51" t="str">
            <v>Burnley</v>
          </cell>
          <cell r="C51" t="str">
            <v>SD</v>
          </cell>
          <cell r="D51" t="str">
            <v>Billing</v>
          </cell>
          <cell r="E51">
            <v>-3660.2098312610001</v>
          </cell>
          <cell r="F51">
            <v>-2391.9381023598198</v>
          </cell>
          <cell r="G51">
            <v>0</v>
          </cell>
          <cell r="H51">
            <v>0</v>
          </cell>
          <cell r="I51">
            <v>0</v>
          </cell>
          <cell r="J51">
            <v>0</v>
          </cell>
          <cell r="K51">
            <v>0</v>
          </cell>
          <cell r="L51">
            <v>0</v>
          </cell>
          <cell r="M51">
            <v>0</v>
          </cell>
          <cell r="N51">
            <v>0</v>
          </cell>
          <cell r="O51">
            <v>0</v>
          </cell>
          <cell r="P51">
            <v>0</v>
          </cell>
        </row>
        <row r="52">
          <cell r="A52" t="str">
            <v>E4202</v>
          </cell>
          <cell r="B52" t="str">
            <v>Bury MBC</v>
          </cell>
          <cell r="C52" t="str">
            <v>MD</v>
          </cell>
          <cell r="D52" t="str">
            <v>Billing</v>
          </cell>
          <cell r="E52">
            <v>-22247.626615944999</v>
          </cell>
          <cell r="F52">
            <v>-31946.28400699301</v>
          </cell>
          <cell r="G52">
            <v>0</v>
          </cell>
          <cell r="H52">
            <v>0</v>
          </cell>
          <cell r="I52">
            <v>151819</v>
          </cell>
          <cell r="J52">
            <v>2611.4920000000002</v>
          </cell>
          <cell r="K52">
            <v>12241</v>
          </cell>
          <cell r="L52">
            <v>0</v>
          </cell>
          <cell r="M52">
            <v>1</v>
          </cell>
          <cell r="N52">
            <v>0</v>
          </cell>
          <cell r="O52">
            <v>0</v>
          </cell>
          <cell r="P52">
            <v>0</v>
          </cell>
        </row>
        <row r="53">
          <cell r="A53" t="str">
            <v>E4702</v>
          </cell>
          <cell r="B53" t="str">
            <v>Calderdale</v>
          </cell>
          <cell r="C53" t="str">
            <v>MD</v>
          </cell>
          <cell r="D53" t="str">
            <v>Billing</v>
          </cell>
          <cell r="E53">
            <v>-25303.401389651</v>
          </cell>
          <cell r="F53">
            <v>-39271.277245049729</v>
          </cell>
          <cell r="G53">
            <v>0</v>
          </cell>
          <cell r="H53">
            <v>0</v>
          </cell>
          <cell r="I53">
            <v>171176</v>
          </cell>
          <cell r="J53">
            <v>1973.395</v>
          </cell>
          <cell r="K53">
            <v>13940</v>
          </cell>
          <cell r="L53">
            <v>0</v>
          </cell>
          <cell r="M53">
            <v>1</v>
          </cell>
          <cell r="N53">
            <v>0</v>
          </cell>
          <cell r="O53">
            <v>0</v>
          </cell>
          <cell r="P53">
            <v>0</v>
          </cell>
        </row>
        <row r="54">
          <cell r="A54" t="str">
            <v>E0531</v>
          </cell>
          <cell r="B54" t="str">
            <v>Cambridge</v>
          </cell>
          <cell r="C54" t="str">
            <v>SD</v>
          </cell>
          <cell r="D54" t="str">
            <v>Billing</v>
          </cell>
          <cell r="E54">
            <v>-1954.4313192519999</v>
          </cell>
          <cell r="F54">
            <v>-3900.3927850533614</v>
          </cell>
          <cell r="G54">
            <v>0</v>
          </cell>
          <cell r="H54">
            <v>0</v>
          </cell>
          <cell r="I54">
            <v>0</v>
          </cell>
          <cell r="J54">
            <v>0</v>
          </cell>
          <cell r="K54">
            <v>0</v>
          </cell>
          <cell r="L54">
            <v>0</v>
          </cell>
          <cell r="M54">
            <v>0</v>
          </cell>
          <cell r="N54">
            <v>0</v>
          </cell>
          <cell r="O54">
            <v>0</v>
          </cell>
          <cell r="P54">
            <v>0</v>
          </cell>
        </row>
        <row r="55">
          <cell r="A55" t="str">
            <v>E0521</v>
          </cell>
          <cell r="B55" t="str">
            <v>Cambridgeshire CC</v>
          </cell>
          <cell r="C55" t="str">
            <v>COUNTY</v>
          </cell>
          <cell r="D55">
            <v>0</v>
          </cell>
          <cell r="E55">
            <v>-33346.70119557</v>
          </cell>
          <cell r="F55">
            <v>-61612.334671172066</v>
          </cell>
          <cell r="G55">
            <v>0</v>
          </cell>
          <cell r="H55">
            <v>0</v>
          </cell>
          <cell r="I55">
            <v>415145</v>
          </cell>
          <cell r="J55">
            <v>4778.3159999999998</v>
          </cell>
          <cell r="K55">
            <v>27627</v>
          </cell>
          <cell r="L55">
            <v>0</v>
          </cell>
          <cell r="M55">
            <v>1</v>
          </cell>
          <cell r="N55">
            <v>0</v>
          </cell>
          <cell r="O55">
            <v>0</v>
          </cell>
          <cell r="P55">
            <v>0</v>
          </cell>
        </row>
        <row r="56">
          <cell r="A56" t="str">
            <v>E6105</v>
          </cell>
          <cell r="B56" t="str">
            <v>Cambridgeshire Combined Fire and Rescue Authority</v>
          </cell>
          <cell r="C56" t="str">
            <v>CFA</v>
          </cell>
          <cell r="D56">
            <v>0</v>
          </cell>
          <cell r="E56">
            <v>-5079.452844165</v>
          </cell>
          <cell r="F56">
            <v>-5840.5853619675108</v>
          </cell>
          <cell r="G56">
            <v>0</v>
          </cell>
          <cell r="H56">
            <v>0</v>
          </cell>
          <cell r="I56">
            <v>0</v>
          </cell>
          <cell r="J56">
            <v>0</v>
          </cell>
          <cell r="K56">
            <v>0</v>
          </cell>
          <cell r="L56">
            <v>0</v>
          </cell>
          <cell r="M56">
            <v>0</v>
          </cell>
          <cell r="N56">
            <v>0</v>
          </cell>
          <cell r="O56">
            <v>0</v>
          </cell>
          <cell r="P56">
            <v>0</v>
          </cell>
        </row>
        <row r="57">
          <cell r="A57" t="str">
            <v>E7005</v>
          </cell>
          <cell r="B57" t="str">
            <v>Cambridgeshire Police and Crime Commissioner and Chief Constable</v>
          </cell>
          <cell r="C57" t="str">
            <v>POL</v>
          </cell>
          <cell r="D57">
            <v>0</v>
          </cell>
          <cell r="E57">
            <v>0</v>
          </cell>
          <cell r="F57">
            <v>0</v>
          </cell>
          <cell r="G57">
            <v>-79430.960000000006</v>
          </cell>
          <cell r="H57">
            <v>0</v>
          </cell>
          <cell r="I57">
            <v>0</v>
          </cell>
          <cell r="J57">
            <v>0</v>
          </cell>
          <cell r="K57">
            <v>0</v>
          </cell>
          <cell r="L57">
            <v>0</v>
          </cell>
          <cell r="M57">
            <v>0</v>
          </cell>
          <cell r="N57">
            <v>0</v>
          </cell>
          <cell r="O57">
            <v>0</v>
          </cell>
          <cell r="P57">
            <v>0</v>
          </cell>
        </row>
        <row r="58">
          <cell r="A58" t="str">
            <v>E5011</v>
          </cell>
          <cell r="B58" t="str">
            <v>Camden</v>
          </cell>
          <cell r="C58" t="str">
            <v>ILB</v>
          </cell>
          <cell r="D58" t="str">
            <v>Billing</v>
          </cell>
          <cell r="E58">
            <v>-54813.513797714004</v>
          </cell>
          <cell r="F58">
            <v>-75731.530536361897</v>
          </cell>
          <cell r="G58">
            <v>0</v>
          </cell>
          <cell r="H58">
            <v>0</v>
          </cell>
          <cell r="I58">
            <v>166091</v>
          </cell>
          <cell r="J58">
            <v>2121.8760000000002</v>
          </cell>
          <cell r="K58">
            <v>28194</v>
          </cell>
          <cell r="L58">
            <v>0</v>
          </cell>
          <cell r="M58">
            <v>1</v>
          </cell>
          <cell r="N58">
            <v>0</v>
          </cell>
          <cell r="O58">
            <v>0</v>
          </cell>
          <cell r="P58">
            <v>0</v>
          </cell>
        </row>
        <row r="59">
          <cell r="A59" t="str">
            <v>E3431</v>
          </cell>
          <cell r="B59" t="str">
            <v>Cannock Chase</v>
          </cell>
          <cell r="C59" t="str">
            <v>SD</v>
          </cell>
          <cell r="D59" t="str">
            <v>Billing</v>
          </cell>
          <cell r="E59">
            <v>-1405.767022</v>
          </cell>
          <cell r="F59">
            <v>-2171.61135946389</v>
          </cell>
          <cell r="G59">
            <v>0</v>
          </cell>
          <cell r="H59">
            <v>0</v>
          </cell>
          <cell r="I59">
            <v>0</v>
          </cell>
          <cell r="J59">
            <v>0</v>
          </cell>
          <cell r="K59">
            <v>0</v>
          </cell>
          <cell r="L59">
            <v>0</v>
          </cell>
          <cell r="M59">
            <v>0</v>
          </cell>
          <cell r="N59">
            <v>0</v>
          </cell>
          <cell r="O59">
            <v>0</v>
          </cell>
          <cell r="P59">
            <v>0</v>
          </cell>
        </row>
        <row r="60">
          <cell r="A60" t="str">
            <v>E2232</v>
          </cell>
          <cell r="B60" t="str">
            <v>Canterbury</v>
          </cell>
          <cell r="C60" t="str">
            <v>SD</v>
          </cell>
          <cell r="D60" t="str">
            <v>Billing</v>
          </cell>
          <cell r="E60">
            <v>-1994.181204067</v>
          </cell>
          <cell r="F60">
            <v>-2043.7673098208152</v>
          </cell>
          <cell r="G60">
            <v>0</v>
          </cell>
          <cell r="H60">
            <v>0</v>
          </cell>
          <cell r="I60">
            <v>0</v>
          </cell>
          <cell r="J60">
            <v>0</v>
          </cell>
          <cell r="K60">
            <v>0</v>
          </cell>
          <cell r="L60">
            <v>0</v>
          </cell>
          <cell r="M60">
            <v>0</v>
          </cell>
          <cell r="N60">
            <v>0</v>
          </cell>
          <cell r="O60">
            <v>0</v>
          </cell>
          <cell r="P60">
            <v>0</v>
          </cell>
        </row>
        <row r="61">
          <cell r="A61" t="str">
            <v>E0933</v>
          </cell>
          <cell r="B61" t="str">
            <v>Carlisle</v>
          </cell>
          <cell r="C61" t="str">
            <v>SD</v>
          </cell>
          <cell r="D61" t="str">
            <v>Billing</v>
          </cell>
          <cell r="E61">
            <v>-1589.5302339920001</v>
          </cell>
          <cell r="F61">
            <v>-4573.8037213364805</v>
          </cell>
          <cell r="G61">
            <v>0</v>
          </cell>
          <cell r="H61">
            <v>0</v>
          </cell>
          <cell r="I61">
            <v>0</v>
          </cell>
          <cell r="J61">
            <v>0</v>
          </cell>
          <cell r="K61">
            <v>0</v>
          </cell>
          <cell r="L61">
            <v>0</v>
          </cell>
          <cell r="M61">
            <v>0</v>
          </cell>
          <cell r="N61">
            <v>0</v>
          </cell>
          <cell r="O61">
            <v>0</v>
          </cell>
          <cell r="P61">
            <v>0</v>
          </cell>
        </row>
        <row r="62">
          <cell r="A62" t="str">
            <v>E1534</v>
          </cell>
          <cell r="B62" t="str">
            <v>Castle Point</v>
          </cell>
          <cell r="C62" t="str">
            <v>SD</v>
          </cell>
          <cell r="D62" t="str">
            <v>Billing</v>
          </cell>
          <cell r="E62">
            <v>-917.52527378899993</v>
          </cell>
          <cell r="F62">
            <v>-1431.6339166146452</v>
          </cell>
          <cell r="G62">
            <v>0</v>
          </cell>
          <cell r="H62">
            <v>0</v>
          </cell>
          <cell r="I62">
            <v>0</v>
          </cell>
          <cell r="J62">
            <v>0</v>
          </cell>
          <cell r="K62">
            <v>0</v>
          </cell>
          <cell r="L62">
            <v>0</v>
          </cell>
          <cell r="M62">
            <v>0</v>
          </cell>
          <cell r="N62">
            <v>0</v>
          </cell>
          <cell r="O62">
            <v>0</v>
          </cell>
          <cell r="P62">
            <v>0</v>
          </cell>
        </row>
        <row r="63">
          <cell r="A63" t="str">
            <v>E0203</v>
          </cell>
          <cell r="B63" t="str">
            <v>Central Bedfordshire UA</v>
          </cell>
          <cell r="C63" t="str">
            <v>UA</v>
          </cell>
          <cell r="D63" t="str">
            <v>Billing</v>
          </cell>
          <cell r="E63">
            <v>-20151.864695689001</v>
          </cell>
          <cell r="F63">
            <v>-30454.80294682569</v>
          </cell>
          <cell r="G63">
            <v>0</v>
          </cell>
          <cell r="H63">
            <v>0</v>
          </cell>
          <cell r="I63">
            <v>192278</v>
          </cell>
          <cell r="J63">
            <v>2079.3980000000001</v>
          </cell>
          <cell r="K63">
            <v>12909</v>
          </cell>
          <cell r="L63">
            <v>0</v>
          </cell>
          <cell r="M63">
            <v>1</v>
          </cell>
          <cell r="N63">
            <v>0</v>
          </cell>
          <cell r="O63">
            <v>0</v>
          </cell>
          <cell r="P63">
            <v>0</v>
          </cell>
        </row>
        <row r="64">
          <cell r="A64" t="str">
            <v>E2432</v>
          </cell>
          <cell r="B64" t="str">
            <v>Charnwood BC</v>
          </cell>
          <cell r="C64" t="str">
            <v>SD</v>
          </cell>
          <cell r="D64" t="str">
            <v>Billing</v>
          </cell>
          <cell r="E64">
            <v>-2090.2584159969997</v>
          </cell>
          <cell r="F64">
            <v>-4297.8789987953587</v>
          </cell>
          <cell r="G64">
            <v>0</v>
          </cell>
          <cell r="H64">
            <v>0</v>
          </cell>
          <cell r="I64">
            <v>0</v>
          </cell>
          <cell r="J64">
            <v>0</v>
          </cell>
          <cell r="K64">
            <v>0</v>
          </cell>
          <cell r="L64">
            <v>0</v>
          </cell>
          <cell r="M64">
            <v>0</v>
          </cell>
          <cell r="N64">
            <v>0</v>
          </cell>
          <cell r="O64">
            <v>0</v>
          </cell>
          <cell r="P64">
            <v>0</v>
          </cell>
        </row>
        <row r="65">
          <cell r="A65" t="str">
            <v>E1535</v>
          </cell>
          <cell r="B65" t="str">
            <v>Chelmsford</v>
          </cell>
          <cell r="C65" t="str">
            <v>SD</v>
          </cell>
          <cell r="D65" t="str">
            <v>Billing</v>
          </cell>
          <cell r="E65">
            <v>-1220.702960583</v>
          </cell>
          <cell r="F65">
            <v>1516.0079197632376</v>
          </cell>
          <cell r="G65">
            <v>0</v>
          </cell>
          <cell r="H65">
            <v>0</v>
          </cell>
          <cell r="I65">
            <v>0</v>
          </cell>
          <cell r="J65">
            <v>0</v>
          </cell>
          <cell r="K65">
            <v>0</v>
          </cell>
          <cell r="L65">
            <v>0</v>
          </cell>
          <cell r="M65">
            <v>0</v>
          </cell>
          <cell r="N65">
            <v>0</v>
          </cell>
          <cell r="O65">
            <v>0</v>
          </cell>
          <cell r="P65">
            <v>0</v>
          </cell>
        </row>
        <row r="66">
          <cell r="A66" t="str">
            <v>E1631</v>
          </cell>
          <cell r="B66" t="str">
            <v>Cheltenham</v>
          </cell>
          <cell r="C66" t="str">
            <v>SD</v>
          </cell>
          <cell r="D66" t="str">
            <v>Billing</v>
          </cell>
          <cell r="E66">
            <v>-1272.9616679580001</v>
          </cell>
          <cell r="F66">
            <v>-2593.7637815295957</v>
          </cell>
          <cell r="G66">
            <v>0</v>
          </cell>
          <cell r="H66">
            <v>0</v>
          </cell>
          <cell r="I66">
            <v>0</v>
          </cell>
          <cell r="J66">
            <v>0</v>
          </cell>
          <cell r="K66">
            <v>0</v>
          </cell>
          <cell r="L66">
            <v>0</v>
          </cell>
          <cell r="M66">
            <v>0</v>
          </cell>
          <cell r="N66">
            <v>0</v>
          </cell>
          <cell r="O66">
            <v>0</v>
          </cell>
          <cell r="P66">
            <v>0</v>
          </cell>
        </row>
        <row r="67">
          <cell r="A67" t="str">
            <v>E3131</v>
          </cell>
          <cell r="B67" t="str">
            <v>Cherwell</v>
          </cell>
          <cell r="C67" t="str">
            <v>SD</v>
          </cell>
          <cell r="D67" t="str">
            <v>Billing</v>
          </cell>
          <cell r="E67">
            <v>-1851.1831558809999</v>
          </cell>
          <cell r="F67">
            <v>-6276.9442467611325</v>
          </cell>
          <cell r="G67">
            <v>0</v>
          </cell>
          <cell r="H67">
            <v>0</v>
          </cell>
          <cell r="I67">
            <v>0</v>
          </cell>
          <cell r="J67">
            <v>0</v>
          </cell>
          <cell r="K67">
            <v>0</v>
          </cell>
          <cell r="L67">
            <v>0</v>
          </cell>
          <cell r="M67">
            <v>0</v>
          </cell>
          <cell r="N67">
            <v>0</v>
          </cell>
          <cell r="O67">
            <v>0</v>
          </cell>
          <cell r="P67">
            <v>0</v>
          </cell>
        </row>
        <row r="68">
          <cell r="A68" t="str">
            <v>E6106</v>
          </cell>
          <cell r="B68" t="str">
            <v>Cheshire Combined Fire and Rescue Authority</v>
          </cell>
          <cell r="C68" t="str">
            <v>CFA</v>
          </cell>
          <cell r="D68">
            <v>0</v>
          </cell>
          <cell r="E68">
            <v>-7369.9702878190001</v>
          </cell>
          <cell r="F68">
            <v>-8897.8541413211551</v>
          </cell>
          <cell r="G68">
            <v>0</v>
          </cell>
          <cell r="H68">
            <v>0</v>
          </cell>
          <cell r="I68">
            <v>0</v>
          </cell>
          <cell r="J68">
            <v>0</v>
          </cell>
          <cell r="K68">
            <v>0</v>
          </cell>
          <cell r="L68">
            <v>0</v>
          </cell>
          <cell r="M68">
            <v>0</v>
          </cell>
          <cell r="N68">
            <v>0</v>
          </cell>
          <cell r="O68">
            <v>0</v>
          </cell>
          <cell r="P68">
            <v>0</v>
          </cell>
        </row>
        <row r="69">
          <cell r="A69" t="str">
            <v>E0603</v>
          </cell>
          <cell r="B69" t="str">
            <v>Cheshire East UA</v>
          </cell>
          <cell r="C69" t="str">
            <v>UA</v>
          </cell>
          <cell r="D69" t="str">
            <v>Billing</v>
          </cell>
          <cell r="E69">
            <v>-26339.527767241001</v>
          </cell>
          <cell r="F69">
            <v>-38950.892859202533</v>
          </cell>
          <cell r="G69">
            <v>0</v>
          </cell>
          <cell r="H69">
            <v>0</v>
          </cell>
          <cell r="I69">
            <v>246241</v>
          </cell>
          <cell r="J69">
            <v>2919.7220000000002</v>
          </cell>
          <cell r="K69">
            <v>17258</v>
          </cell>
          <cell r="L69">
            <v>0</v>
          </cell>
          <cell r="M69">
            <v>1</v>
          </cell>
          <cell r="N69">
            <v>0</v>
          </cell>
          <cell r="O69">
            <v>0</v>
          </cell>
          <cell r="P69">
            <v>0</v>
          </cell>
        </row>
        <row r="70">
          <cell r="A70" t="str">
            <v>E7006</v>
          </cell>
          <cell r="B70" t="str">
            <v>Cheshire Police and Crime Commissioner and Chief Constable</v>
          </cell>
          <cell r="C70" t="str">
            <v>POL</v>
          </cell>
          <cell r="D70">
            <v>0</v>
          </cell>
          <cell r="E70">
            <v>0</v>
          </cell>
          <cell r="F70">
            <v>0</v>
          </cell>
          <cell r="G70">
            <v>-114504.825</v>
          </cell>
          <cell r="H70">
            <v>0</v>
          </cell>
          <cell r="I70">
            <v>0</v>
          </cell>
          <cell r="J70">
            <v>0</v>
          </cell>
          <cell r="K70">
            <v>0</v>
          </cell>
          <cell r="L70">
            <v>0</v>
          </cell>
          <cell r="M70">
            <v>0</v>
          </cell>
          <cell r="N70">
            <v>0</v>
          </cell>
          <cell r="O70">
            <v>0</v>
          </cell>
          <cell r="P70">
            <v>0</v>
          </cell>
        </row>
        <row r="71">
          <cell r="A71" t="str">
            <v>E0604</v>
          </cell>
          <cell r="B71" t="str">
            <v>Cheshire West and Chester UA</v>
          </cell>
          <cell r="C71" t="str">
            <v>UA</v>
          </cell>
          <cell r="D71" t="str">
            <v>Billing</v>
          </cell>
          <cell r="E71">
            <v>-31747.399048177998</v>
          </cell>
          <cell r="F71">
            <v>-53383.402288170357</v>
          </cell>
          <cell r="G71">
            <v>0</v>
          </cell>
          <cell r="H71">
            <v>0</v>
          </cell>
          <cell r="I71">
            <v>241955</v>
          </cell>
          <cell r="J71">
            <v>3665.69</v>
          </cell>
          <cell r="K71">
            <v>17105</v>
          </cell>
          <cell r="L71">
            <v>0</v>
          </cell>
          <cell r="M71">
            <v>1</v>
          </cell>
          <cell r="N71">
            <v>0</v>
          </cell>
          <cell r="O71">
            <v>0</v>
          </cell>
          <cell r="P71">
            <v>0</v>
          </cell>
        </row>
        <row r="72">
          <cell r="A72" t="str">
            <v>E1033</v>
          </cell>
          <cell r="B72" t="str">
            <v>Chesterfield</v>
          </cell>
          <cell r="C72" t="str">
            <v>SD</v>
          </cell>
          <cell r="D72" t="str">
            <v>Billing</v>
          </cell>
          <cell r="E72">
            <v>-1836.074641467</v>
          </cell>
          <cell r="F72">
            <v>-2493.3173459536883</v>
          </cell>
          <cell r="G72">
            <v>0</v>
          </cell>
          <cell r="H72">
            <v>0</v>
          </cell>
          <cell r="I72">
            <v>0</v>
          </cell>
          <cell r="J72">
            <v>0</v>
          </cell>
          <cell r="K72">
            <v>0</v>
          </cell>
          <cell r="L72">
            <v>0</v>
          </cell>
          <cell r="M72">
            <v>0</v>
          </cell>
          <cell r="N72">
            <v>0</v>
          </cell>
          <cell r="O72">
            <v>0</v>
          </cell>
          <cell r="P72">
            <v>0</v>
          </cell>
        </row>
        <row r="73">
          <cell r="A73" t="str">
            <v>E3833</v>
          </cell>
          <cell r="B73" t="str">
            <v>Chichester</v>
          </cell>
          <cell r="C73" t="str">
            <v>SD</v>
          </cell>
          <cell r="D73" t="str">
            <v>Billing</v>
          </cell>
          <cell r="E73">
            <v>-829.05725664299985</v>
          </cell>
          <cell r="F73">
            <v>-3671.8040248391439</v>
          </cell>
          <cell r="G73">
            <v>0</v>
          </cell>
          <cell r="H73">
            <v>0</v>
          </cell>
          <cell r="I73">
            <v>0</v>
          </cell>
          <cell r="J73">
            <v>0</v>
          </cell>
          <cell r="K73">
            <v>0</v>
          </cell>
          <cell r="L73">
            <v>0</v>
          </cell>
          <cell r="M73">
            <v>0</v>
          </cell>
          <cell r="N73">
            <v>0</v>
          </cell>
          <cell r="O73">
            <v>0</v>
          </cell>
          <cell r="P73">
            <v>0</v>
          </cell>
        </row>
        <row r="74">
          <cell r="A74" t="str">
            <v>E0432</v>
          </cell>
          <cell r="B74" t="str">
            <v>Chiltern</v>
          </cell>
          <cell r="C74" t="str">
            <v>SD</v>
          </cell>
          <cell r="D74" t="str">
            <v>Billing</v>
          </cell>
          <cell r="E74">
            <v>-406.58882446500002</v>
          </cell>
          <cell r="F74">
            <v>-688.14842526050586</v>
          </cell>
          <cell r="G74">
            <v>0</v>
          </cell>
          <cell r="H74">
            <v>0</v>
          </cell>
          <cell r="I74">
            <v>0</v>
          </cell>
          <cell r="J74">
            <v>0</v>
          </cell>
          <cell r="K74">
            <v>0</v>
          </cell>
          <cell r="L74">
            <v>0</v>
          </cell>
          <cell r="M74">
            <v>0</v>
          </cell>
          <cell r="N74">
            <v>0</v>
          </cell>
          <cell r="O74">
            <v>0</v>
          </cell>
          <cell r="P74">
            <v>0</v>
          </cell>
        </row>
        <row r="75">
          <cell r="A75" t="str">
            <v>E2334</v>
          </cell>
          <cell r="B75" t="str">
            <v>Chorley</v>
          </cell>
          <cell r="C75" t="str">
            <v>SD</v>
          </cell>
          <cell r="D75" t="str">
            <v>Billing</v>
          </cell>
          <cell r="E75">
            <v>-1370.1905897080001</v>
          </cell>
          <cell r="F75">
            <v>-4415.0797525065436</v>
          </cell>
          <cell r="G75">
            <v>0</v>
          </cell>
          <cell r="H75">
            <v>0</v>
          </cell>
          <cell r="I75">
            <v>0</v>
          </cell>
          <cell r="J75">
            <v>0</v>
          </cell>
          <cell r="K75">
            <v>0</v>
          </cell>
          <cell r="L75">
            <v>0</v>
          </cell>
          <cell r="M75">
            <v>0</v>
          </cell>
          <cell r="N75">
            <v>0</v>
          </cell>
          <cell r="O75">
            <v>0</v>
          </cell>
          <cell r="P75">
            <v>0</v>
          </cell>
        </row>
        <row r="76">
          <cell r="A76" t="str">
            <v>E1232</v>
          </cell>
          <cell r="B76" t="str">
            <v>Christchurch</v>
          </cell>
          <cell r="C76" t="str">
            <v>SD</v>
          </cell>
          <cell r="D76" t="str">
            <v>Billing</v>
          </cell>
          <cell r="E76">
            <v>-312.87040274099996</v>
          </cell>
          <cell r="F76">
            <v>-1208.7570299215261</v>
          </cell>
          <cell r="G76">
            <v>0</v>
          </cell>
          <cell r="H76">
            <v>0</v>
          </cell>
          <cell r="I76">
            <v>0</v>
          </cell>
          <cell r="J76">
            <v>0</v>
          </cell>
          <cell r="K76">
            <v>0</v>
          </cell>
          <cell r="L76">
            <v>0</v>
          </cell>
          <cell r="M76">
            <v>0</v>
          </cell>
          <cell r="N76">
            <v>0</v>
          </cell>
          <cell r="O76">
            <v>0</v>
          </cell>
          <cell r="P76">
            <v>0</v>
          </cell>
        </row>
        <row r="77">
          <cell r="A77" t="str">
            <v>E5010</v>
          </cell>
          <cell r="B77" t="str">
            <v>City of London (Including Police)</v>
          </cell>
          <cell r="C77" t="str">
            <v>CITY</v>
          </cell>
          <cell r="D77" t="str">
            <v>Billing</v>
          </cell>
          <cell r="E77">
            <v>-10637.763997522001</v>
          </cell>
          <cell r="F77">
            <v>-41445.37746986725</v>
          </cell>
          <cell r="G77">
            <v>-52108.286999999997</v>
          </cell>
          <cell r="H77">
            <v>0</v>
          </cell>
          <cell r="I77">
            <v>2445</v>
          </cell>
          <cell r="J77">
            <v>20.736999999999998</v>
          </cell>
          <cell r="K77">
            <v>1699</v>
          </cell>
          <cell r="L77">
            <v>0</v>
          </cell>
          <cell r="M77">
            <v>1</v>
          </cell>
          <cell r="N77">
            <v>0</v>
          </cell>
          <cell r="O77">
            <v>0</v>
          </cell>
          <cell r="P77">
            <v>0</v>
          </cell>
        </row>
        <row r="78">
          <cell r="A78" t="str">
            <v>E6107</v>
          </cell>
          <cell r="B78" t="str">
            <v>Cleveland Combined Fire and Rescue Authority</v>
          </cell>
          <cell r="C78" t="str">
            <v>CFA</v>
          </cell>
          <cell r="D78">
            <v>0</v>
          </cell>
          <cell r="E78">
            <v>-7719.5225641249999</v>
          </cell>
          <cell r="F78">
            <v>-7961.4876633781005</v>
          </cell>
          <cell r="G78">
            <v>0</v>
          </cell>
          <cell r="H78">
            <v>0</v>
          </cell>
          <cell r="I78">
            <v>0</v>
          </cell>
          <cell r="J78">
            <v>0</v>
          </cell>
          <cell r="K78">
            <v>0</v>
          </cell>
          <cell r="L78">
            <v>0</v>
          </cell>
          <cell r="M78">
            <v>0</v>
          </cell>
          <cell r="N78">
            <v>0</v>
          </cell>
          <cell r="O78">
            <v>0</v>
          </cell>
          <cell r="P78">
            <v>0</v>
          </cell>
        </row>
        <row r="79">
          <cell r="A79" t="str">
            <v>E7007</v>
          </cell>
          <cell r="B79" t="str">
            <v>Cleveland Police and Crime Commissioner and Chief Constable</v>
          </cell>
          <cell r="C79" t="str">
            <v>POL</v>
          </cell>
          <cell r="D79">
            <v>0</v>
          </cell>
          <cell r="E79">
            <v>0</v>
          </cell>
          <cell r="F79">
            <v>0</v>
          </cell>
          <cell r="G79">
            <v>-92352.319000000003</v>
          </cell>
          <cell r="H79">
            <v>0</v>
          </cell>
          <cell r="I79">
            <v>0</v>
          </cell>
          <cell r="J79">
            <v>0</v>
          </cell>
          <cell r="K79">
            <v>0</v>
          </cell>
          <cell r="L79">
            <v>0</v>
          </cell>
          <cell r="M79">
            <v>0</v>
          </cell>
          <cell r="N79">
            <v>0</v>
          </cell>
          <cell r="O79">
            <v>0</v>
          </cell>
          <cell r="P79">
            <v>0</v>
          </cell>
        </row>
        <row r="80">
          <cell r="A80" t="str">
            <v>E1536</v>
          </cell>
          <cell r="B80" t="str">
            <v>Colchester</v>
          </cell>
          <cell r="C80" t="str">
            <v>SD</v>
          </cell>
          <cell r="D80" t="str">
            <v>Billing</v>
          </cell>
          <cell r="E80">
            <v>-1978.4721714689999</v>
          </cell>
          <cell r="F80">
            <v>-4264.5542319104807</v>
          </cell>
          <cell r="G80">
            <v>0</v>
          </cell>
          <cell r="H80">
            <v>0</v>
          </cell>
          <cell r="I80">
            <v>0</v>
          </cell>
          <cell r="J80">
            <v>0</v>
          </cell>
          <cell r="K80">
            <v>0</v>
          </cell>
          <cell r="L80">
            <v>0</v>
          </cell>
          <cell r="M80">
            <v>0</v>
          </cell>
          <cell r="N80">
            <v>0</v>
          </cell>
          <cell r="O80">
            <v>0</v>
          </cell>
          <cell r="P80">
            <v>0</v>
          </cell>
        </row>
        <row r="81">
          <cell r="A81" t="str">
            <v>E0934</v>
          </cell>
          <cell r="B81" t="str">
            <v>Copeland</v>
          </cell>
          <cell r="C81" t="str">
            <v>SD</v>
          </cell>
          <cell r="D81" t="str">
            <v>Billing</v>
          </cell>
          <cell r="E81">
            <v>-1159.2255341549999</v>
          </cell>
          <cell r="F81">
            <v>-5364.9020187003935</v>
          </cell>
          <cell r="G81">
            <v>0</v>
          </cell>
          <cell r="H81">
            <v>0</v>
          </cell>
          <cell r="I81">
            <v>0</v>
          </cell>
          <cell r="J81">
            <v>0</v>
          </cell>
          <cell r="K81">
            <v>0</v>
          </cell>
          <cell r="L81">
            <v>0</v>
          </cell>
          <cell r="M81">
            <v>0</v>
          </cell>
          <cell r="N81">
            <v>0</v>
          </cell>
          <cell r="O81">
            <v>0</v>
          </cell>
          <cell r="P81">
            <v>0</v>
          </cell>
        </row>
        <row r="82">
          <cell r="A82" t="str">
            <v>E2831</v>
          </cell>
          <cell r="B82" t="str">
            <v>Corby</v>
          </cell>
          <cell r="C82" t="str">
            <v>SD</v>
          </cell>
          <cell r="D82" t="str">
            <v>Billing</v>
          </cell>
          <cell r="E82">
            <v>-1042.258504117</v>
          </cell>
          <cell r="F82">
            <v>-2608.8791777431252</v>
          </cell>
          <cell r="G82">
            <v>0</v>
          </cell>
          <cell r="H82">
            <v>0</v>
          </cell>
          <cell r="I82">
            <v>0</v>
          </cell>
          <cell r="J82">
            <v>0</v>
          </cell>
          <cell r="K82">
            <v>0</v>
          </cell>
          <cell r="L82">
            <v>0</v>
          </cell>
          <cell r="M82">
            <v>0</v>
          </cell>
          <cell r="N82">
            <v>0</v>
          </cell>
          <cell r="O82">
            <v>0</v>
          </cell>
          <cell r="P82">
            <v>0</v>
          </cell>
        </row>
        <row r="83">
          <cell r="A83" t="str">
            <v>E0801</v>
          </cell>
          <cell r="B83" t="str">
            <v>Cornwall UA</v>
          </cell>
          <cell r="C83" t="str">
            <v>UA</v>
          </cell>
          <cell r="D83" t="str">
            <v>Billing</v>
          </cell>
          <cell r="E83">
            <v>-65296.940207590989</v>
          </cell>
          <cell r="F83">
            <v>-104673.32568259203</v>
          </cell>
          <cell r="G83">
            <v>0</v>
          </cell>
          <cell r="H83">
            <v>0</v>
          </cell>
          <cell r="I83">
            <v>341928</v>
          </cell>
          <cell r="J83">
            <v>3631.239</v>
          </cell>
          <cell r="K83">
            <v>26793</v>
          </cell>
          <cell r="L83">
            <v>0</v>
          </cell>
          <cell r="M83">
            <v>1</v>
          </cell>
          <cell r="N83">
            <v>0</v>
          </cell>
          <cell r="O83">
            <v>0</v>
          </cell>
          <cell r="P83">
            <v>0</v>
          </cell>
        </row>
        <row r="84">
          <cell r="A84" t="str">
            <v>E1632</v>
          </cell>
          <cell r="B84" t="str">
            <v>Cotswold</v>
          </cell>
          <cell r="C84" t="str">
            <v>SD</v>
          </cell>
          <cell r="D84" t="str">
            <v>Billing</v>
          </cell>
          <cell r="E84">
            <v>-856.35332444100004</v>
          </cell>
          <cell r="F84">
            <v>-1498.6952724370378</v>
          </cell>
          <cell r="G84">
            <v>0</v>
          </cell>
          <cell r="H84">
            <v>0</v>
          </cell>
          <cell r="I84">
            <v>0</v>
          </cell>
          <cell r="J84">
            <v>0</v>
          </cell>
          <cell r="K84">
            <v>0</v>
          </cell>
          <cell r="L84">
            <v>0</v>
          </cell>
          <cell r="M84">
            <v>0</v>
          </cell>
          <cell r="N84">
            <v>0</v>
          </cell>
          <cell r="O84">
            <v>0</v>
          </cell>
          <cell r="P84">
            <v>0</v>
          </cell>
        </row>
        <row r="85">
          <cell r="A85" t="str">
            <v>E1302</v>
          </cell>
          <cell r="B85" t="str">
            <v>County Durham UA</v>
          </cell>
          <cell r="C85" t="str">
            <v>UA</v>
          </cell>
          <cell r="D85" t="str">
            <v>Billing</v>
          </cell>
          <cell r="E85">
            <v>-77143.474192477996</v>
          </cell>
          <cell r="F85">
            <v>-116652.66174186984</v>
          </cell>
          <cell r="G85">
            <v>0</v>
          </cell>
          <cell r="H85">
            <v>0</v>
          </cell>
          <cell r="I85">
            <v>355554</v>
          </cell>
          <cell r="J85">
            <v>5407.125</v>
          </cell>
          <cell r="K85">
            <v>51246</v>
          </cell>
          <cell r="L85">
            <v>0</v>
          </cell>
          <cell r="M85">
            <v>1</v>
          </cell>
          <cell r="N85">
            <v>0</v>
          </cell>
          <cell r="O85">
            <v>0</v>
          </cell>
          <cell r="P85">
            <v>0</v>
          </cell>
        </row>
        <row r="86">
          <cell r="A86" t="str">
            <v>E4602</v>
          </cell>
          <cell r="B86" t="str">
            <v>Coventry</v>
          </cell>
          <cell r="C86" t="str">
            <v>MD</v>
          </cell>
          <cell r="D86" t="str">
            <v>Billing</v>
          </cell>
          <cell r="E86">
            <v>-47625.770099177003</v>
          </cell>
          <cell r="F86">
            <v>-76707.174994534216</v>
          </cell>
          <cell r="G86">
            <v>0</v>
          </cell>
          <cell r="H86">
            <v>0</v>
          </cell>
          <cell r="I86">
            <v>272208</v>
          </cell>
          <cell r="J86">
            <v>3393.0059999999999</v>
          </cell>
          <cell r="K86">
            <v>23119</v>
          </cell>
          <cell r="L86">
            <v>0</v>
          </cell>
          <cell r="M86">
            <v>1</v>
          </cell>
          <cell r="N86">
            <v>0</v>
          </cell>
          <cell r="O86">
            <v>0</v>
          </cell>
          <cell r="P86">
            <v>0</v>
          </cell>
        </row>
        <row r="87">
          <cell r="A87" t="str">
            <v>E2731</v>
          </cell>
          <cell r="B87" t="str">
            <v>Craven</v>
          </cell>
          <cell r="C87" t="str">
            <v>SD</v>
          </cell>
          <cell r="D87" t="str">
            <v>Billing</v>
          </cell>
          <cell r="E87">
            <v>-697.34884017499996</v>
          </cell>
          <cell r="F87">
            <v>-1664.8384271857274</v>
          </cell>
          <cell r="G87">
            <v>0</v>
          </cell>
          <cell r="H87">
            <v>0</v>
          </cell>
          <cell r="I87">
            <v>0</v>
          </cell>
          <cell r="J87">
            <v>0</v>
          </cell>
          <cell r="K87">
            <v>0</v>
          </cell>
          <cell r="L87">
            <v>0</v>
          </cell>
          <cell r="M87">
            <v>0</v>
          </cell>
          <cell r="N87">
            <v>0</v>
          </cell>
          <cell r="O87">
            <v>0</v>
          </cell>
          <cell r="P87">
            <v>0</v>
          </cell>
        </row>
        <row r="88">
          <cell r="A88" t="str">
            <v>E3834</v>
          </cell>
          <cell r="B88" t="str">
            <v>Crawley</v>
          </cell>
          <cell r="C88" t="str">
            <v>SD</v>
          </cell>
          <cell r="D88" t="str">
            <v>Billing</v>
          </cell>
          <cell r="E88">
            <v>-1775.7336820980001</v>
          </cell>
          <cell r="F88">
            <v>-6796.170358823535</v>
          </cell>
          <cell r="G88">
            <v>0</v>
          </cell>
          <cell r="H88">
            <v>0</v>
          </cell>
          <cell r="I88">
            <v>0</v>
          </cell>
          <cell r="J88">
            <v>0</v>
          </cell>
          <cell r="K88">
            <v>0</v>
          </cell>
          <cell r="L88">
            <v>0</v>
          </cell>
          <cell r="M88">
            <v>0</v>
          </cell>
          <cell r="N88">
            <v>0</v>
          </cell>
          <cell r="O88">
            <v>0</v>
          </cell>
          <cell r="P88">
            <v>0</v>
          </cell>
        </row>
        <row r="89">
          <cell r="A89" t="str">
            <v>E5035</v>
          </cell>
          <cell r="B89" t="str">
            <v>Croydon</v>
          </cell>
          <cell r="C89" t="str">
            <v>OLB</v>
          </cell>
          <cell r="D89" t="str">
            <v>Billing</v>
          </cell>
          <cell r="E89">
            <v>-46800.518633671003</v>
          </cell>
          <cell r="F89">
            <v>-63031.191043482526</v>
          </cell>
          <cell r="G89">
            <v>0</v>
          </cell>
          <cell r="H89">
            <v>0</v>
          </cell>
          <cell r="I89">
            <v>312578</v>
          </cell>
          <cell r="J89">
            <v>3201.2289999999998</v>
          </cell>
          <cell r="K89">
            <v>22466</v>
          </cell>
          <cell r="L89">
            <v>0</v>
          </cell>
          <cell r="M89">
            <v>1</v>
          </cell>
          <cell r="N89">
            <v>0</v>
          </cell>
          <cell r="O89">
            <v>0</v>
          </cell>
          <cell r="P89">
            <v>0</v>
          </cell>
        </row>
        <row r="90">
          <cell r="A90" t="str">
            <v>E0920</v>
          </cell>
          <cell r="B90" t="str">
            <v>Cumbria CC</v>
          </cell>
          <cell r="C90" t="str">
            <v>COUNTY</v>
          </cell>
          <cell r="D90">
            <v>0</v>
          </cell>
          <cell r="E90">
            <v>-58558.054603670993</v>
          </cell>
          <cell r="F90">
            <v>-84002.829292379742</v>
          </cell>
          <cell r="G90">
            <v>0</v>
          </cell>
          <cell r="H90">
            <v>0</v>
          </cell>
          <cell r="I90">
            <v>332537</v>
          </cell>
          <cell r="J90">
            <v>4496.0569999999998</v>
          </cell>
          <cell r="K90">
            <v>19363</v>
          </cell>
          <cell r="L90">
            <v>0</v>
          </cell>
          <cell r="M90">
            <v>1</v>
          </cell>
          <cell r="N90">
            <v>0</v>
          </cell>
          <cell r="O90">
            <v>0</v>
          </cell>
          <cell r="P90">
            <v>0</v>
          </cell>
        </row>
        <row r="91">
          <cell r="A91" t="str">
            <v>E7009</v>
          </cell>
          <cell r="B91" t="str">
            <v>Cumbria Police and Crime Commissioner and Chief Constable</v>
          </cell>
          <cell r="C91" t="str">
            <v>POL</v>
          </cell>
          <cell r="D91">
            <v>0</v>
          </cell>
          <cell r="E91">
            <v>0</v>
          </cell>
          <cell r="F91">
            <v>0</v>
          </cell>
          <cell r="G91">
            <v>-64392.553999999996</v>
          </cell>
          <cell r="H91">
            <v>0</v>
          </cell>
          <cell r="I91">
            <v>0</v>
          </cell>
          <cell r="J91">
            <v>0</v>
          </cell>
          <cell r="K91">
            <v>0</v>
          </cell>
          <cell r="L91">
            <v>0</v>
          </cell>
          <cell r="M91">
            <v>0</v>
          </cell>
          <cell r="N91">
            <v>0</v>
          </cell>
          <cell r="O91">
            <v>0</v>
          </cell>
          <cell r="P91">
            <v>0</v>
          </cell>
        </row>
        <row r="92">
          <cell r="A92" t="str">
            <v>E1932</v>
          </cell>
          <cell r="B92" t="str">
            <v>Dacorum</v>
          </cell>
          <cell r="C92" t="str">
            <v>SD</v>
          </cell>
          <cell r="D92" t="str">
            <v>Billing</v>
          </cell>
          <cell r="E92">
            <v>-970.73209793700005</v>
          </cell>
          <cell r="F92">
            <v>-2024.713672220141</v>
          </cell>
          <cell r="G92">
            <v>0</v>
          </cell>
          <cell r="H92">
            <v>0</v>
          </cell>
          <cell r="I92">
            <v>0</v>
          </cell>
          <cell r="J92">
            <v>0</v>
          </cell>
          <cell r="K92">
            <v>0</v>
          </cell>
          <cell r="L92">
            <v>0</v>
          </cell>
          <cell r="M92">
            <v>0</v>
          </cell>
          <cell r="N92">
            <v>0</v>
          </cell>
          <cell r="O92">
            <v>0</v>
          </cell>
          <cell r="P92">
            <v>0</v>
          </cell>
        </row>
        <row r="93">
          <cell r="A93" t="str">
            <v>E1301</v>
          </cell>
          <cell r="B93" t="str">
            <v>Darlington UA</v>
          </cell>
          <cell r="C93" t="str">
            <v>UA</v>
          </cell>
          <cell r="D93" t="str">
            <v>Billing</v>
          </cell>
          <cell r="E93">
            <v>-13285.599872376</v>
          </cell>
          <cell r="F93">
            <v>-21151.700773999168</v>
          </cell>
          <cell r="G93">
            <v>0</v>
          </cell>
          <cell r="H93">
            <v>0</v>
          </cell>
          <cell r="I93">
            <v>77500</v>
          </cell>
          <cell r="J93">
            <v>486.27</v>
          </cell>
          <cell r="K93">
            <v>8889</v>
          </cell>
          <cell r="L93">
            <v>0</v>
          </cell>
          <cell r="M93">
            <v>1</v>
          </cell>
          <cell r="N93">
            <v>0</v>
          </cell>
          <cell r="O93">
            <v>0</v>
          </cell>
          <cell r="P93">
            <v>0</v>
          </cell>
        </row>
        <row r="94">
          <cell r="A94" t="str">
            <v>E2233</v>
          </cell>
          <cell r="B94" t="str">
            <v>Dartford</v>
          </cell>
          <cell r="C94" t="str">
            <v>SD</v>
          </cell>
          <cell r="D94" t="str">
            <v>Billing</v>
          </cell>
          <cell r="E94">
            <v>-1283.2085731680002</v>
          </cell>
          <cell r="F94">
            <v>-3261.5990784172482</v>
          </cell>
          <cell r="G94">
            <v>0</v>
          </cell>
          <cell r="H94">
            <v>0</v>
          </cell>
          <cell r="I94">
            <v>0</v>
          </cell>
          <cell r="J94">
            <v>0</v>
          </cell>
          <cell r="K94">
            <v>0</v>
          </cell>
          <cell r="L94">
            <v>0</v>
          </cell>
          <cell r="M94">
            <v>0</v>
          </cell>
          <cell r="N94">
            <v>0</v>
          </cell>
          <cell r="O94">
            <v>0</v>
          </cell>
          <cell r="P94">
            <v>0</v>
          </cell>
        </row>
        <row r="95">
          <cell r="A95" t="str">
            <v>E6401</v>
          </cell>
          <cell r="B95" t="str">
            <v>Dartmoor National Park Authority</v>
          </cell>
          <cell r="C95" t="str">
            <v>PARK</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E2832</v>
          </cell>
          <cell r="B96" t="str">
            <v>Daventry DC</v>
          </cell>
          <cell r="C96" t="str">
            <v>SD</v>
          </cell>
          <cell r="D96" t="str">
            <v>Billing</v>
          </cell>
          <cell r="E96">
            <v>-880.48323895899989</v>
          </cell>
          <cell r="F96">
            <v>-5497.5522771333199</v>
          </cell>
          <cell r="G96">
            <v>0</v>
          </cell>
          <cell r="H96">
            <v>0</v>
          </cell>
          <cell r="I96">
            <v>0</v>
          </cell>
          <cell r="J96">
            <v>0</v>
          </cell>
          <cell r="K96">
            <v>0</v>
          </cell>
          <cell r="L96">
            <v>0</v>
          </cell>
          <cell r="M96">
            <v>0</v>
          </cell>
          <cell r="N96">
            <v>0</v>
          </cell>
          <cell r="O96">
            <v>0</v>
          </cell>
          <cell r="P96">
            <v>0</v>
          </cell>
        </row>
        <row r="97">
          <cell r="A97" t="str">
            <v>E1001</v>
          </cell>
          <cell r="B97" t="str">
            <v>Derby City UA</v>
          </cell>
          <cell r="C97" t="str">
            <v>UA</v>
          </cell>
          <cell r="D97" t="str">
            <v>Billing</v>
          </cell>
          <cell r="E97">
            <v>-34615.850213237005</v>
          </cell>
          <cell r="F97">
            <v>-59529.215716652499</v>
          </cell>
          <cell r="G97">
            <v>0</v>
          </cell>
          <cell r="H97">
            <v>0</v>
          </cell>
          <cell r="I97">
            <v>205464</v>
          </cell>
          <cell r="J97">
            <v>3039.643</v>
          </cell>
          <cell r="K97">
            <v>20266</v>
          </cell>
          <cell r="L97">
            <v>0</v>
          </cell>
          <cell r="M97">
            <v>1</v>
          </cell>
          <cell r="N97">
            <v>0</v>
          </cell>
          <cell r="O97">
            <v>0</v>
          </cell>
          <cell r="P97">
            <v>0</v>
          </cell>
        </row>
        <row r="98">
          <cell r="A98" t="str">
            <v>E1021</v>
          </cell>
          <cell r="B98" t="str">
            <v>Derbyshire CC</v>
          </cell>
          <cell r="C98" t="str">
            <v>COUNTY</v>
          </cell>
          <cell r="D98">
            <v>0</v>
          </cell>
          <cell r="E98">
            <v>-67722.17789018499</v>
          </cell>
          <cell r="F98">
            <v>-106022.98841221412</v>
          </cell>
          <cell r="G98">
            <v>0</v>
          </cell>
          <cell r="H98">
            <v>0</v>
          </cell>
          <cell r="I98">
            <v>515885</v>
          </cell>
          <cell r="J98">
            <v>8247.49</v>
          </cell>
          <cell r="K98">
            <v>42670</v>
          </cell>
          <cell r="L98">
            <v>0</v>
          </cell>
          <cell r="M98">
            <v>1</v>
          </cell>
          <cell r="N98">
            <v>0</v>
          </cell>
          <cell r="O98">
            <v>0</v>
          </cell>
          <cell r="P98">
            <v>0</v>
          </cell>
        </row>
        <row r="99">
          <cell r="A99" t="str">
            <v>E6110</v>
          </cell>
          <cell r="B99" t="str">
            <v>Derbyshire Combined Fire and Rescue Authority</v>
          </cell>
          <cell r="C99" t="str">
            <v>CFA</v>
          </cell>
          <cell r="D99">
            <v>0</v>
          </cell>
          <cell r="E99">
            <v>-7289.4594228490005</v>
          </cell>
          <cell r="F99">
            <v>-8597.5946677491029</v>
          </cell>
          <cell r="G99">
            <v>0</v>
          </cell>
          <cell r="H99">
            <v>0</v>
          </cell>
          <cell r="I99">
            <v>0</v>
          </cell>
          <cell r="J99">
            <v>0</v>
          </cell>
          <cell r="K99">
            <v>0</v>
          </cell>
          <cell r="L99">
            <v>0</v>
          </cell>
          <cell r="M99">
            <v>0</v>
          </cell>
          <cell r="N99">
            <v>0</v>
          </cell>
          <cell r="O99">
            <v>0</v>
          </cell>
          <cell r="P99">
            <v>0</v>
          </cell>
        </row>
        <row r="100">
          <cell r="A100" t="str">
            <v>E1035</v>
          </cell>
          <cell r="B100" t="str">
            <v>Derbyshire Dales</v>
          </cell>
          <cell r="C100" t="str">
            <v>SD</v>
          </cell>
          <cell r="D100" t="str">
            <v>Billing</v>
          </cell>
          <cell r="E100">
            <v>-736.44802033400003</v>
          </cell>
          <cell r="F100">
            <v>-1912.4830459789948</v>
          </cell>
          <cell r="G100">
            <v>0</v>
          </cell>
          <cell r="H100">
            <v>0</v>
          </cell>
          <cell r="I100">
            <v>0</v>
          </cell>
          <cell r="J100">
            <v>0</v>
          </cell>
          <cell r="K100">
            <v>0</v>
          </cell>
          <cell r="L100">
            <v>0</v>
          </cell>
          <cell r="M100">
            <v>0</v>
          </cell>
          <cell r="N100">
            <v>0</v>
          </cell>
          <cell r="O100">
            <v>0</v>
          </cell>
          <cell r="P100">
            <v>0</v>
          </cell>
        </row>
        <row r="101">
          <cell r="A101" t="str">
            <v>E7010</v>
          </cell>
          <cell r="B101" t="str">
            <v>Derbyshire Police and Crime Commissioner and Chief Constable</v>
          </cell>
          <cell r="C101" t="str">
            <v>POL</v>
          </cell>
          <cell r="D101">
            <v>0</v>
          </cell>
          <cell r="E101">
            <v>0</v>
          </cell>
          <cell r="F101">
            <v>0</v>
          </cell>
          <cell r="G101">
            <v>-108532.961</v>
          </cell>
          <cell r="H101">
            <v>0</v>
          </cell>
          <cell r="I101">
            <v>0</v>
          </cell>
          <cell r="J101">
            <v>0</v>
          </cell>
          <cell r="K101">
            <v>0</v>
          </cell>
          <cell r="L101">
            <v>0</v>
          </cell>
          <cell r="M101">
            <v>0</v>
          </cell>
          <cell r="N101">
            <v>0</v>
          </cell>
          <cell r="O101">
            <v>0</v>
          </cell>
          <cell r="P101">
            <v>0</v>
          </cell>
        </row>
        <row r="102">
          <cell r="A102" t="str">
            <v>E7051</v>
          </cell>
          <cell r="B102" t="str">
            <v>Devon &amp; Cornwall Police and Crime Commissioner and Chief Constable</v>
          </cell>
          <cell r="C102" t="str">
            <v>POL</v>
          </cell>
          <cell r="D102">
            <v>0</v>
          </cell>
          <cell r="E102">
            <v>0</v>
          </cell>
          <cell r="F102">
            <v>0</v>
          </cell>
          <cell r="G102">
            <v>-181309.74299999999</v>
          </cell>
          <cell r="H102">
            <v>0</v>
          </cell>
          <cell r="I102">
            <v>0</v>
          </cell>
          <cell r="J102">
            <v>0</v>
          </cell>
          <cell r="K102">
            <v>0</v>
          </cell>
          <cell r="L102">
            <v>0</v>
          </cell>
          <cell r="M102">
            <v>0</v>
          </cell>
          <cell r="N102">
            <v>0</v>
          </cell>
          <cell r="O102">
            <v>0</v>
          </cell>
          <cell r="P102">
            <v>0</v>
          </cell>
        </row>
        <row r="103">
          <cell r="A103" t="str">
            <v>E6161</v>
          </cell>
          <cell r="B103" t="str">
            <v>Devon and Somerset Combined Fire and Rescue Authority</v>
          </cell>
          <cell r="C103" t="str">
            <v>CFA</v>
          </cell>
          <cell r="D103">
            <v>0</v>
          </cell>
          <cell r="E103">
            <v>-12294.178850618</v>
          </cell>
          <cell r="F103">
            <v>-14865.794072868293</v>
          </cell>
          <cell r="G103">
            <v>0</v>
          </cell>
          <cell r="H103">
            <v>0</v>
          </cell>
          <cell r="I103">
            <v>0</v>
          </cell>
          <cell r="J103">
            <v>0</v>
          </cell>
          <cell r="K103">
            <v>0</v>
          </cell>
          <cell r="L103">
            <v>0</v>
          </cell>
          <cell r="M103">
            <v>0</v>
          </cell>
          <cell r="N103">
            <v>0</v>
          </cell>
          <cell r="O103">
            <v>0</v>
          </cell>
          <cell r="P103">
            <v>0</v>
          </cell>
        </row>
        <row r="104">
          <cell r="A104" t="str">
            <v>E1121</v>
          </cell>
          <cell r="B104" t="str">
            <v>Devon CC</v>
          </cell>
          <cell r="C104" t="str">
            <v>COUNTY</v>
          </cell>
          <cell r="D104">
            <v>0</v>
          </cell>
          <cell r="E104">
            <v>-57699.963364575997</v>
          </cell>
          <cell r="F104">
            <v>-95981.858640778548</v>
          </cell>
          <cell r="G104">
            <v>0</v>
          </cell>
          <cell r="H104">
            <v>0</v>
          </cell>
          <cell r="I104">
            <v>465639</v>
          </cell>
          <cell r="J104">
            <v>6291.2290000000003</v>
          </cell>
          <cell r="K104">
            <v>28952</v>
          </cell>
          <cell r="L104">
            <v>0</v>
          </cell>
          <cell r="M104">
            <v>1</v>
          </cell>
          <cell r="N104">
            <v>0</v>
          </cell>
          <cell r="O104">
            <v>0</v>
          </cell>
          <cell r="P104">
            <v>0</v>
          </cell>
        </row>
        <row r="105">
          <cell r="A105" t="str">
            <v>E4402</v>
          </cell>
          <cell r="B105" t="str">
            <v>Doncaster</v>
          </cell>
          <cell r="C105" t="str">
            <v>MD</v>
          </cell>
          <cell r="D105" t="str">
            <v>Billing</v>
          </cell>
          <cell r="E105">
            <v>-48011.336793736009</v>
          </cell>
          <cell r="F105">
            <v>-76955.965192625605</v>
          </cell>
          <cell r="G105">
            <v>0</v>
          </cell>
          <cell r="H105">
            <v>0</v>
          </cell>
          <cell r="I105">
            <v>226642</v>
          </cell>
          <cell r="J105">
            <v>2565.0709999999999</v>
          </cell>
          <cell r="K105">
            <v>25055</v>
          </cell>
          <cell r="L105">
            <v>0</v>
          </cell>
          <cell r="M105">
            <v>1</v>
          </cell>
          <cell r="N105">
            <v>0</v>
          </cell>
          <cell r="O105">
            <v>0</v>
          </cell>
          <cell r="P105">
            <v>0</v>
          </cell>
        </row>
        <row r="106">
          <cell r="A106" t="str">
            <v>E6162</v>
          </cell>
          <cell r="B106" t="str">
            <v>Dorset and Wiltshire Fire and Rescue Authority</v>
          </cell>
          <cell r="C106" t="str">
            <v>CFA</v>
          </cell>
          <cell r="D106">
            <v>0</v>
          </cell>
          <cell r="E106">
            <v>-8068.9135666669999</v>
          </cell>
          <cell r="F106">
            <v>-9710.0027345672079</v>
          </cell>
          <cell r="G106">
            <v>0</v>
          </cell>
          <cell r="H106">
            <v>0</v>
          </cell>
          <cell r="I106">
            <v>0</v>
          </cell>
          <cell r="J106">
            <v>0</v>
          </cell>
          <cell r="K106">
            <v>0</v>
          </cell>
          <cell r="L106">
            <v>0</v>
          </cell>
          <cell r="M106">
            <v>0</v>
          </cell>
          <cell r="N106">
            <v>0</v>
          </cell>
          <cell r="O106">
            <v>0</v>
          </cell>
          <cell r="P106">
            <v>0</v>
          </cell>
        </row>
        <row r="107">
          <cell r="A107" t="str">
            <v>E1221</v>
          </cell>
          <cell r="B107" t="str">
            <v>Dorset CC</v>
          </cell>
          <cell r="C107" t="str">
            <v>COUNTY</v>
          </cell>
          <cell r="D107">
            <v>0</v>
          </cell>
          <cell r="E107">
            <v>-19446.216200457999</v>
          </cell>
          <cell r="F107">
            <v>-36802.513373730748</v>
          </cell>
          <cell r="G107">
            <v>0</v>
          </cell>
          <cell r="H107">
            <v>0</v>
          </cell>
          <cell r="I107">
            <v>255577</v>
          </cell>
          <cell r="J107">
            <v>3707.4290000000001</v>
          </cell>
          <cell r="K107">
            <v>16112</v>
          </cell>
          <cell r="L107">
            <v>0</v>
          </cell>
          <cell r="M107">
            <v>1</v>
          </cell>
          <cell r="N107">
            <v>0</v>
          </cell>
          <cell r="O107">
            <v>0</v>
          </cell>
          <cell r="P107">
            <v>0</v>
          </cell>
        </row>
        <row r="108">
          <cell r="A108" t="str">
            <v>E7012</v>
          </cell>
          <cell r="B108" t="str">
            <v>Dorset Police and Crime Commissioner and Chief Constable</v>
          </cell>
          <cell r="C108" t="str">
            <v>POL</v>
          </cell>
          <cell r="D108">
            <v>0</v>
          </cell>
          <cell r="E108">
            <v>0</v>
          </cell>
          <cell r="F108">
            <v>0</v>
          </cell>
          <cell r="G108">
            <v>-66486.813999999998</v>
          </cell>
          <cell r="H108">
            <v>0</v>
          </cell>
          <cell r="I108">
            <v>0</v>
          </cell>
          <cell r="J108">
            <v>0</v>
          </cell>
          <cell r="K108">
            <v>0</v>
          </cell>
          <cell r="L108">
            <v>0</v>
          </cell>
          <cell r="M108">
            <v>0</v>
          </cell>
          <cell r="N108">
            <v>0</v>
          </cell>
          <cell r="O108">
            <v>0</v>
          </cell>
          <cell r="P108">
            <v>0</v>
          </cell>
        </row>
        <row r="109">
          <cell r="A109" t="str">
            <v>E2234</v>
          </cell>
          <cell r="B109" t="str">
            <v>Dover</v>
          </cell>
          <cell r="C109" t="str">
            <v>SD</v>
          </cell>
          <cell r="D109" t="str">
            <v>Billing</v>
          </cell>
          <cell r="E109">
            <v>-1757.945881609</v>
          </cell>
          <cell r="F109">
            <v>-2896.8165270306304</v>
          </cell>
          <cell r="G109">
            <v>0</v>
          </cell>
          <cell r="H109">
            <v>0</v>
          </cell>
          <cell r="I109">
            <v>0</v>
          </cell>
          <cell r="J109">
            <v>0</v>
          </cell>
          <cell r="K109">
            <v>0</v>
          </cell>
          <cell r="L109">
            <v>0</v>
          </cell>
          <cell r="M109">
            <v>0</v>
          </cell>
          <cell r="N109">
            <v>0</v>
          </cell>
          <cell r="O109">
            <v>0</v>
          </cell>
          <cell r="P109">
            <v>0</v>
          </cell>
        </row>
        <row r="110">
          <cell r="A110" t="str">
            <v>E4603</v>
          </cell>
          <cell r="B110" t="str">
            <v>Dudley</v>
          </cell>
          <cell r="C110" t="str">
            <v>MD</v>
          </cell>
          <cell r="D110" t="str">
            <v>Billing</v>
          </cell>
          <cell r="E110">
            <v>-44915.198367683995</v>
          </cell>
          <cell r="F110">
            <v>-62090.999668564269</v>
          </cell>
          <cell r="G110">
            <v>0</v>
          </cell>
          <cell r="H110">
            <v>0</v>
          </cell>
          <cell r="I110">
            <v>235810</v>
          </cell>
          <cell r="J110">
            <v>3562.2910000000002</v>
          </cell>
          <cell r="K110">
            <v>21780</v>
          </cell>
          <cell r="L110">
            <v>0</v>
          </cell>
          <cell r="M110">
            <v>1</v>
          </cell>
          <cell r="N110">
            <v>0</v>
          </cell>
          <cell r="O110">
            <v>0</v>
          </cell>
          <cell r="P110">
            <v>0</v>
          </cell>
        </row>
        <row r="111">
          <cell r="A111" t="str">
            <v>E6113</v>
          </cell>
          <cell r="B111" t="str">
            <v>Durham Combined Fire and Rescue Authority</v>
          </cell>
          <cell r="C111" t="str">
            <v>CFA</v>
          </cell>
          <cell r="D111">
            <v>0</v>
          </cell>
          <cell r="E111">
            <v>-5813.3193386779994</v>
          </cell>
          <cell r="F111">
            <v>-6579.3487755243686</v>
          </cell>
          <cell r="G111">
            <v>0</v>
          </cell>
          <cell r="H111">
            <v>0</v>
          </cell>
          <cell r="I111">
            <v>0</v>
          </cell>
          <cell r="J111">
            <v>0</v>
          </cell>
          <cell r="K111">
            <v>0</v>
          </cell>
          <cell r="L111">
            <v>0</v>
          </cell>
          <cell r="M111">
            <v>0</v>
          </cell>
          <cell r="N111">
            <v>0</v>
          </cell>
          <cell r="O111">
            <v>0</v>
          </cell>
          <cell r="P111">
            <v>0</v>
          </cell>
        </row>
        <row r="112">
          <cell r="A112" t="str">
            <v>E7013</v>
          </cell>
          <cell r="B112" t="str">
            <v>Durham Police and Crime Commissioner and Chief Constable</v>
          </cell>
          <cell r="C112" t="str">
            <v>POL</v>
          </cell>
          <cell r="D112">
            <v>0</v>
          </cell>
          <cell r="E112">
            <v>0</v>
          </cell>
          <cell r="F112">
            <v>0</v>
          </cell>
          <cell r="G112">
            <v>-85782.39</v>
          </cell>
          <cell r="H112">
            <v>0</v>
          </cell>
          <cell r="I112">
            <v>0</v>
          </cell>
          <cell r="J112">
            <v>0</v>
          </cell>
          <cell r="K112">
            <v>0</v>
          </cell>
          <cell r="L112">
            <v>0</v>
          </cell>
          <cell r="M112">
            <v>0</v>
          </cell>
          <cell r="N112">
            <v>0</v>
          </cell>
          <cell r="O112">
            <v>0</v>
          </cell>
          <cell r="P112">
            <v>0</v>
          </cell>
        </row>
        <row r="113">
          <cell r="A113" t="str">
            <v>E5036</v>
          </cell>
          <cell r="B113" t="str">
            <v>Ealing</v>
          </cell>
          <cell r="C113" t="str">
            <v>OLB</v>
          </cell>
          <cell r="D113" t="str">
            <v>Billing</v>
          </cell>
          <cell r="E113">
            <v>-48371.072928998998</v>
          </cell>
          <cell r="F113">
            <v>-83818.338391964746</v>
          </cell>
          <cell r="G113">
            <v>0</v>
          </cell>
          <cell r="H113">
            <v>0</v>
          </cell>
          <cell r="I113">
            <v>304895</v>
          </cell>
          <cell r="J113">
            <v>4343.7569999999996</v>
          </cell>
          <cell r="K113">
            <v>25571</v>
          </cell>
          <cell r="L113">
            <v>0</v>
          </cell>
          <cell r="M113">
            <v>1</v>
          </cell>
          <cell r="N113">
            <v>0</v>
          </cell>
          <cell r="O113">
            <v>0</v>
          </cell>
          <cell r="P113">
            <v>0</v>
          </cell>
        </row>
        <row r="114">
          <cell r="A114" t="str">
            <v>E0532</v>
          </cell>
          <cell r="B114" t="str">
            <v>East Cambridgeshire</v>
          </cell>
          <cell r="C114" t="str">
            <v>SD</v>
          </cell>
          <cell r="D114" t="str">
            <v>Billing</v>
          </cell>
          <cell r="E114">
            <v>-1148.9163400469999</v>
          </cell>
          <cell r="F114">
            <v>-3067.311884085067</v>
          </cell>
          <cell r="G114">
            <v>0</v>
          </cell>
          <cell r="H114">
            <v>0</v>
          </cell>
          <cell r="I114">
            <v>0</v>
          </cell>
          <cell r="J114">
            <v>0</v>
          </cell>
          <cell r="K114">
            <v>0</v>
          </cell>
          <cell r="L114">
            <v>0</v>
          </cell>
          <cell r="M114">
            <v>0</v>
          </cell>
          <cell r="N114">
            <v>0</v>
          </cell>
          <cell r="O114">
            <v>0</v>
          </cell>
          <cell r="P114">
            <v>0</v>
          </cell>
        </row>
        <row r="115">
          <cell r="A115" t="str">
            <v>E1131</v>
          </cell>
          <cell r="B115" t="str">
            <v>East Devon</v>
          </cell>
          <cell r="C115" t="str">
            <v>SD</v>
          </cell>
          <cell r="D115" t="str">
            <v>Billing</v>
          </cell>
          <cell r="E115">
            <v>-1202.7907657669998</v>
          </cell>
          <cell r="F115">
            <v>-3314.5016170884533</v>
          </cell>
          <cell r="G115">
            <v>0</v>
          </cell>
          <cell r="H115">
            <v>0</v>
          </cell>
          <cell r="I115">
            <v>0</v>
          </cell>
          <cell r="J115">
            <v>0</v>
          </cell>
          <cell r="K115">
            <v>0</v>
          </cell>
          <cell r="L115">
            <v>0</v>
          </cell>
          <cell r="M115">
            <v>0</v>
          </cell>
          <cell r="N115">
            <v>0</v>
          </cell>
          <cell r="O115">
            <v>0</v>
          </cell>
          <cell r="P115">
            <v>0</v>
          </cell>
        </row>
        <row r="116">
          <cell r="A116" t="str">
            <v>E1233</v>
          </cell>
          <cell r="B116" t="str">
            <v>East Dorset</v>
          </cell>
          <cell r="C116" t="str">
            <v>SD</v>
          </cell>
          <cell r="D116" t="str">
            <v>Billing</v>
          </cell>
          <cell r="E116">
            <v>-262.86367194999997</v>
          </cell>
          <cell r="F116">
            <v>-1401.2116448316463</v>
          </cell>
          <cell r="G116">
            <v>0</v>
          </cell>
          <cell r="H116">
            <v>0</v>
          </cell>
          <cell r="I116">
            <v>0</v>
          </cell>
          <cell r="J116">
            <v>0</v>
          </cell>
          <cell r="K116">
            <v>0</v>
          </cell>
          <cell r="L116">
            <v>0</v>
          </cell>
          <cell r="M116">
            <v>0</v>
          </cell>
          <cell r="N116">
            <v>0</v>
          </cell>
          <cell r="O116">
            <v>0</v>
          </cell>
          <cell r="P116">
            <v>0</v>
          </cell>
        </row>
        <row r="117">
          <cell r="A117" t="str">
            <v>E1732</v>
          </cell>
          <cell r="B117" t="str">
            <v>East Hampshire</v>
          </cell>
          <cell r="C117" t="str">
            <v>SD</v>
          </cell>
          <cell r="D117" t="str">
            <v>Billing</v>
          </cell>
          <cell r="E117">
            <v>-733.67209117799996</v>
          </cell>
          <cell r="F117">
            <v>-1537.7597893927357</v>
          </cell>
          <cell r="G117">
            <v>0</v>
          </cell>
          <cell r="H117">
            <v>0</v>
          </cell>
          <cell r="I117">
            <v>0</v>
          </cell>
          <cell r="J117">
            <v>0</v>
          </cell>
          <cell r="K117">
            <v>0</v>
          </cell>
          <cell r="L117">
            <v>0</v>
          </cell>
          <cell r="M117">
            <v>0</v>
          </cell>
          <cell r="N117">
            <v>0</v>
          </cell>
          <cell r="O117">
            <v>0</v>
          </cell>
          <cell r="P117">
            <v>0</v>
          </cell>
        </row>
        <row r="118">
          <cell r="A118" t="str">
            <v>E1933</v>
          </cell>
          <cell r="B118" t="str">
            <v>East Hertfordshire</v>
          </cell>
          <cell r="C118" t="str">
            <v>SD</v>
          </cell>
          <cell r="D118" t="str">
            <v>Billing</v>
          </cell>
          <cell r="E118">
            <v>-1144.559217791</v>
          </cell>
          <cell r="F118">
            <v>-470.68705843374812</v>
          </cell>
          <cell r="G118">
            <v>0</v>
          </cell>
          <cell r="H118">
            <v>0</v>
          </cell>
          <cell r="I118">
            <v>0</v>
          </cell>
          <cell r="J118">
            <v>0</v>
          </cell>
          <cell r="K118">
            <v>0</v>
          </cell>
          <cell r="L118">
            <v>0</v>
          </cell>
          <cell r="M118">
            <v>0</v>
          </cell>
          <cell r="N118">
            <v>0</v>
          </cell>
          <cell r="O118">
            <v>0</v>
          </cell>
          <cell r="P118">
            <v>0</v>
          </cell>
        </row>
        <row r="119">
          <cell r="A119" t="str">
            <v>E2532</v>
          </cell>
          <cell r="B119" t="str">
            <v>East Lindsey</v>
          </cell>
          <cell r="C119" t="str">
            <v>SD</v>
          </cell>
          <cell r="D119" t="str">
            <v>Billing</v>
          </cell>
          <cell r="E119">
            <v>-3150.637087433</v>
          </cell>
          <cell r="F119">
            <v>-5733.7865662637787</v>
          </cell>
          <cell r="G119">
            <v>0</v>
          </cell>
          <cell r="H119">
            <v>0</v>
          </cell>
          <cell r="I119">
            <v>0</v>
          </cell>
          <cell r="J119">
            <v>0</v>
          </cell>
          <cell r="K119">
            <v>0</v>
          </cell>
          <cell r="L119">
            <v>0</v>
          </cell>
          <cell r="M119">
            <v>0</v>
          </cell>
          <cell r="N119">
            <v>0</v>
          </cell>
          <cell r="O119">
            <v>0</v>
          </cell>
          <cell r="P119">
            <v>0</v>
          </cell>
        </row>
        <row r="120">
          <cell r="A120" t="str">
            <v>E6201</v>
          </cell>
          <cell r="B120" t="str">
            <v>East London Waste Authority</v>
          </cell>
          <cell r="C120" t="str">
            <v>WASTE</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t="str">
            <v>E2833</v>
          </cell>
          <cell r="B121" t="str">
            <v>East Northamptonshire</v>
          </cell>
          <cell r="C121" t="str">
            <v>SD</v>
          </cell>
          <cell r="D121" t="str">
            <v>Billing</v>
          </cell>
          <cell r="E121">
            <v>-1168.4782696669999</v>
          </cell>
          <cell r="F121">
            <v>-3529.0870636282002</v>
          </cell>
          <cell r="G121">
            <v>0</v>
          </cell>
          <cell r="H121">
            <v>0</v>
          </cell>
          <cell r="I121">
            <v>0</v>
          </cell>
          <cell r="J121">
            <v>0</v>
          </cell>
          <cell r="K121">
            <v>0</v>
          </cell>
          <cell r="L121">
            <v>0</v>
          </cell>
          <cell r="M121">
            <v>0</v>
          </cell>
          <cell r="N121">
            <v>0</v>
          </cell>
          <cell r="O121">
            <v>0</v>
          </cell>
          <cell r="P121">
            <v>0</v>
          </cell>
        </row>
        <row r="122">
          <cell r="A122" t="str">
            <v>E2001</v>
          </cell>
          <cell r="B122" t="str">
            <v>East Riding of Yorkshire UA</v>
          </cell>
          <cell r="C122" t="str">
            <v>UA</v>
          </cell>
          <cell r="D122" t="str">
            <v>Billing</v>
          </cell>
          <cell r="E122">
            <v>-32173.041519471</v>
          </cell>
          <cell r="F122">
            <v>-62631.373788692006</v>
          </cell>
          <cell r="G122">
            <v>0</v>
          </cell>
          <cell r="H122">
            <v>0</v>
          </cell>
          <cell r="I122">
            <v>209172</v>
          </cell>
          <cell r="J122">
            <v>3542.5450000000001</v>
          </cell>
          <cell r="K122">
            <v>11322</v>
          </cell>
          <cell r="L122">
            <v>0</v>
          </cell>
          <cell r="M122">
            <v>1</v>
          </cell>
          <cell r="N122">
            <v>0</v>
          </cell>
          <cell r="O122">
            <v>0</v>
          </cell>
          <cell r="P122">
            <v>0</v>
          </cell>
        </row>
        <row r="123">
          <cell r="A123" t="str">
            <v>E3432</v>
          </cell>
          <cell r="B123" t="str">
            <v>East Staffordshire</v>
          </cell>
          <cell r="C123" t="str">
            <v>SD</v>
          </cell>
          <cell r="D123" t="str">
            <v>Billing</v>
          </cell>
          <cell r="E123">
            <v>-1507.687542652</v>
          </cell>
          <cell r="F123">
            <v>-2982.5009967690585</v>
          </cell>
          <cell r="G123">
            <v>0</v>
          </cell>
          <cell r="H123">
            <v>0</v>
          </cell>
          <cell r="I123">
            <v>0</v>
          </cell>
          <cell r="J123">
            <v>0</v>
          </cell>
          <cell r="K123">
            <v>0</v>
          </cell>
          <cell r="L123">
            <v>0</v>
          </cell>
          <cell r="M123">
            <v>0</v>
          </cell>
          <cell r="N123">
            <v>0</v>
          </cell>
          <cell r="O123">
            <v>0</v>
          </cell>
          <cell r="P123">
            <v>0</v>
          </cell>
        </row>
        <row r="124">
          <cell r="A124" t="str">
            <v>E1421</v>
          </cell>
          <cell r="B124" t="str">
            <v>East Sussex CC</v>
          </cell>
          <cell r="C124" t="str">
            <v>COUNTY</v>
          </cell>
          <cell r="D124">
            <v>0</v>
          </cell>
          <cell r="E124">
            <v>-45106.901688940008</v>
          </cell>
          <cell r="F124">
            <v>-70223.66008643723</v>
          </cell>
          <cell r="G124">
            <v>0</v>
          </cell>
          <cell r="H124">
            <v>0</v>
          </cell>
          <cell r="I124">
            <v>327789</v>
          </cell>
          <cell r="J124">
            <v>4436.2719999999999</v>
          </cell>
          <cell r="K124">
            <v>28697</v>
          </cell>
          <cell r="L124">
            <v>0</v>
          </cell>
          <cell r="M124">
            <v>1</v>
          </cell>
          <cell r="N124">
            <v>0</v>
          </cell>
          <cell r="O124">
            <v>0</v>
          </cell>
          <cell r="P124">
            <v>0</v>
          </cell>
        </row>
        <row r="125">
          <cell r="A125" t="str">
            <v>E6114</v>
          </cell>
          <cell r="B125" t="str">
            <v>East Sussex Combined Fire and Rescue Authority</v>
          </cell>
          <cell r="C125" t="str">
            <v>CFA</v>
          </cell>
          <cell r="D125">
            <v>0</v>
          </cell>
          <cell r="E125">
            <v>-6195.5741068120005</v>
          </cell>
          <cell r="F125">
            <v>-7310.8543775779735</v>
          </cell>
          <cell r="G125">
            <v>0</v>
          </cell>
          <cell r="H125">
            <v>0</v>
          </cell>
          <cell r="I125">
            <v>0</v>
          </cell>
          <cell r="J125">
            <v>0</v>
          </cell>
          <cell r="K125">
            <v>0</v>
          </cell>
          <cell r="L125">
            <v>0</v>
          </cell>
          <cell r="M125">
            <v>0</v>
          </cell>
          <cell r="N125">
            <v>0</v>
          </cell>
          <cell r="O125">
            <v>0</v>
          </cell>
          <cell r="P125">
            <v>0</v>
          </cell>
        </row>
        <row r="126">
          <cell r="A126" t="str">
            <v>E1432</v>
          </cell>
          <cell r="B126" t="str">
            <v>Eastbourne</v>
          </cell>
          <cell r="C126" t="str">
            <v>SD</v>
          </cell>
          <cell r="D126" t="str">
            <v>Billing</v>
          </cell>
          <cell r="E126">
            <v>-1751.9759070379998</v>
          </cell>
          <cell r="F126">
            <v>-3671.9268503090525</v>
          </cell>
          <cell r="G126">
            <v>0</v>
          </cell>
          <cell r="H126">
            <v>0</v>
          </cell>
          <cell r="I126">
            <v>0</v>
          </cell>
          <cell r="J126">
            <v>0</v>
          </cell>
          <cell r="K126">
            <v>0</v>
          </cell>
          <cell r="L126">
            <v>0</v>
          </cell>
          <cell r="M126">
            <v>0</v>
          </cell>
          <cell r="N126">
            <v>0</v>
          </cell>
          <cell r="O126">
            <v>0</v>
          </cell>
          <cell r="P126">
            <v>0</v>
          </cell>
        </row>
        <row r="127">
          <cell r="A127" t="str">
            <v>E1733</v>
          </cell>
          <cell r="B127" t="str">
            <v>Eastleigh</v>
          </cell>
          <cell r="C127" t="str">
            <v>SD</v>
          </cell>
          <cell r="D127" t="str">
            <v>Billing</v>
          </cell>
          <cell r="E127">
            <v>-1195.5960381799998</v>
          </cell>
          <cell r="F127">
            <v>-3548.254465552182</v>
          </cell>
          <cell r="G127">
            <v>0</v>
          </cell>
          <cell r="H127">
            <v>0</v>
          </cell>
          <cell r="I127">
            <v>0</v>
          </cell>
          <cell r="J127">
            <v>0</v>
          </cell>
          <cell r="K127">
            <v>0</v>
          </cell>
          <cell r="L127">
            <v>0</v>
          </cell>
          <cell r="M127">
            <v>0</v>
          </cell>
          <cell r="N127">
            <v>0</v>
          </cell>
          <cell r="O127">
            <v>0</v>
          </cell>
          <cell r="P127">
            <v>0</v>
          </cell>
        </row>
        <row r="128">
          <cell r="A128" t="str">
            <v>E0935</v>
          </cell>
          <cell r="B128" t="str">
            <v>Eden</v>
          </cell>
          <cell r="C128" t="str">
            <v>SD</v>
          </cell>
          <cell r="D128" t="str">
            <v>Billing</v>
          </cell>
          <cell r="E128">
            <v>-707.93747650099999</v>
          </cell>
          <cell r="F128">
            <v>-1784.137882717002</v>
          </cell>
          <cell r="G128">
            <v>0</v>
          </cell>
          <cell r="H128">
            <v>0</v>
          </cell>
          <cell r="I128">
            <v>0</v>
          </cell>
          <cell r="J128">
            <v>0</v>
          </cell>
          <cell r="K128">
            <v>0</v>
          </cell>
          <cell r="L128">
            <v>0</v>
          </cell>
          <cell r="M128">
            <v>0</v>
          </cell>
          <cell r="N128">
            <v>0</v>
          </cell>
          <cell r="O128">
            <v>0</v>
          </cell>
          <cell r="P128">
            <v>0</v>
          </cell>
        </row>
        <row r="129">
          <cell r="A129" t="str">
            <v>E3631</v>
          </cell>
          <cell r="B129" t="str">
            <v>Elmbridge</v>
          </cell>
          <cell r="C129" t="str">
            <v>SD</v>
          </cell>
          <cell r="D129" t="str">
            <v>Billing</v>
          </cell>
          <cell r="E129">
            <v>-667.30462313500004</v>
          </cell>
          <cell r="F129">
            <v>-2704.226546758262</v>
          </cell>
          <cell r="G129">
            <v>0</v>
          </cell>
          <cell r="H129">
            <v>0</v>
          </cell>
          <cell r="I129">
            <v>0</v>
          </cell>
          <cell r="J129">
            <v>0</v>
          </cell>
          <cell r="K129">
            <v>0</v>
          </cell>
          <cell r="L129">
            <v>0</v>
          </cell>
          <cell r="M129">
            <v>0</v>
          </cell>
          <cell r="N129">
            <v>0</v>
          </cell>
          <cell r="O129">
            <v>0</v>
          </cell>
          <cell r="P129">
            <v>0</v>
          </cell>
        </row>
        <row r="130">
          <cell r="A130" t="str">
            <v>E5037</v>
          </cell>
          <cell r="B130" t="str">
            <v>Enfield</v>
          </cell>
          <cell r="C130" t="str">
            <v>OLB</v>
          </cell>
          <cell r="D130" t="str">
            <v>Billing</v>
          </cell>
          <cell r="E130">
            <v>-46553.553587779003</v>
          </cell>
          <cell r="F130">
            <v>-68914.338058019697</v>
          </cell>
          <cell r="G130">
            <v>0</v>
          </cell>
          <cell r="H130">
            <v>0</v>
          </cell>
          <cell r="I130">
            <v>307142</v>
          </cell>
          <cell r="J130">
            <v>4574.067</v>
          </cell>
          <cell r="K130">
            <v>17708</v>
          </cell>
          <cell r="L130">
            <v>0</v>
          </cell>
          <cell r="M130">
            <v>1</v>
          </cell>
          <cell r="N130">
            <v>0</v>
          </cell>
          <cell r="O130">
            <v>0</v>
          </cell>
          <cell r="P130">
            <v>0</v>
          </cell>
        </row>
        <row r="131">
          <cell r="A131" t="str">
            <v>E1537</v>
          </cell>
          <cell r="B131" t="str">
            <v>Epping Forest</v>
          </cell>
          <cell r="C131" t="str">
            <v>SD</v>
          </cell>
          <cell r="D131" t="str">
            <v>Billing</v>
          </cell>
          <cell r="E131">
            <v>-1534.3116978589999</v>
          </cell>
          <cell r="F131">
            <v>-4037.993775655375</v>
          </cell>
          <cell r="G131">
            <v>0</v>
          </cell>
          <cell r="H131">
            <v>0</v>
          </cell>
          <cell r="I131">
            <v>0</v>
          </cell>
          <cell r="J131">
            <v>0</v>
          </cell>
          <cell r="K131">
            <v>0</v>
          </cell>
          <cell r="L131">
            <v>0</v>
          </cell>
          <cell r="M131">
            <v>0</v>
          </cell>
          <cell r="N131">
            <v>0</v>
          </cell>
          <cell r="O131">
            <v>0</v>
          </cell>
          <cell r="P131">
            <v>0</v>
          </cell>
        </row>
        <row r="132">
          <cell r="A132" t="str">
            <v>E3632</v>
          </cell>
          <cell r="B132" t="str">
            <v>Epsom &amp; Ewell</v>
          </cell>
          <cell r="C132" t="str">
            <v>SD</v>
          </cell>
          <cell r="D132" t="str">
            <v>Billing</v>
          </cell>
          <cell r="E132">
            <v>-416.85023175500004</v>
          </cell>
          <cell r="F132">
            <v>-1337.1576782568893</v>
          </cell>
          <cell r="G132">
            <v>0</v>
          </cell>
          <cell r="H132">
            <v>0</v>
          </cell>
          <cell r="I132">
            <v>0</v>
          </cell>
          <cell r="J132">
            <v>0</v>
          </cell>
          <cell r="K132">
            <v>0</v>
          </cell>
          <cell r="L132">
            <v>0</v>
          </cell>
          <cell r="M132">
            <v>0</v>
          </cell>
          <cell r="N132">
            <v>0</v>
          </cell>
          <cell r="O132">
            <v>0</v>
          </cell>
          <cell r="P132">
            <v>0</v>
          </cell>
        </row>
        <row r="133">
          <cell r="A133" t="str">
            <v>E1036</v>
          </cell>
          <cell r="B133" t="str">
            <v>Erewash</v>
          </cell>
          <cell r="C133" t="str">
            <v>SD</v>
          </cell>
          <cell r="D133" t="str">
            <v>Billing</v>
          </cell>
          <cell r="E133">
            <v>-1625.9500647410002</v>
          </cell>
          <cell r="F133">
            <v>-4425.8629572342143</v>
          </cell>
          <cell r="G133">
            <v>0</v>
          </cell>
          <cell r="H133">
            <v>0</v>
          </cell>
          <cell r="I133">
            <v>0</v>
          </cell>
          <cell r="J133">
            <v>0</v>
          </cell>
          <cell r="K133">
            <v>0</v>
          </cell>
          <cell r="L133">
            <v>0</v>
          </cell>
          <cell r="M133">
            <v>0</v>
          </cell>
          <cell r="N133">
            <v>0</v>
          </cell>
          <cell r="O133">
            <v>0</v>
          </cell>
          <cell r="P133">
            <v>0</v>
          </cell>
        </row>
        <row r="134">
          <cell r="A134" t="str">
            <v>E1521</v>
          </cell>
          <cell r="B134" t="str">
            <v>Essex  CC</v>
          </cell>
          <cell r="C134" t="str">
            <v>COUNTY</v>
          </cell>
          <cell r="D134">
            <v>0</v>
          </cell>
          <cell r="E134">
            <v>-117938.17475188</v>
          </cell>
          <cell r="F134">
            <v>-164315.01013446931</v>
          </cell>
          <cell r="G134">
            <v>0</v>
          </cell>
          <cell r="H134">
            <v>0</v>
          </cell>
          <cell r="I134">
            <v>976670</v>
          </cell>
          <cell r="J134">
            <v>10682.691999999999</v>
          </cell>
          <cell r="K134">
            <v>65749</v>
          </cell>
          <cell r="L134">
            <v>0</v>
          </cell>
          <cell r="M134">
            <v>1</v>
          </cell>
          <cell r="N134">
            <v>0</v>
          </cell>
          <cell r="O134">
            <v>0</v>
          </cell>
          <cell r="P134">
            <v>0</v>
          </cell>
        </row>
        <row r="135">
          <cell r="A135" t="str">
            <v>E6115</v>
          </cell>
          <cell r="B135" t="str">
            <v>Essex Combined Fire and Rescue Authority</v>
          </cell>
          <cell r="C135" t="str">
            <v>CFA</v>
          </cell>
          <cell r="D135">
            <v>0</v>
          </cell>
          <cell r="E135">
            <v>-14233.622478731</v>
          </cell>
          <cell r="F135">
            <v>-15377.186084229528</v>
          </cell>
          <cell r="G135">
            <v>0</v>
          </cell>
          <cell r="H135">
            <v>0</v>
          </cell>
          <cell r="I135">
            <v>0</v>
          </cell>
          <cell r="J135">
            <v>0</v>
          </cell>
          <cell r="K135">
            <v>0</v>
          </cell>
          <cell r="L135">
            <v>0</v>
          </cell>
          <cell r="M135">
            <v>0</v>
          </cell>
          <cell r="N135">
            <v>0</v>
          </cell>
          <cell r="O135">
            <v>0</v>
          </cell>
          <cell r="P135">
            <v>0</v>
          </cell>
        </row>
        <row r="136">
          <cell r="A136" t="str">
            <v>E7015</v>
          </cell>
          <cell r="B136" t="str">
            <v>Essex Police and Crime Commissioner and Chief Constable</v>
          </cell>
          <cell r="C136" t="str">
            <v>POL</v>
          </cell>
          <cell r="D136">
            <v>0</v>
          </cell>
          <cell r="E136">
            <v>0</v>
          </cell>
          <cell r="F136">
            <v>0</v>
          </cell>
          <cell r="G136">
            <v>-171840.19099999999</v>
          </cell>
          <cell r="H136">
            <v>0</v>
          </cell>
          <cell r="I136">
            <v>0</v>
          </cell>
          <cell r="J136">
            <v>0</v>
          </cell>
          <cell r="K136">
            <v>0</v>
          </cell>
          <cell r="L136">
            <v>0</v>
          </cell>
          <cell r="M136">
            <v>0</v>
          </cell>
          <cell r="N136">
            <v>0</v>
          </cell>
          <cell r="O136">
            <v>0</v>
          </cell>
          <cell r="P136">
            <v>0</v>
          </cell>
        </row>
        <row r="137">
          <cell r="A137" t="str">
            <v>E1132</v>
          </cell>
          <cell r="B137" t="str">
            <v>Exeter</v>
          </cell>
          <cell r="C137" t="str">
            <v>SD</v>
          </cell>
          <cell r="D137" t="str">
            <v>Billing</v>
          </cell>
          <cell r="E137">
            <v>-2022.4894870470002</v>
          </cell>
          <cell r="F137">
            <v>-5301.2474628317177</v>
          </cell>
          <cell r="G137">
            <v>0</v>
          </cell>
          <cell r="H137">
            <v>0</v>
          </cell>
          <cell r="I137">
            <v>0</v>
          </cell>
          <cell r="J137">
            <v>0</v>
          </cell>
          <cell r="K137">
            <v>0</v>
          </cell>
          <cell r="L137">
            <v>0</v>
          </cell>
          <cell r="M137">
            <v>0</v>
          </cell>
          <cell r="N137">
            <v>0</v>
          </cell>
          <cell r="O137">
            <v>0</v>
          </cell>
          <cell r="P137">
            <v>0</v>
          </cell>
        </row>
        <row r="138">
          <cell r="A138" t="str">
            <v>E6402</v>
          </cell>
          <cell r="B138" t="str">
            <v>Exmoor National Park Authority</v>
          </cell>
          <cell r="C138" t="str">
            <v>PARK</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E1734</v>
          </cell>
          <cell r="B139" t="str">
            <v>Fareham</v>
          </cell>
          <cell r="C139" t="str">
            <v>SD</v>
          </cell>
          <cell r="D139" t="str">
            <v>Billing</v>
          </cell>
          <cell r="E139">
            <v>-827.82603239499997</v>
          </cell>
          <cell r="F139">
            <v>-163.41787279893171</v>
          </cell>
          <cell r="G139">
            <v>0</v>
          </cell>
          <cell r="H139">
            <v>0</v>
          </cell>
          <cell r="I139">
            <v>0</v>
          </cell>
          <cell r="J139">
            <v>0</v>
          </cell>
          <cell r="K139">
            <v>0</v>
          </cell>
          <cell r="L139">
            <v>0</v>
          </cell>
          <cell r="M139">
            <v>0</v>
          </cell>
          <cell r="N139">
            <v>0</v>
          </cell>
          <cell r="O139">
            <v>0</v>
          </cell>
          <cell r="P139">
            <v>0</v>
          </cell>
        </row>
        <row r="140">
          <cell r="A140" t="str">
            <v>E0533</v>
          </cell>
          <cell r="B140" t="str">
            <v>Fenland</v>
          </cell>
          <cell r="C140" t="str">
            <v>SD</v>
          </cell>
          <cell r="D140" t="str">
            <v>Billing</v>
          </cell>
          <cell r="E140">
            <v>-1698.7311746420003</v>
          </cell>
          <cell r="F140">
            <v>-3687.2031631660757</v>
          </cell>
          <cell r="G140">
            <v>0</v>
          </cell>
          <cell r="H140">
            <v>0</v>
          </cell>
          <cell r="I140">
            <v>0</v>
          </cell>
          <cell r="J140">
            <v>0</v>
          </cell>
          <cell r="K140">
            <v>0</v>
          </cell>
          <cell r="L140">
            <v>0</v>
          </cell>
          <cell r="M140">
            <v>0</v>
          </cell>
          <cell r="N140">
            <v>0</v>
          </cell>
          <cell r="O140">
            <v>0</v>
          </cell>
          <cell r="P140">
            <v>0</v>
          </cell>
        </row>
        <row r="141">
          <cell r="A141" t="str">
            <v>E3532</v>
          </cell>
          <cell r="B141" t="str">
            <v>Forest Heath</v>
          </cell>
          <cell r="C141" t="str">
            <v>SD</v>
          </cell>
          <cell r="D141" t="str">
            <v>Billing</v>
          </cell>
          <cell r="E141">
            <v>-1004.2151790280001</v>
          </cell>
          <cell r="F141">
            <v>-2024.3037317916244</v>
          </cell>
          <cell r="G141">
            <v>0</v>
          </cell>
          <cell r="H141">
            <v>0</v>
          </cell>
          <cell r="I141">
            <v>0</v>
          </cell>
          <cell r="J141">
            <v>0</v>
          </cell>
          <cell r="K141">
            <v>0</v>
          </cell>
          <cell r="L141">
            <v>0</v>
          </cell>
          <cell r="M141">
            <v>0</v>
          </cell>
          <cell r="N141">
            <v>0</v>
          </cell>
          <cell r="O141">
            <v>0</v>
          </cell>
          <cell r="P141">
            <v>0</v>
          </cell>
        </row>
        <row r="142">
          <cell r="A142" t="str">
            <v>E1633</v>
          </cell>
          <cell r="B142" t="str">
            <v>Forest of Dean</v>
          </cell>
          <cell r="C142" t="str">
            <v>SD</v>
          </cell>
          <cell r="D142" t="str">
            <v>Billing</v>
          </cell>
          <cell r="E142">
            <v>-1247.1867768530001</v>
          </cell>
          <cell r="F142">
            <v>-2425.3386881107303</v>
          </cell>
          <cell r="G142">
            <v>0</v>
          </cell>
          <cell r="H142">
            <v>0</v>
          </cell>
          <cell r="I142">
            <v>0</v>
          </cell>
          <cell r="J142">
            <v>0</v>
          </cell>
          <cell r="K142">
            <v>0</v>
          </cell>
          <cell r="L142">
            <v>0</v>
          </cell>
          <cell r="M142">
            <v>0</v>
          </cell>
          <cell r="N142">
            <v>0</v>
          </cell>
          <cell r="O142">
            <v>0</v>
          </cell>
          <cell r="P142">
            <v>0</v>
          </cell>
        </row>
        <row r="143">
          <cell r="A143" t="str">
            <v>E2335</v>
          </cell>
          <cell r="B143" t="str">
            <v>Fylde</v>
          </cell>
          <cell r="C143" t="str">
            <v>SD</v>
          </cell>
          <cell r="D143" t="str">
            <v>Billing</v>
          </cell>
          <cell r="E143">
            <v>-860.64816519199996</v>
          </cell>
          <cell r="F143">
            <v>-1141.7581755909428</v>
          </cell>
          <cell r="G143">
            <v>0</v>
          </cell>
          <cell r="H143">
            <v>0</v>
          </cell>
          <cell r="I143">
            <v>0</v>
          </cell>
          <cell r="J143">
            <v>0</v>
          </cell>
          <cell r="K143">
            <v>0</v>
          </cell>
          <cell r="L143">
            <v>0</v>
          </cell>
          <cell r="M143">
            <v>0</v>
          </cell>
          <cell r="N143">
            <v>0</v>
          </cell>
          <cell r="O143">
            <v>0</v>
          </cell>
          <cell r="P143">
            <v>0</v>
          </cell>
        </row>
        <row r="144">
          <cell r="A144" t="str">
            <v>E4501</v>
          </cell>
          <cell r="B144" t="str">
            <v>Gateshead</v>
          </cell>
          <cell r="C144" t="str">
            <v>MD</v>
          </cell>
          <cell r="D144" t="str">
            <v>Billing</v>
          </cell>
          <cell r="E144">
            <v>-37257.601685348003</v>
          </cell>
          <cell r="F144">
            <v>-55377.339167394712</v>
          </cell>
          <cell r="G144">
            <v>0</v>
          </cell>
          <cell r="H144">
            <v>0</v>
          </cell>
          <cell r="I144">
            <v>134101</v>
          </cell>
          <cell r="J144">
            <v>1831.453</v>
          </cell>
          <cell r="K144">
            <v>17380</v>
          </cell>
          <cell r="L144">
            <v>0</v>
          </cell>
          <cell r="M144">
            <v>1</v>
          </cell>
          <cell r="N144">
            <v>0</v>
          </cell>
          <cell r="O144">
            <v>0</v>
          </cell>
          <cell r="P144">
            <v>0</v>
          </cell>
        </row>
        <row r="145">
          <cell r="A145" t="str">
            <v>E3034</v>
          </cell>
          <cell r="B145" t="str">
            <v>Gedling</v>
          </cell>
          <cell r="C145" t="str">
            <v>SD</v>
          </cell>
          <cell r="D145" t="str">
            <v>Billing</v>
          </cell>
          <cell r="E145">
            <v>-1415.714289771</v>
          </cell>
          <cell r="F145">
            <v>-3164.663487968774</v>
          </cell>
          <cell r="G145">
            <v>0</v>
          </cell>
          <cell r="H145">
            <v>0</v>
          </cell>
          <cell r="I145">
            <v>0</v>
          </cell>
          <cell r="J145">
            <v>0</v>
          </cell>
          <cell r="K145">
            <v>0</v>
          </cell>
          <cell r="L145">
            <v>0</v>
          </cell>
          <cell r="M145">
            <v>0</v>
          </cell>
          <cell r="N145">
            <v>0</v>
          </cell>
          <cell r="O145">
            <v>0</v>
          </cell>
          <cell r="P145">
            <v>0</v>
          </cell>
        </row>
        <row r="146">
          <cell r="A146" t="str">
            <v>E1634</v>
          </cell>
          <cell r="B146" t="str">
            <v>Gloucester</v>
          </cell>
          <cell r="C146" t="str">
            <v>SD</v>
          </cell>
          <cell r="D146" t="str">
            <v>Billing</v>
          </cell>
          <cell r="E146">
            <v>-1856.4628599290002</v>
          </cell>
          <cell r="F146">
            <v>-5119.1640930420381</v>
          </cell>
          <cell r="G146">
            <v>0</v>
          </cell>
          <cell r="H146">
            <v>0</v>
          </cell>
          <cell r="I146">
            <v>0</v>
          </cell>
          <cell r="J146">
            <v>0</v>
          </cell>
          <cell r="K146">
            <v>0</v>
          </cell>
          <cell r="L146">
            <v>0</v>
          </cell>
          <cell r="M146">
            <v>0</v>
          </cell>
          <cell r="N146">
            <v>0</v>
          </cell>
          <cell r="O146">
            <v>0</v>
          </cell>
          <cell r="P146">
            <v>0</v>
          </cell>
        </row>
        <row r="147">
          <cell r="A147" t="str">
            <v>E1620</v>
          </cell>
          <cell r="B147" t="str">
            <v>Gloucestershire CC</v>
          </cell>
          <cell r="C147" t="str">
            <v>COUNTY</v>
          </cell>
          <cell r="D147">
            <v>0</v>
          </cell>
          <cell r="E147">
            <v>-49905.403869552007</v>
          </cell>
          <cell r="F147">
            <v>-70098.797292283823</v>
          </cell>
          <cell r="G147">
            <v>0</v>
          </cell>
          <cell r="H147">
            <v>0</v>
          </cell>
          <cell r="I147">
            <v>410128</v>
          </cell>
          <cell r="J147">
            <v>4867.7240000000002</v>
          </cell>
          <cell r="K147">
            <v>25542</v>
          </cell>
          <cell r="L147">
            <v>0</v>
          </cell>
          <cell r="M147">
            <v>1</v>
          </cell>
          <cell r="N147">
            <v>0</v>
          </cell>
          <cell r="O147">
            <v>0</v>
          </cell>
          <cell r="P147">
            <v>0</v>
          </cell>
        </row>
        <row r="148">
          <cell r="A148" t="str">
            <v>E7016</v>
          </cell>
          <cell r="B148" t="str">
            <v>Gloucestershire Police and Crime Commissioner and Chief Constable</v>
          </cell>
          <cell r="C148" t="str">
            <v>POL</v>
          </cell>
          <cell r="D148">
            <v>0</v>
          </cell>
          <cell r="E148">
            <v>0</v>
          </cell>
          <cell r="F148">
            <v>0</v>
          </cell>
          <cell r="G148">
            <v>-60004.296999999999</v>
          </cell>
          <cell r="H148">
            <v>0</v>
          </cell>
          <cell r="I148">
            <v>0</v>
          </cell>
          <cell r="J148">
            <v>0</v>
          </cell>
          <cell r="K148">
            <v>0</v>
          </cell>
          <cell r="L148">
            <v>0</v>
          </cell>
          <cell r="M148">
            <v>0</v>
          </cell>
          <cell r="N148">
            <v>0</v>
          </cell>
          <cell r="O148">
            <v>0</v>
          </cell>
          <cell r="P148">
            <v>0</v>
          </cell>
        </row>
        <row r="149">
          <cell r="A149" t="str">
            <v>E1735</v>
          </cell>
          <cell r="B149" t="str">
            <v>Gosport</v>
          </cell>
          <cell r="C149" t="str">
            <v>SD</v>
          </cell>
          <cell r="D149" t="str">
            <v>Billing</v>
          </cell>
          <cell r="E149">
            <v>-1175.8885774539999</v>
          </cell>
          <cell r="F149">
            <v>-2611.8279230363073</v>
          </cell>
          <cell r="G149">
            <v>0</v>
          </cell>
          <cell r="H149">
            <v>0</v>
          </cell>
          <cell r="I149">
            <v>0</v>
          </cell>
          <cell r="J149">
            <v>0</v>
          </cell>
          <cell r="K149">
            <v>0</v>
          </cell>
          <cell r="L149">
            <v>0</v>
          </cell>
          <cell r="M149">
            <v>0</v>
          </cell>
          <cell r="N149">
            <v>0</v>
          </cell>
          <cell r="O149">
            <v>0</v>
          </cell>
          <cell r="P149">
            <v>0</v>
          </cell>
        </row>
        <row r="150">
          <cell r="A150" t="str">
            <v>E2236</v>
          </cell>
          <cell r="B150" t="str">
            <v>Gravesham</v>
          </cell>
          <cell r="C150" t="str">
            <v>SD</v>
          </cell>
          <cell r="D150" t="str">
            <v>Billing</v>
          </cell>
          <cell r="E150">
            <v>-1225.771210201</v>
          </cell>
          <cell r="F150">
            <v>-3367.8585776488667</v>
          </cell>
          <cell r="G150">
            <v>0</v>
          </cell>
          <cell r="H150">
            <v>0</v>
          </cell>
          <cell r="I150">
            <v>0</v>
          </cell>
          <cell r="J150">
            <v>0</v>
          </cell>
          <cell r="K150">
            <v>0</v>
          </cell>
          <cell r="L150">
            <v>0</v>
          </cell>
          <cell r="M150">
            <v>0</v>
          </cell>
          <cell r="N150">
            <v>0</v>
          </cell>
          <cell r="O150">
            <v>0</v>
          </cell>
          <cell r="P150">
            <v>0</v>
          </cell>
        </row>
        <row r="151">
          <cell r="A151" t="str">
            <v>E2633</v>
          </cell>
          <cell r="B151" t="str">
            <v>Great Yarmouth</v>
          </cell>
          <cell r="C151" t="str">
            <v>SD</v>
          </cell>
          <cell r="D151" t="str">
            <v>Billing</v>
          </cell>
          <cell r="E151">
            <v>-3739.6674825260002</v>
          </cell>
          <cell r="F151">
            <v>-3701.6673053635341</v>
          </cell>
          <cell r="G151">
            <v>0</v>
          </cell>
          <cell r="H151">
            <v>0</v>
          </cell>
          <cell r="I151">
            <v>0</v>
          </cell>
          <cell r="J151">
            <v>0</v>
          </cell>
          <cell r="K151">
            <v>0</v>
          </cell>
          <cell r="L151">
            <v>0</v>
          </cell>
          <cell r="M151">
            <v>0</v>
          </cell>
          <cell r="N151">
            <v>0</v>
          </cell>
          <cell r="O151">
            <v>0</v>
          </cell>
          <cell r="P151">
            <v>0</v>
          </cell>
        </row>
        <row r="152">
          <cell r="A152" t="str">
            <v>E5100</v>
          </cell>
          <cell r="B152" t="str">
            <v>Greater London Authority ALL (including Police, Fire)</v>
          </cell>
          <cell r="C152" t="str">
            <v>GLA</v>
          </cell>
          <cell r="D152">
            <v>0</v>
          </cell>
          <cell r="E152">
            <v>-168120.098360884</v>
          </cell>
          <cell r="F152">
            <v>-958748.5363236008</v>
          </cell>
          <cell r="G152">
            <v>-1730954.0660000001</v>
          </cell>
          <cell r="H152">
            <v>0</v>
          </cell>
          <cell r="I152">
            <v>0</v>
          </cell>
          <cell r="J152">
            <v>0</v>
          </cell>
          <cell r="K152">
            <v>0</v>
          </cell>
          <cell r="L152">
            <v>0</v>
          </cell>
          <cell r="M152">
            <v>0</v>
          </cell>
          <cell r="N152">
            <v>0</v>
          </cell>
          <cell r="O152">
            <v>0</v>
          </cell>
          <cell r="P152">
            <v>0</v>
          </cell>
        </row>
        <row r="153">
          <cell r="A153" t="str">
            <v>E6348</v>
          </cell>
          <cell r="B153" t="str">
            <v>Greater Manchester Combined Authority</v>
          </cell>
          <cell r="C153" t="str">
            <v>ITA</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A154" t="str">
            <v>E6142</v>
          </cell>
          <cell r="B154" t="str">
            <v>Greater Manchester Fire and Rescue Authority</v>
          </cell>
          <cell r="C154" t="str">
            <v>FIRE</v>
          </cell>
          <cell r="D154">
            <v>0</v>
          </cell>
          <cell r="E154">
            <v>-27156.423513413996</v>
          </cell>
          <cell r="F154">
            <v>-29981.93443575552</v>
          </cell>
          <cell r="G154">
            <v>0</v>
          </cell>
          <cell r="H154">
            <v>0</v>
          </cell>
          <cell r="I154">
            <v>0</v>
          </cell>
          <cell r="J154">
            <v>0</v>
          </cell>
          <cell r="K154">
            <v>0</v>
          </cell>
          <cell r="L154">
            <v>0</v>
          </cell>
          <cell r="M154">
            <v>0</v>
          </cell>
          <cell r="N154">
            <v>0</v>
          </cell>
          <cell r="O154">
            <v>0</v>
          </cell>
          <cell r="P154">
            <v>0</v>
          </cell>
        </row>
        <row r="155">
          <cell r="A155" t="str">
            <v>E7042</v>
          </cell>
          <cell r="B155" t="str">
            <v>Greater Manchester Police and Crime Commissioner and Chief Constable</v>
          </cell>
          <cell r="C155" t="str">
            <v>POL</v>
          </cell>
          <cell r="D155">
            <v>0</v>
          </cell>
          <cell r="E155">
            <v>0</v>
          </cell>
          <cell r="F155">
            <v>0</v>
          </cell>
          <cell r="G155">
            <v>-433725.60200000001</v>
          </cell>
          <cell r="H155">
            <v>0</v>
          </cell>
          <cell r="I155">
            <v>0</v>
          </cell>
          <cell r="J155">
            <v>0</v>
          </cell>
          <cell r="K155">
            <v>0</v>
          </cell>
          <cell r="L155">
            <v>0</v>
          </cell>
          <cell r="M155">
            <v>0</v>
          </cell>
          <cell r="N155">
            <v>0</v>
          </cell>
          <cell r="O155">
            <v>0</v>
          </cell>
          <cell r="P155">
            <v>0</v>
          </cell>
        </row>
        <row r="156">
          <cell r="A156" t="str">
            <v>E6202</v>
          </cell>
          <cell r="B156" t="str">
            <v>Greater Manchester Waste Disposal Authority</v>
          </cell>
          <cell r="C156" t="str">
            <v>WASTE</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A157" t="str">
            <v>E5012</v>
          </cell>
          <cell r="B157" t="str">
            <v>Greenwich</v>
          </cell>
          <cell r="C157" t="str">
            <v>ILB</v>
          </cell>
          <cell r="D157" t="str">
            <v>Billing</v>
          </cell>
          <cell r="E157">
            <v>-53121.671035571999</v>
          </cell>
          <cell r="F157">
            <v>-79103.234464506211</v>
          </cell>
          <cell r="G157">
            <v>0</v>
          </cell>
          <cell r="H157">
            <v>0</v>
          </cell>
          <cell r="I157">
            <v>265507</v>
          </cell>
          <cell r="J157">
            <v>3138.92</v>
          </cell>
          <cell r="K157">
            <v>24247</v>
          </cell>
          <cell r="L157">
            <v>0</v>
          </cell>
          <cell r="M157">
            <v>1</v>
          </cell>
          <cell r="N157">
            <v>0</v>
          </cell>
          <cell r="O157">
            <v>0</v>
          </cell>
          <cell r="P157">
            <v>0</v>
          </cell>
        </row>
        <row r="158">
          <cell r="A158" t="str">
            <v>E3633</v>
          </cell>
          <cell r="B158" t="str">
            <v>Guildford</v>
          </cell>
          <cell r="C158" t="str">
            <v>SD</v>
          </cell>
          <cell r="D158" t="str">
            <v>Billing</v>
          </cell>
          <cell r="E158">
            <v>-1096.74900619</v>
          </cell>
          <cell r="F158">
            <v>-3759.3238304944912</v>
          </cell>
          <cell r="G158">
            <v>0</v>
          </cell>
          <cell r="H158">
            <v>0</v>
          </cell>
          <cell r="I158">
            <v>0</v>
          </cell>
          <cell r="J158">
            <v>0</v>
          </cell>
          <cell r="K158">
            <v>0</v>
          </cell>
          <cell r="L158">
            <v>0</v>
          </cell>
          <cell r="M158">
            <v>0</v>
          </cell>
          <cell r="N158">
            <v>0</v>
          </cell>
          <cell r="O158">
            <v>0</v>
          </cell>
          <cell r="P158">
            <v>0</v>
          </cell>
        </row>
        <row r="159">
          <cell r="A159" t="str">
            <v>E5013</v>
          </cell>
          <cell r="B159" t="str">
            <v>Hackney</v>
          </cell>
          <cell r="C159" t="str">
            <v>ILB</v>
          </cell>
          <cell r="D159" t="str">
            <v>Billing</v>
          </cell>
          <cell r="E159">
            <v>-69140.457949137999</v>
          </cell>
          <cell r="F159">
            <v>-102035.61971419404</v>
          </cell>
          <cell r="G159">
            <v>0</v>
          </cell>
          <cell r="H159">
            <v>0</v>
          </cell>
          <cell r="I159">
            <v>264898</v>
          </cell>
          <cell r="J159">
            <v>2559.5569999999998</v>
          </cell>
          <cell r="K159">
            <v>34934</v>
          </cell>
          <cell r="L159">
            <v>0</v>
          </cell>
          <cell r="M159">
            <v>1</v>
          </cell>
          <cell r="N159">
            <v>0</v>
          </cell>
          <cell r="O159">
            <v>0</v>
          </cell>
          <cell r="P159">
            <v>0</v>
          </cell>
        </row>
        <row r="160">
          <cell r="A160" t="str">
            <v>E0601</v>
          </cell>
          <cell r="B160" t="str">
            <v>Halton UA</v>
          </cell>
          <cell r="C160" t="str">
            <v>UA</v>
          </cell>
          <cell r="D160" t="str">
            <v>Billing</v>
          </cell>
          <cell r="E160">
            <v>-22250.579822232001</v>
          </cell>
          <cell r="F160">
            <v>-34188.250221933493</v>
          </cell>
          <cell r="G160">
            <v>0</v>
          </cell>
          <cell r="H160">
            <v>0</v>
          </cell>
          <cell r="I160">
            <v>103304</v>
          </cell>
          <cell r="J160">
            <v>1406.9829999999999</v>
          </cell>
          <cell r="K160">
            <v>10718</v>
          </cell>
          <cell r="L160">
            <v>0</v>
          </cell>
          <cell r="M160">
            <v>1</v>
          </cell>
          <cell r="N160">
            <v>0</v>
          </cell>
          <cell r="O160">
            <v>0</v>
          </cell>
          <cell r="P160">
            <v>0</v>
          </cell>
        </row>
        <row r="161">
          <cell r="A161" t="str">
            <v>E2732</v>
          </cell>
          <cell r="B161" t="str">
            <v>Hambleton</v>
          </cell>
          <cell r="C161" t="str">
            <v>SD</v>
          </cell>
          <cell r="D161" t="str">
            <v>Billing</v>
          </cell>
          <cell r="E161">
            <v>-1020.747896086</v>
          </cell>
          <cell r="F161">
            <v>-2582.1660827498436</v>
          </cell>
          <cell r="G161">
            <v>0</v>
          </cell>
          <cell r="H161">
            <v>0</v>
          </cell>
          <cell r="I161">
            <v>0</v>
          </cell>
          <cell r="J161">
            <v>0</v>
          </cell>
          <cell r="K161">
            <v>0</v>
          </cell>
          <cell r="L161">
            <v>0</v>
          </cell>
          <cell r="M161">
            <v>0</v>
          </cell>
          <cell r="N161">
            <v>0</v>
          </cell>
          <cell r="O161">
            <v>0</v>
          </cell>
          <cell r="P161">
            <v>0</v>
          </cell>
        </row>
        <row r="162">
          <cell r="A162" t="str">
            <v>E5014</v>
          </cell>
          <cell r="B162" t="str">
            <v>Hammersmith &amp; Fulham</v>
          </cell>
          <cell r="C162" t="str">
            <v>ILB</v>
          </cell>
          <cell r="D162" t="str">
            <v>Billing</v>
          </cell>
          <cell r="E162">
            <v>-38452.810995483007</v>
          </cell>
          <cell r="F162">
            <v>-57225.50394160545</v>
          </cell>
          <cell r="G162">
            <v>0</v>
          </cell>
          <cell r="H162">
            <v>0</v>
          </cell>
          <cell r="I162">
            <v>132354</v>
          </cell>
          <cell r="J162">
            <v>1232.538</v>
          </cell>
          <cell r="K162">
            <v>22903</v>
          </cell>
          <cell r="L162">
            <v>0</v>
          </cell>
          <cell r="M162">
            <v>1</v>
          </cell>
          <cell r="N162">
            <v>0</v>
          </cell>
          <cell r="O162">
            <v>0</v>
          </cell>
          <cell r="P162">
            <v>0</v>
          </cell>
        </row>
        <row r="163">
          <cell r="A163" t="str">
            <v>E1721</v>
          </cell>
          <cell r="B163" t="str">
            <v>Hampshire CC</v>
          </cell>
          <cell r="C163" t="str">
            <v>COUNTY</v>
          </cell>
          <cell r="D163">
            <v>0</v>
          </cell>
          <cell r="E163">
            <v>-80764.214714432994</v>
          </cell>
          <cell r="F163">
            <v>-113241.58307474523</v>
          </cell>
          <cell r="G163">
            <v>0</v>
          </cell>
          <cell r="H163">
            <v>0</v>
          </cell>
          <cell r="I163">
            <v>856126</v>
          </cell>
          <cell r="J163">
            <v>13749.38</v>
          </cell>
          <cell r="K163">
            <v>53492</v>
          </cell>
          <cell r="L163">
            <v>0</v>
          </cell>
          <cell r="M163">
            <v>1</v>
          </cell>
          <cell r="N163">
            <v>0</v>
          </cell>
          <cell r="O163">
            <v>0</v>
          </cell>
          <cell r="P163">
            <v>0</v>
          </cell>
        </row>
        <row r="164">
          <cell r="A164" t="str">
            <v>E6117</v>
          </cell>
          <cell r="B164" t="str">
            <v>Hampshire Combined Fire and Rescue Authority</v>
          </cell>
          <cell r="C164" t="str">
            <v>CFA</v>
          </cell>
          <cell r="D164">
            <v>0</v>
          </cell>
          <cell r="E164">
            <v>-12525.961517015001</v>
          </cell>
          <cell r="F164">
            <v>-13762.225582145547</v>
          </cell>
          <cell r="G164">
            <v>0</v>
          </cell>
          <cell r="H164">
            <v>0</v>
          </cell>
          <cell r="I164">
            <v>0</v>
          </cell>
          <cell r="J164">
            <v>0</v>
          </cell>
          <cell r="K164">
            <v>0</v>
          </cell>
          <cell r="L164">
            <v>0</v>
          </cell>
          <cell r="M164">
            <v>0</v>
          </cell>
          <cell r="N164">
            <v>0</v>
          </cell>
          <cell r="O164">
            <v>0</v>
          </cell>
          <cell r="P164">
            <v>0</v>
          </cell>
        </row>
        <row r="165">
          <cell r="A165" t="str">
            <v>E7052</v>
          </cell>
          <cell r="B165" t="str">
            <v>Hampshire Police and Crime Commissioner and Chief Constable</v>
          </cell>
          <cell r="C165" t="str">
            <v>POL</v>
          </cell>
          <cell r="D165">
            <v>0</v>
          </cell>
          <cell r="E165">
            <v>0</v>
          </cell>
          <cell r="F165">
            <v>0</v>
          </cell>
          <cell r="G165">
            <v>-196095.94500000001</v>
          </cell>
          <cell r="H165">
            <v>0</v>
          </cell>
          <cell r="I165">
            <v>0</v>
          </cell>
          <cell r="J165">
            <v>0</v>
          </cell>
          <cell r="K165">
            <v>0</v>
          </cell>
          <cell r="L165">
            <v>0</v>
          </cell>
          <cell r="M165">
            <v>0</v>
          </cell>
          <cell r="N165">
            <v>0</v>
          </cell>
          <cell r="O165">
            <v>0</v>
          </cell>
          <cell r="P165">
            <v>0</v>
          </cell>
        </row>
        <row r="166">
          <cell r="A166" t="str">
            <v>E2433</v>
          </cell>
          <cell r="B166" t="str">
            <v>Harborough</v>
          </cell>
          <cell r="C166" t="str">
            <v>SD</v>
          </cell>
          <cell r="D166" t="str">
            <v>Billing</v>
          </cell>
          <cell r="E166">
            <v>-785.267795697</v>
          </cell>
          <cell r="F166">
            <v>-2529.2090485990075</v>
          </cell>
          <cell r="G166">
            <v>0</v>
          </cell>
          <cell r="H166">
            <v>0</v>
          </cell>
          <cell r="I166">
            <v>0</v>
          </cell>
          <cell r="J166">
            <v>0</v>
          </cell>
          <cell r="K166">
            <v>0</v>
          </cell>
          <cell r="L166">
            <v>0</v>
          </cell>
          <cell r="M166">
            <v>0</v>
          </cell>
          <cell r="N166">
            <v>0</v>
          </cell>
          <cell r="O166">
            <v>0</v>
          </cell>
          <cell r="P166">
            <v>0</v>
          </cell>
        </row>
        <row r="167">
          <cell r="A167" t="str">
            <v>E5038</v>
          </cell>
          <cell r="B167" t="str">
            <v>Haringey</v>
          </cell>
          <cell r="C167" t="str">
            <v>OLB</v>
          </cell>
          <cell r="D167" t="str">
            <v>Billing</v>
          </cell>
          <cell r="E167">
            <v>-50988.373449685998</v>
          </cell>
          <cell r="F167">
            <v>-74046.822254829924</v>
          </cell>
          <cell r="G167">
            <v>0</v>
          </cell>
          <cell r="H167">
            <v>0</v>
          </cell>
          <cell r="I167">
            <v>241257</v>
          </cell>
          <cell r="J167">
            <v>2784.3440000000001</v>
          </cell>
          <cell r="K167">
            <v>21266</v>
          </cell>
          <cell r="L167">
            <v>0</v>
          </cell>
          <cell r="M167">
            <v>1</v>
          </cell>
          <cell r="N167">
            <v>0</v>
          </cell>
          <cell r="O167">
            <v>0</v>
          </cell>
          <cell r="P167">
            <v>0</v>
          </cell>
        </row>
        <row r="168">
          <cell r="A168" t="str">
            <v>E1538</v>
          </cell>
          <cell r="B168" t="str">
            <v>Harlow</v>
          </cell>
          <cell r="C168" t="str">
            <v>SD</v>
          </cell>
          <cell r="D168" t="str">
            <v>Billing</v>
          </cell>
          <cell r="E168">
            <v>-1289.2663676039999</v>
          </cell>
          <cell r="F168">
            <v>-4294.7239165627352</v>
          </cell>
          <cell r="G168">
            <v>0</v>
          </cell>
          <cell r="H168">
            <v>0</v>
          </cell>
          <cell r="I168">
            <v>0</v>
          </cell>
          <cell r="J168">
            <v>0</v>
          </cell>
          <cell r="K168">
            <v>0</v>
          </cell>
          <cell r="L168">
            <v>0</v>
          </cell>
          <cell r="M168">
            <v>0</v>
          </cell>
          <cell r="N168">
            <v>0</v>
          </cell>
          <cell r="O168">
            <v>0</v>
          </cell>
          <cell r="P168">
            <v>0</v>
          </cell>
        </row>
        <row r="169">
          <cell r="A169" t="str">
            <v>E2753</v>
          </cell>
          <cell r="B169" t="str">
            <v>Harrogate</v>
          </cell>
          <cell r="C169" t="str">
            <v>SD</v>
          </cell>
          <cell r="D169" t="str">
            <v>Billing</v>
          </cell>
          <cell r="E169">
            <v>-1543.344019466</v>
          </cell>
          <cell r="F169">
            <v>-4138.5804149010992</v>
          </cell>
          <cell r="G169">
            <v>0</v>
          </cell>
          <cell r="H169">
            <v>0</v>
          </cell>
          <cell r="I169">
            <v>0</v>
          </cell>
          <cell r="J169">
            <v>0</v>
          </cell>
          <cell r="K169">
            <v>0</v>
          </cell>
          <cell r="L169">
            <v>0</v>
          </cell>
          <cell r="M169">
            <v>0</v>
          </cell>
          <cell r="N169">
            <v>0</v>
          </cell>
          <cell r="O169">
            <v>0</v>
          </cell>
          <cell r="P169">
            <v>0</v>
          </cell>
        </row>
        <row r="170">
          <cell r="A170" t="str">
            <v>E5039</v>
          </cell>
          <cell r="B170" t="str">
            <v>Harrow</v>
          </cell>
          <cell r="C170" t="str">
            <v>OLB</v>
          </cell>
          <cell r="D170" t="str">
            <v>Billing</v>
          </cell>
          <cell r="E170">
            <v>-21935.452091192001</v>
          </cell>
          <cell r="F170">
            <v>-34668.938058578839</v>
          </cell>
          <cell r="G170">
            <v>0</v>
          </cell>
          <cell r="H170">
            <v>0</v>
          </cell>
          <cell r="I170">
            <v>190739</v>
          </cell>
          <cell r="J170">
            <v>2337.3359999999998</v>
          </cell>
          <cell r="K170">
            <v>11373</v>
          </cell>
          <cell r="L170">
            <v>0</v>
          </cell>
          <cell r="M170">
            <v>1</v>
          </cell>
          <cell r="N170">
            <v>0</v>
          </cell>
          <cell r="O170">
            <v>0</v>
          </cell>
          <cell r="P170">
            <v>0</v>
          </cell>
        </row>
        <row r="171">
          <cell r="A171" t="str">
            <v>E1736</v>
          </cell>
          <cell r="B171" t="str">
            <v>Hart DC</v>
          </cell>
          <cell r="C171" t="str">
            <v>SD</v>
          </cell>
          <cell r="D171" t="str">
            <v>Billing</v>
          </cell>
          <cell r="E171">
            <v>-561.75858918300003</v>
          </cell>
          <cell r="F171">
            <v>-1115.6760490844915</v>
          </cell>
          <cell r="G171">
            <v>0</v>
          </cell>
          <cell r="H171">
            <v>0</v>
          </cell>
          <cell r="I171">
            <v>0</v>
          </cell>
          <cell r="J171">
            <v>0</v>
          </cell>
          <cell r="K171">
            <v>0</v>
          </cell>
          <cell r="L171">
            <v>0</v>
          </cell>
          <cell r="M171">
            <v>0</v>
          </cell>
          <cell r="N171">
            <v>0</v>
          </cell>
          <cell r="O171">
            <v>0</v>
          </cell>
          <cell r="P171">
            <v>0</v>
          </cell>
        </row>
        <row r="172">
          <cell r="A172" t="str">
            <v>E0701</v>
          </cell>
          <cell r="B172" t="str">
            <v>Hartlepool UA</v>
          </cell>
          <cell r="C172" t="str">
            <v>UA</v>
          </cell>
          <cell r="D172" t="str">
            <v>Billing</v>
          </cell>
          <cell r="E172">
            <v>-18206.183537517998</v>
          </cell>
          <cell r="F172">
            <v>-3966.1069519205316</v>
          </cell>
          <cell r="G172">
            <v>0</v>
          </cell>
          <cell r="H172">
            <v>0</v>
          </cell>
          <cell r="I172">
            <v>74694</v>
          </cell>
          <cell r="J172">
            <v>912.351</v>
          </cell>
          <cell r="K172">
            <v>9222</v>
          </cell>
          <cell r="L172">
            <v>0</v>
          </cell>
          <cell r="M172">
            <v>1</v>
          </cell>
          <cell r="N172">
            <v>0</v>
          </cell>
          <cell r="O172">
            <v>0</v>
          </cell>
          <cell r="P172">
            <v>0</v>
          </cell>
        </row>
        <row r="173">
          <cell r="A173" t="str">
            <v>E1433</v>
          </cell>
          <cell r="B173" t="str">
            <v>Hastings</v>
          </cell>
          <cell r="C173" t="str">
            <v>SD</v>
          </cell>
          <cell r="D173" t="str">
            <v>Billing</v>
          </cell>
          <cell r="E173">
            <v>-2835.3025212510001</v>
          </cell>
          <cell r="F173">
            <v>-3143.3138854258304</v>
          </cell>
          <cell r="G173">
            <v>0</v>
          </cell>
          <cell r="H173">
            <v>0</v>
          </cell>
          <cell r="I173">
            <v>0</v>
          </cell>
          <cell r="J173">
            <v>0</v>
          </cell>
          <cell r="K173">
            <v>0</v>
          </cell>
          <cell r="L173">
            <v>0</v>
          </cell>
          <cell r="M173">
            <v>0</v>
          </cell>
          <cell r="N173">
            <v>0</v>
          </cell>
          <cell r="O173">
            <v>0</v>
          </cell>
          <cell r="P173">
            <v>0</v>
          </cell>
        </row>
        <row r="174">
          <cell r="A174" t="str">
            <v>E1737</v>
          </cell>
          <cell r="B174" t="str">
            <v>Havant</v>
          </cell>
          <cell r="C174" t="str">
            <v>SD</v>
          </cell>
          <cell r="D174" t="str">
            <v>Billing</v>
          </cell>
          <cell r="E174">
            <v>-1556.482502355</v>
          </cell>
          <cell r="F174">
            <v>-4004.4309462104034</v>
          </cell>
          <cell r="G174">
            <v>0</v>
          </cell>
          <cell r="H174">
            <v>0</v>
          </cell>
          <cell r="I174">
            <v>0</v>
          </cell>
          <cell r="J174">
            <v>0</v>
          </cell>
          <cell r="K174">
            <v>0</v>
          </cell>
          <cell r="L174">
            <v>0</v>
          </cell>
          <cell r="M174">
            <v>0</v>
          </cell>
          <cell r="N174">
            <v>0</v>
          </cell>
          <cell r="O174">
            <v>0</v>
          </cell>
          <cell r="P174">
            <v>0</v>
          </cell>
        </row>
        <row r="175">
          <cell r="A175" t="str">
            <v>E5040</v>
          </cell>
          <cell r="B175" t="str">
            <v>Havering</v>
          </cell>
          <cell r="C175" t="str">
            <v>OLB</v>
          </cell>
          <cell r="D175" t="str">
            <v>Billing</v>
          </cell>
          <cell r="E175">
            <v>-20889.741457986001</v>
          </cell>
          <cell r="F175">
            <v>-31137.945008446364</v>
          </cell>
          <cell r="G175">
            <v>0</v>
          </cell>
          <cell r="H175">
            <v>0</v>
          </cell>
          <cell r="I175">
            <v>196885</v>
          </cell>
          <cell r="J175">
            <v>2336.2429999999999</v>
          </cell>
          <cell r="K175">
            <v>11508</v>
          </cell>
          <cell r="L175">
            <v>0</v>
          </cell>
          <cell r="M175">
            <v>1</v>
          </cell>
          <cell r="N175">
            <v>0</v>
          </cell>
          <cell r="O175">
            <v>0</v>
          </cell>
          <cell r="P175">
            <v>0</v>
          </cell>
        </row>
        <row r="176">
          <cell r="A176" t="str">
            <v>E6118</v>
          </cell>
          <cell r="B176" t="str">
            <v>Hereford &amp; Worcester Combined Fire and Rescue Authority</v>
          </cell>
          <cell r="C176" t="str">
            <v>CFA</v>
          </cell>
          <cell r="D176">
            <v>0</v>
          </cell>
          <cell r="E176">
            <v>-4464.2698763600001</v>
          </cell>
          <cell r="F176">
            <v>-5127.2915429799305</v>
          </cell>
          <cell r="G176">
            <v>0</v>
          </cell>
          <cell r="H176">
            <v>0</v>
          </cell>
          <cell r="I176">
            <v>0</v>
          </cell>
          <cell r="J176">
            <v>0</v>
          </cell>
          <cell r="K176">
            <v>0</v>
          </cell>
          <cell r="L176">
            <v>0</v>
          </cell>
          <cell r="M176">
            <v>0</v>
          </cell>
          <cell r="N176">
            <v>0</v>
          </cell>
          <cell r="O176">
            <v>0</v>
          </cell>
          <cell r="P176">
            <v>0</v>
          </cell>
        </row>
        <row r="177">
          <cell r="A177" t="str">
            <v>E1801</v>
          </cell>
          <cell r="B177" t="str">
            <v>Herefordshire UA</v>
          </cell>
          <cell r="C177" t="str">
            <v>UA</v>
          </cell>
          <cell r="D177" t="str">
            <v>Billing</v>
          </cell>
          <cell r="E177">
            <v>-17474.970496916998</v>
          </cell>
          <cell r="F177">
            <v>-29695.755732241923</v>
          </cell>
          <cell r="G177">
            <v>0</v>
          </cell>
          <cell r="H177">
            <v>0</v>
          </cell>
          <cell r="I177">
            <v>114379</v>
          </cell>
          <cell r="J177">
            <v>1412.06</v>
          </cell>
          <cell r="K177">
            <v>9706</v>
          </cell>
          <cell r="L177">
            <v>0</v>
          </cell>
          <cell r="M177">
            <v>1</v>
          </cell>
          <cell r="N177">
            <v>0</v>
          </cell>
          <cell r="O177">
            <v>0</v>
          </cell>
          <cell r="P177">
            <v>0</v>
          </cell>
        </row>
        <row r="178">
          <cell r="A178" t="str">
            <v>E1920</v>
          </cell>
          <cell r="B178" t="str">
            <v>Hertfordshire CC</v>
          </cell>
          <cell r="C178" t="str">
            <v>COUNTY</v>
          </cell>
          <cell r="D178">
            <v>0</v>
          </cell>
          <cell r="E178">
            <v>-79991.697383519</v>
          </cell>
          <cell r="F178">
            <v>-114575.64441624553</v>
          </cell>
          <cell r="G178">
            <v>0</v>
          </cell>
          <cell r="H178">
            <v>0</v>
          </cell>
          <cell r="I178">
            <v>863211</v>
          </cell>
          <cell r="J178">
            <v>12008.704</v>
          </cell>
          <cell r="K178">
            <v>50047</v>
          </cell>
          <cell r="L178">
            <v>0</v>
          </cell>
          <cell r="M178">
            <v>1</v>
          </cell>
          <cell r="N178">
            <v>0</v>
          </cell>
          <cell r="O178">
            <v>0</v>
          </cell>
          <cell r="P178">
            <v>0</v>
          </cell>
        </row>
        <row r="179">
          <cell r="A179" t="str">
            <v>E7019</v>
          </cell>
          <cell r="B179" t="str">
            <v>Hertfordshire Police and Crime Commissioner and Chief Constable</v>
          </cell>
          <cell r="C179" t="str">
            <v>POL</v>
          </cell>
          <cell r="D179">
            <v>0</v>
          </cell>
          <cell r="E179">
            <v>0</v>
          </cell>
          <cell r="F179">
            <v>0</v>
          </cell>
          <cell r="G179">
            <v>-117992.05</v>
          </cell>
          <cell r="H179">
            <v>0</v>
          </cell>
          <cell r="I179">
            <v>0</v>
          </cell>
          <cell r="J179">
            <v>0</v>
          </cell>
          <cell r="K179">
            <v>0</v>
          </cell>
          <cell r="L179">
            <v>0</v>
          </cell>
          <cell r="M179">
            <v>0</v>
          </cell>
          <cell r="N179">
            <v>0</v>
          </cell>
          <cell r="O179">
            <v>0</v>
          </cell>
          <cell r="P179">
            <v>0</v>
          </cell>
        </row>
        <row r="180">
          <cell r="A180" t="str">
            <v>E1934</v>
          </cell>
          <cell r="B180" t="str">
            <v>Hertsmere</v>
          </cell>
          <cell r="C180" t="str">
            <v>SD</v>
          </cell>
          <cell r="D180" t="str">
            <v>Billing</v>
          </cell>
          <cell r="E180">
            <v>-1253.4786469410001</v>
          </cell>
          <cell r="F180">
            <v>-4101.8107514424946</v>
          </cell>
          <cell r="G180">
            <v>0</v>
          </cell>
          <cell r="H180">
            <v>0</v>
          </cell>
          <cell r="I180">
            <v>0</v>
          </cell>
          <cell r="J180">
            <v>0</v>
          </cell>
          <cell r="K180">
            <v>0</v>
          </cell>
          <cell r="L180">
            <v>0</v>
          </cell>
          <cell r="M180">
            <v>0</v>
          </cell>
          <cell r="N180">
            <v>0</v>
          </cell>
          <cell r="O180">
            <v>0</v>
          </cell>
          <cell r="P180">
            <v>0</v>
          </cell>
        </row>
        <row r="181">
          <cell r="A181" t="str">
            <v>E1037</v>
          </cell>
          <cell r="B181" t="str">
            <v>High Peak</v>
          </cell>
          <cell r="C181" t="str">
            <v>SD</v>
          </cell>
          <cell r="D181" t="str">
            <v>Billing</v>
          </cell>
          <cell r="E181">
            <v>-1124.574225327</v>
          </cell>
          <cell r="F181">
            <v>-2504.6369975618409</v>
          </cell>
          <cell r="G181">
            <v>0</v>
          </cell>
          <cell r="H181">
            <v>0</v>
          </cell>
          <cell r="I181">
            <v>0</v>
          </cell>
          <cell r="J181">
            <v>0</v>
          </cell>
          <cell r="K181">
            <v>0</v>
          </cell>
          <cell r="L181">
            <v>0</v>
          </cell>
          <cell r="M181">
            <v>0</v>
          </cell>
          <cell r="N181">
            <v>0</v>
          </cell>
          <cell r="O181">
            <v>0</v>
          </cell>
          <cell r="P181">
            <v>0</v>
          </cell>
        </row>
        <row r="182">
          <cell r="A182" t="str">
            <v>E5041</v>
          </cell>
          <cell r="B182" t="str">
            <v>Hillingdon</v>
          </cell>
          <cell r="C182" t="str">
            <v>OLB</v>
          </cell>
          <cell r="D182" t="str">
            <v>Billing</v>
          </cell>
          <cell r="E182">
            <v>-29431.260748929999</v>
          </cell>
          <cell r="F182">
            <v>-46248.299561312211</v>
          </cell>
          <cell r="G182">
            <v>0</v>
          </cell>
          <cell r="H182">
            <v>0</v>
          </cell>
          <cell r="I182">
            <v>255681</v>
          </cell>
          <cell r="J182">
            <v>2561.7179999999998</v>
          </cell>
          <cell r="K182">
            <v>18452</v>
          </cell>
          <cell r="L182">
            <v>0</v>
          </cell>
          <cell r="M182">
            <v>1</v>
          </cell>
          <cell r="N182">
            <v>0</v>
          </cell>
          <cell r="O182">
            <v>0</v>
          </cell>
          <cell r="P182">
            <v>0</v>
          </cell>
        </row>
        <row r="183">
          <cell r="A183" t="str">
            <v>E2434</v>
          </cell>
          <cell r="B183" t="str">
            <v>Hinckley &amp; Bosworth</v>
          </cell>
          <cell r="C183" t="str">
            <v>SD</v>
          </cell>
          <cell r="D183" t="str">
            <v>Billing</v>
          </cell>
          <cell r="E183">
            <v>-1257.3863293939999</v>
          </cell>
          <cell r="F183">
            <v>-4282.7666197387689</v>
          </cell>
          <cell r="G183">
            <v>0</v>
          </cell>
          <cell r="H183">
            <v>0</v>
          </cell>
          <cell r="I183">
            <v>0</v>
          </cell>
          <cell r="J183">
            <v>0</v>
          </cell>
          <cell r="K183">
            <v>0</v>
          </cell>
          <cell r="L183">
            <v>0</v>
          </cell>
          <cell r="M183">
            <v>0</v>
          </cell>
          <cell r="N183">
            <v>0</v>
          </cell>
          <cell r="O183">
            <v>0</v>
          </cell>
          <cell r="P183">
            <v>0</v>
          </cell>
        </row>
        <row r="184">
          <cell r="A184" t="str">
            <v>E3835</v>
          </cell>
          <cell r="B184" t="str">
            <v>Horsham</v>
          </cell>
          <cell r="C184" t="str">
            <v>SD</v>
          </cell>
          <cell r="D184" t="str">
            <v>Billing</v>
          </cell>
          <cell r="E184">
            <v>-824.64612878299999</v>
          </cell>
          <cell r="F184">
            <v>-1891.1319207213987</v>
          </cell>
          <cell r="G184">
            <v>0</v>
          </cell>
          <cell r="H184">
            <v>0</v>
          </cell>
          <cell r="I184">
            <v>0</v>
          </cell>
          <cell r="J184">
            <v>0</v>
          </cell>
          <cell r="K184">
            <v>0</v>
          </cell>
          <cell r="L184">
            <v>0</v>
          </cell>
          <cell r="M184">
            <v>0</v>
          </cell>
          <cell r="N184">
            <v>0</v>
          </cell>
          <cell r="O184">
            <v>0</v>
          </cell>
          <cell r="P184">
            <v>0</v>
          </cell>
        </row>
        <row r="185">
          <cell r="A185" t="str">
            <v>E5042</v>
          </cell>
          <cell r="B185" t="str">
            <v>Hounslow</v>
          </cell>
          <cell r="C185" t="str">
            <v>OLB</v>
          </cell>
          <cell r="D185" t="str">
            <v>Billing</v>
          </cell>
          <cell r="E185">
            <v>-31081.899884843002</v>
          </cell>
          <cell r="F185">
            <v>-47005.022469882191</v>
          </cell>
          <cell r="G185">
            <v>0</v>
          </cell>
          <cell r="H185">
            <v>0</v>
          </cell>
          <cell r="I185">
            <v>227956</v>
          </cell>
          <cell r="J185">
            <v>2711.096</v>
          </cell>
          <cell r="K185">
            <v>16579</v>
          </cell>
          <cell r="L185">
            <v>0</v>
          </cell>
          <cell r="M185">
            <v>1</v>
          </cell>
          <cell r="N185">
            <v>0</v>
          </cell>
          <cell r="O185">
            <v>0</v>
          </cell>
          <cell r="P185">
            <v>0</v>
          </cell>
        </row>
        <row r="186">
          <cell r="A186" t="str">
            <v>E6120</v>
          </cell>
          <cell r="B186" t="str">
            <v>Humberside Combined Fire and Rescue Authority</v>
          </cell>
          <cell r="C186" t="str">
            <v>CFA</v>
          </cell>
          <cell r="D186">
            <v>0</v>
          </cell>
          <cell r="E186">
            <v>-11020.968659801001</v>
          </cell>
          <cell r="F186">
            <v>-12302.049395864742</v>
          </cell>
          <cell r="G186">
            <v>0</v>
          </cell>
          <cell r="H186">
            <v>0</v>
          </cell>
          <cell r="I186">
            <v>0</v>
          </cell>
          <cell r="J186">
            <v>0</v>
          </cell>
          <cell r="K186">
            <v>0</v>
          </cell>
          <cell r="L186">
            <v>0</v>
          </cell>
          <cell r="M186">
            <v>0</v>
          </cell>
          <cell r="N186">
            <v>0</v>
          </cell>
          <cell r="O186">
            <v>0</v>
          </cell>
          <cell r="P186">
            <v>0</v>
          </cell>
        </row>
        <row r="187">
          <cell r="A187" t="str">
            <v>E7020</v>
          </cell>
          <cell r="B187" t="str">
            <v>Humberside Police and Crime Commissioner and Chief Constable</v>
          </cell>
          <cell r="C187" t="str">
            <v>POL</v>
          </cell>
          <cell r="D187">
            <v>0</v>
          </cell>
          <cell r="E187">
            <v>0</v>
          </cell>
          <cell r="F187">
            <v>0</v>
          </cell>
          <cell r="G187">
            <v>-123855.545</v>
          </cell>
          <cell r="H187">
            <v>0</v>
          </cell>
          <cell r="I187">
            <v>0</v>
          </cell>
          <cell r="J187">
            <v>0</v>
          </cell>
          <cell r="K187">
            <v>0</v>
          </cell>
          <cell r="L187">
            <v>0</v>
          </cell>
          <cell r="M187">
            <v>0</v>
          </cell>
          <cell r="N187">
            <v>0</v>
          </cell>
          <cell r="O187">
            <v>0</v>
          </cell>
          <cell r="P187">
            <v>0</v>
          </cell>
        </row>
        <row r="188">
          <cell r="A188" t="str">
            <v>E0551</v>
          </cell>
          <cell r="B188" t="str">
            <v>Huntingdonshire</v>
          </cell>
          <cell r="C188" t="str">
            <v>SD</v>
          </cell>
          <cell r="D188" t="str">
            <v>Billing</v>
          </cell>
          <cell r="E188">
            <v>-2106.9192611970002</v>
          </cell>
          <cell r="F188">
            <v>-1635.3722249641121</v>
          </cell>
          <cell r="G188">
            <v>0</v>
          </cell>
          <cell r="H188">
            <v>0</v>
          </cell>
          <cell r="I188">
            <v>0</v>
          </cell>
          <cell r="J188">
            <v>0</v>
          </cell>
          <cell r="K188">
            <v>0</v>
          </cell>
          <cell r="L188">
            <v>0</v>
          </cell>
          <cell r="M188">
            <v>0</v>
          </cell>
          <cell r="N188">
            <v>0</v>
          </cell>
          <cell r="O188">
            <v>0</v>
          </cell>
          <cell r="P188">
            <v>0</v>
          </cell>
        </row>
        <row r="189">
          <cell r="A189" t="str">
            <v>E2336</v>
          </cell>
          <cell r="B189" t="str">
            <v>Hyndburn B C</v>
          </cell>
          <cell r="C189" t="str">
            <v>SD</v>
          </cell>
          <cell r="D189" t="str">
            <v>Billing</v>
          </cell>
          <cell r="E189">
            <v>-3194.6879871570004</v>
          </cell>
          <cell r="F189">
            <v>-3277.5893309373691</v>
          </cell>
          <cell r="G189">
            <v>0</v>
          </cell>
          <cell r="H189">
            <v>0</v>
          </cell>
          <cell r="I189">
            <v>0</v>
          </cell>
          <cell r="J189">
            <v>0</v>
          </cell>
          <cell r="K189">
            <v>0</v>
          </cell>
          <cell r="L189">
            <v>0</v>
          </cell>
          <cell r="M189">
            <v>0</v>
          </cell>
          <cell r="N189">
            <v>0</v>
          </cell>
          <cell r="O189">
            <v>0</v>
          </cell>
          <cell r="P189">
            <v>0</v>
          </cell>
        </row>
        <row r="190">
          <cell r="A190" t="str">
            <v>E3533</v>
          </cell>
          <cell r="B190" t="str">
            <v>Ipswich</v>
          </cell>
          <cell r="C190" t="str">
            <v>SD</v>
          </cell>
          <cell r="D190" t="str">
            <v>Billing</v>
          </cell>
          <cell r="E190">
            <v>-1568.5750088079999</v>
          </cell>
          <cell r="F190">
            <v>-5128.899137222309</v>
          </cell>
          <cell r="G190">
            <v>0</v>
          </cell>
          <cell r="H190">
            <v>0</v>
          </cell>
          <cell r="I190">
            <v>0</v>
          </cell>
          <cell r="J190">
            <v>0</v>
          </cell>
          <cell r="K190">
            <v>0</v>
          </cell>
          <cell r="L190">
            <v>0</v>
          </cell>
          <cell r="M190">
            <v>0</v>
          </cell>
          <cell r="N190">
            <v>0</v>
          </cell>
          <cell r="O190">
            <v>0</v>
          </cell>
          <cell r="P190">
            <v>0</v>
          </cell>
        </row>
        <row r="191">
          <cell r="A191" t="str">
            <v>E2101</v>
          </cell>
          <cell r="B191" t="str">
            <v>Isle of Wight UA</v>
          </cell>
          <cell r="C191" t="str">
            <v>UA</v>
          </cell>
          <cell r="D191" t="str">
            <v>Billing</v>
          </cell>
          <cell r="E191">
            <v>-19169.992767150001</v>
          </cell>
          <cell r="F191">
            <v>-30090.911367009106</v>
          </cell>
          <cell r="G191">
            <v>0</v>
          </cell>
          <cell r="H191">
            <v>0</v>
          </cell>
          <cell r="I191">
            <v>86371</v>
          </cell>
          <cell r="J191">
            <v>1291.396</v>
          </cell>
          <cell r="K191">
            <v>7904</v>
          </cell>
          <cell r="L191">
            <v>0</v>
          </cell>
          <cell r="M191">
            <v>1</v>
          </cell>
          <cell r="N191">
            <v>0</v>
          </cell>
          <cell r="O191">
            <v>0</v>
          </cell>
          <cell r="P191">
            <v>0</v>
          </cell>
        </row>
        <row r="192">
          <cell r="A192" t="str">
            <v>E4001</v>
          </cell>
          <cell r="B192" t="str">
            <v>Isles of Scilly</v>
          </cell>
          <cell r="C192" t="str">
            <v>SCILLY</v>
          </cell>
          <cell r="D192" t="str">
            <v>Billing</v>
          </cell>
          <cell r="E192">
            <v>-1889.8866415270002</v>
          </cell>
          <cell r="F192">
            <v>-1420.3563488438917</v>
          </cell>
          <cell r="G192">
            <v>0</v>
          </cell>
          <cell r="H192">
            <v>0</v>
          </cell>
          <cell r="I192">
            <v>0</v>
          </cell>
          <cell r="J192">
            <v>0</v>
          </cell>
          <cell r="K192">
            <v>137</v>
          </cell>
          <cell r="L192">
            <v>0</v>
          </cell>
          <cell r="M192">
            <v>1</v>
          </cell>
          <cell r="N192">
            <v>0</v>
          </cell>
          <cell r="O192">
            <v>0</v>
          </cell>
          <cell r="P192">
            <v>0</v>
          </cell>
        </row>
        <row r="193">
          <cell r="A193" t="str">
            <v>E5015</v>
          </cell>
          <cell r="B193" t="str">
            <v>Islington</v>
          </cell>
          <cell r="C193" t="str">
            <v>ILB</v>
          </cell>
          <cell r="D193" t="str">
            <v>Billing</v>
          </cell>
          <cell r="E193">
            <v>-52918.000187963997</v>
          </cell>
          <cell r="F193">
            <v>-80156.743877627741</v>
          </cell>
          <cell r="G193">
            <v>0</v>
          </cell>
          <cell r="H193">
            <v>0</v>
          </cell>
          <cell r="I193">
            <v>173539</v>
          </cell>
          <cell r="J193">
            <v>2109.7379999999998</v>
          </cell>
          <cell r="K193">
            <v>27279</v>
          </cell>
          <cell r="L193">
            <v>0</v>
          </cell>
          <cell r="M193">
            <v>1</v>
          </cell>
          <cell r="N193">
            <v>0</v>
          </cell>
          <cell r="O193">
            <v>0</v>
          </cell>
          <cell r="P193">
            <v>0</v>
          </cell>
        </row>
        <row r="194">
          <cell r="A194" t="str">
            <v>E5016</v>
          </cell>
          <cell r="B194" t="str">
            <v>Kensington &amp; Chelsea</v>
          </cell>
          <cell r="C194" t="str">
            <v>ILB</v>
          </cell>
          <cell r="D194" t="str">
            <v>Billing</v>
          </cell>
          <cell r="E194">
            <v>-31548.026225752998</v>
          </cell>
          <cell r="F194">
            <v>-47127.709813660389</v>
          </cell>
          <cell r="G194">
            <v>0</v>
          </cell>
          <cell r="H194">
            <v>0</v>
          </cell>
          <cell r="I194">
            <v>89307</v>
          </cell>
          <cell r="J194">
            <v>822.17499999999995</v>
          </cell>
          <cell r="K194">
            <v>21993</v>
          </cell>
          <cell r="L194">
            <v>0</v>
          </cell>
          <cell r="M194">
            <v>1</v>
          </cell>
          <cell r="N194">
            <v>0</v>
          </cell>
          <cell r="O194">
            <v>0</v>
          </cell>
          <cell r="P194">
            <v>0</v>
          </cell>
        </row>
        <row r="195">
          <cell r="A195" t="str">
            <v>E2221</v>
          </cell>
          <cell r="B195" t="str">
            <v>Kent CC</v>
          </cell>
          <cell r="C195" t="str">
            <v>COUNTY</v>
          </cell>
          <cell r="D195">
            <v>0</v>
          </cell>
          <cell r="E195">
            <v>-111424.59019758301</v>
          </cell>
          <cell r="F195">
            <v>-175215.00230405989</v>
          </cell>
          <cell r="G195">
            <v>0</v>
          </cell>
          <cell r="H195">
            <v>0</v>
          </cell>
          <cell r="I195">
            <v>1076381</v>
          </cell>
          <cell r="J195">
            <v>13345.764999999999</v>
          </cell>
          <cell r="K195">
            <v>71121</v>
          </cell>
          <cell r="L195">
            <v>0</v>
          </cell>
          <cell r="M195">
            <v>1</v>
          </cell>
          <cell r="N195">
            <v>0</v>
          </cell>
          <cell r="O195">
            <v>0</v>
          </cell>
          <cell r="P195">
            <v>0</v>
          </cell>
        </row>
        <row r="196">
          <cell r="A196" t="str">
            <v>E6122</v>
          </cell>
          <cell r="B196" t="str">
            <v>Kent Combined Fire and Rescue Authority</v>
          </cell>
          <cell r="C196" t="str">
            <v>CFA</v>
          </cell>
          <cell r="D196">
            <v>0</v>
          </cell>
          <cell r="E196">
            <v>-11939.511486269001</v>
          </cell>
          <cell r="F196">
            <v>-13878.502409113909</v>
          </cell>
          <cell r="G196">
            <v>0</v>
          </cell>
          <cell r="H196">
            <v>0</v>
          </cell>
          <cell r="I196">
            <v>0</v>
          </cell>
          <cell r="J196">
            <v>0</v>
          </cell>
          <cell r="K196">
            <v>0</v>
          </cell>
          <cell r="L196">
            <v>0</v>
          </cell>
          <cell r="M196">
            <v>0</v>
          </cell>
          <cell r="N196">
            <v>0</v>
          </cell>
          <cell r="O196">
            <v>0</v>
          </cell>
          <cell r="P196">
            <v>0</v>
          </cell>
        </row>
        <row r="197">
          <cell r="A197" t="str">
            <v>E7022</v>
          </cell>
          <cell r="B197" t="str">
            <v>Kent Police and Crime Commissioner and Chief Constable</v>
          </cell>
          <cell r="C197" t="str">
            <v>POL</v>
          </cell>
          <cell r="D197">
            <v>0</v>
          </cell>
          <cell r="E197">
            <v>0</v>
          </cell>
          <cell r="F197">
            <v>0</v>
          </cell>
          <cell r="G197">
            <v>-186179.72099999999</v>
          </cell>
          <cell r="H197">
            <v>0</v>
          </cell>
          <cell r="I197">
            <v>0</v>
          </cell>
          <cell r="J197">
            <v>0</v>
          </cell>
          <cell r="K197">
            <v>0</v>
          </cell>
          <cell r="L197">
            <v>0</v>
          </cell>
          <cell r="M197">
            <v>0</v>
          </cell>
          <cell r="N197">
            <v>0</v>
          </cell>
          <cell r="O197">
            <v>0</v>
          </cell>
          <cell r="P197">
            <v>0</v>
          </cell>
        </row>
        <row r="198">
          <cell r="A198" t="str">
            <v>E2834</v>
          </cell>
          <cell r="B198" t="str">
            <v>Kettering</v>
          </cell>
          <cell r="C198" t="str">
            <v>SD</v>
          </cell>
          <cell r="D198" t="str">
            <v>Billing</v>
          </cell>
          <cell r="E198">
            <v>-1160.4179389259998</v>
          </cell>
          <cell r="F198">
            <v>-3926.3825811059332</v>
          </cell>
          <cell r="G198">
            <v>0</v>
          </cell>
          <cell r="H198">
            <v>0</v>
          </cell>
          <cell r="I198">
            <v>0</v>
          </cell>
          <cell r="J198">
            <v>0</v>
          </cell>
          <cell r="K198">
            <v>0</v>
          </cell>
          <cell r="L198">
            <v>0</v>
          </cell>
          <cell r="M198">
            <v>0</v>
          </cell>
          <cell r="N198">
            <v>0</v>
          </cell>
          <cell r="O198">
            <v>0</v>
          </cell>
          <cell r="P198">
            <v>0</v>
          </cell>
        </row>
        <row r="199">
          <cell r="A199" t="str">
            <v>E2634</v>
          </cell>
          <cell r="B199" t="str">
            <v>King's Lynn &amp; West Norfolk</v>
          </cell>
          <cell r="C199" t="str">
            <v>SD</v>
          </cell>
          <cell r="D199" t="str">
            <v>Billing</v>
          </cell>
          <cell r="E199">
            <v>-2770.2620595369999</v>
          </cell>
          <cell r="F199">
            <v>-5353.5408649264436</v>
          </cell>
          <cell r="G199">
            <v>0</v>
          </cell>
          <cell r="H199">
            <v>0</v>
          </cell>
          <cell r="I199">
            <v>0</v>
          </cell>
          <cell r="J199">
            <v>0</v>
          </cell>
          <cell r="K199">
            <v>0</v>
          </cell>
          <cell r="L199">
            <v>0</v>
          </cell>
          <cell r="M199">
            <v>0</v>
          </cell>
          <cell r="N199">
            <v>0</v>
          </cell>
          <cell r="O199">
            <v>0</v>
          </cell>
          <cell r="P199">
            <v>0</v>
          </cell>
        </row>
        <row r="200">
          <cell r="A200" t="str">
            <v>E5043</v>
          </cell>
          <cell r="B200" t="str">
            <v xml:space="preserve">Kingston Upon Thames  </v>
          </cell>
          <cell r="C200" t="str">
            <v>OLB</v>
          </cell>
          <cell r="D200" t="str">
            <v>Billing</v>
          </cell>
          <cell r="E200">
            <v>-11959.129935001998</v>
          </cell>
          <cell r="F200">
            <v>-19340.7101771038</v>
          </cell>
          <cell r="G200">
            <v>0</v>
          </cell>
          <cell r="H200">
            <v>0</v>
          </cell>
          <cell r="I200">
            <v>120098</v>
          </cell>
          <cell r="J200">
            <v>1425.172</v>
          </cell>
          <cell r="K200">
            <v>10636</v>
          </cell>
          <cell r="L200">
            <v>0</v>
          </cell>
          <cell r="M200">
            <v>1</v>
          </cell>
          <cell r="N200">
            <v>0</v>
          </cell>
          <cell r="O200">
            <v>0</v>
          </cell>
          <cell r="P200">
            <v>0</v>
          </cell>
        </row>
        <row r="201">
          <cell r="A201" t="str">
            <v>E2002</v>
          </cell>
          <cell r="B201" t="str">
            <v>Kingston-upon-Hull UA</v>
          </cell>
          <cell r="C201" t="str">
            <v>UA</v>
          </cell>
          <cell r="D201" t="str">
            <v>Billing</v>
          </cell>
          <cell r="E201">
            <v>-50725.295585346998</v>
          </cell>
          <cell r="F201">
            <v>-80937.291795451252</v>
          </cell>
          <cell r="G201">
            <v>0</v>
          </cell>
          <cell r="H201">
            <v>0</v>
          </cell>
          <cell r="I201">
            <v>198295</v>
          </cell>
          <cell r="J201">
            <v>1728.5360000000001</v>
          </cell>
          <cell r="K201">
            <v>25765</v>
          </cell>
          <cell r="L201">
            <v>0</v>
          </cell>
          <cell r="M201">
            <v>1</v>
          </cell>
          <cell r="N201">
            <v>0</v>
          </cell>
          <cell r="O201">
            <v>0</v>
          </cell>
          <cell r="P201">
            <v>0</v>
          </cell>
        </row>
        <row r="202">
          <cell r="A202" t="str">
            <v>E4703</v>
          </cell>
          <cell r="B202" t="str">
            <v>Kirklees</v>
          </cell>
          <cell r="C202" t="str">
            <v>MD</v>
          </cell>
          <cell r="D202" t="str">
            <v>Billing</v>
          </cell>
          <cell r="E202">
            <v>-47846.265758929003</v>
          </cell>
          <cell r="F202">
            <v>-73224.521014543294</v>
          </cell>
          <cell r="G202">
            <v>0</v>
          </cell>
          <cell r="H202">
            <v>0</v>
          </cell>
          <cell r="I202">
            <v>334674</v>
          </cell>
          <cell r="J202">
            <v>4726.0889999999999</v>
          </cell>
          <cell r="K202">
            <v>27347</v>
          </cell>
          <cell r="L202">
            <v>0</v>
          </cell>
          <cell r="M202">
            <v>1</v>
          </cell>
          <cell r="N202">
            <v>0</v>
          </cell>
          <cell r="O202">
            <v>0</v>
          </cell>
          <cell r="P202">
            <v>0</v>
          </cell>
        </row>
        <row r="203">
          <cell r="A203" t="str">
            <v>E4301</v>
          </cell>
          <cell r="B203" t="str">
            <v>Knowsley</v>
          </cell>
          <cell r="C203" t="str">
            <v>MD</v>
          </cell>
          <cell r="D203" t="str">
            <v>Billing</v>
          </cell>
          <cell r="E203">
            <v>-41043.127314121994</v>
          </cell>
          <cell r="F203">
            <v>-53193.698303508841</v>
          </cell>
          <cell r="G203">
            <v>0</v>
          </cell>
          <cell r="H203">
            <v>0</v>
          </cell>
          <cell r="I203">
            <v>113040</v>
          </cell>
          <cell r="J203">
            <v>1687.364</v>
          </cell>
          <cell r="K203">
            <v>18072</v>
          </cell>
          <cell r="L203">
            <v>0</v>
          </cell>
          <cell r="M203">
            <v>1</v>
          </cell>
          <cell r="N203">
            <v>0</v>
          </cell>
          <cell r="O203">
            <v>0</v>
          </cell>
          <cell r="P203">
            <v>0</v>
          </cell>
        </row>
        <row r="204">
          <cell r="A204" t="str">
            <v>E6403</v>
          </cell>
          <cell r="B204" t="str">
            <v>Lake District National Park Authority</v>
          </cell>
          <cell r="C204" t="str">
            <v>PARK</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A205" t="str">
            <v>E5017</v>
          </cell>
          <cell r="B205" t="str">
            <v>Lambeth</v>
          </cell>
          <cell r="C205" t="str">
            <v>ILB</v>
          </cell>
          <cell r="D205" t="str">
            <v>Billing</v>
          </cell>
          <cell r="E205">
            <v>-69344.571530663001</v>
          </cell>
          <cell r="F205">
            <v>-101050.4009853014</v>
          </cell>
          <cell r="G205">
            <v>0</v>
          </cell>
          <cell r="H205">
            <v>0</v>
          </cell>
          <cell r="I205">
            <v>267548</v>
          </cell>
          <cell r="J205">
            <v>2869.1680000000001</v>
          </cell>
          <cell r="K205">
            <v>33053</v>
          </cell>
          <cell r="L205">
            <v>0</v>
          </cell>
          <cell r="M205">
            <v>1</v>
          </cell>
          <cell r="N205">
            <v>0</v>
          </cell>
          <cell r="O205">
            <v>0</v>
          </cell>
          <cell r="P205">
            <v>0</v>
          </cell>
        </row>
        <row r="206">
          <cell r="A206" t="str">
            <v>E2321</v>
          </cell>
          <cell r="B206" t="str">
            <v>Lancashire CC</v>
          </cell>
          <cell r="C206" t="str">
            <v>COUNTY</v>
          </cell>
          <cell r="D206">
            <v>0</v>
          </cell>
          <cell r="E206">
            <v>-118841.60334193299</v>
          </cell>
          <cell r="F206">
            <v>-175570.65811222274</v>
          </cell>
          <cell r="G206">
            <v>0</v>
          </cell>
          <cell r="H206">
            <v>0</v>
          </cell>
          <cell r="I206">
            <v>855441</v>
          </cell>
          <cell r="J206">
            <v>14588.91</v>
          </cell>
          <cell r="K206">
            <v>71944</v>
          </cell>
          <cell r="L206">
            <v>0</v>
          </cell>
          <cell r="M206">
            <v>1</v>
          </cell>
          <cell r="N206">
            <v>0</v>
          </cell>
          <cell r="O206">
            <v>0</v>
          </cell>
          <cell r="P206">
            <v>0</v>
          </cell>
        </row>
        <row r="207">
          <cell r="A207" t="str">
            <v>E6123</v>
          </cell>
          <cell r="B207" t="str">
            <v>Lancashire Combined Fire and Rescue Authority</v>
          </cell>
          <cell r="C207" t="str">
            <v>CFA</v>
          </cell>
          <cell r="D207">
            <v>0</v>
          </cell>
          <cell r="E207">
            <v>-13218.223729952999</v>
          </cell>
          <cell r="F207">
            <v>-14542.928912692574</v>
          </cell>
          <cell r="G207">
            <v>0</v>
          </cell>
          <cell r="H207">
            <v>0</v>
          </cell>
          <cell r="I207">
            <v>0</v>
          </cell>
          <cell r="J207">
            <v>0</v>
          </cell>
          <cell r="K207">
            <v>0</v>
          </cell>
          <cell r="L207">
            <v>0</v>
          </cell>
          <cell r="M207">
            <v>0</v>
          </cell>
          <cell r="N207">
            <v>0</v>
          </cell>
          <cell r="O207">
            <v>0</v>
          </cell>
          <cell r="P207">
            <v>0</v>
          </cell>
        </row>
        <row r="208">
          <cell r="A208" t="str">
            <v>E7023</v>
          </cell>
          <cell r="B208" t="str">
            <v>Lancashire Police and Crime Commissioner and Chief Constable</v>
          </cell>
          <cell r="C208" t="str">
            <v>POL</v>
          </cell>
          <cell r="D208">
            <v>0</v>
          </cell>
          <cell r="E208">
            <v>0</v>
          </cell>
          <cell r="F208">
            <v>0</v>
          </cell>
          <cell r="G208">
            <v>-192537.098</v>
          </cell>
          <cell r="H208">
            <v>0</v>
          </cell>
          <cell r="I208">
            <v>0</v>
          </cell>
          <cell r="J208">
            <v>0</v>
          </cell>
          <cell r="K208">
            <v>0</v>
          </cell>
          <cell r="L208">
            <v>0</v>
          </cell>
          <cell r="M208">
            <v>0</v>
          </cell>
          <cell r="N208">
            <v>0</v>
          </cell>
          <cell r="O208">
            <v>0</v>
          </cell>
          <cell r="P208">
            <v>0</v>
          </cell>
        </row>
        <row r="209">
          <cell r="A209" t="str">
            <v>E2337</v>
          </cell>
          <cell r="B209" t="str">
            <v>Lancaster</v>
          </cell>
          <cell r="C209" t="str">
            <v>SD</v>
          </cell>
          <cell r="D209" t="str">
            <v>Billing</v>
          </cell>
          <cell r="E209">
            <v>-2651.907374937</v>
          </cell>
          <cell r="F209">
            <v>790.7360542096917</v>
          </cell>
          <cell r="G209">
            <v>0</v>
          </cell>
          <cell r="H209">
            <v>0</v>
          </cell>
          <cell r="I209">
            <v>0</v>
          </cell>
          <cell r="J209">
            <v>0</v>
          </cell>
          <cell r="K209">
            <v>0</v>
          </cell>
          <cell r="L209">
            <v>0</v>
          </cell>
          <cell r="M209">
            <v>0</v>
          </cell>
          <cell r="N209">
            <v>0</v>
          </cell>
          <cell r="O209">
            <v>0</v>
          </cell>
          <cell r="P209">
            <v>0</v>
          </cell>
        </row>
        <row r="210">
          <cell r="A210" t="str">
            <v>E6803</v>
          </cell>
          <cell r="B210" t="str">
            <v>Lee Valley Regional Park Authority</v>
          </cell>
          <cell r="C210" t="str">
            <v>PARK</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A211" t="str">
            <v>E4704</v>
          </cell>
          <cell r="B211" t="str">
            <v>Leeds</v>
          </cell>
          <cell r="C211" t="str">
            <v>MD</v>
          </cell>
          <cell r="D211" t="str">
            <v>Billing</v>
          </cell>
          <cell r="E211">
            <v>-93047.867430290993</v>
          </cell>
          <cell r="F211">
            <v>-142845.94015165066</v>
          </cell>
          <cell r="G211">
            <v>0</v>
          </cell>
          <cell r="H211">
            <v>0</v>
          </cell>
          <cell r="I211">
            <v>561509</v>
          </cell>
          <cell r="J211">
            <v>8507.7569999999996</v>
          </cell>
          <cell r="K211">
            <v>46630</v>
          </cell>
          <cell r="L211">
            <v>0</v>
          </cell>
          <cell r="M211">
            <v>1</v>
          </cell>
          <cell r="N211">
            <v>0</v>
          </cell>
          <cell r="O211">
            <v>0</v>
          </cell>
          <cell r="P211">
            <v>0</v>
          </cell>
        </row>
        <row r="212">
          <cell r="A212" t="str">
            <v>E2401</v>
          </cell>
          <cell r="B212" t="str">
            <v>Leicester City UA</v>
          </cell>
          <cell r="C212" t="str">
            <v>UA</v>
          </cell>
          <cell r="D212" t="str">
            <v>Billing</v>
          </cell>
          <cell r="E212">
            <v>-62398.395715706996</v>
          </cell>
          <cell r="F212">
            <v>-93718.198916045571</v>
          </cell>
          <cell r="G212">
            <v>0</v>
          </cell>
          <cell r="H212">
            <v>0</v>
          </cell>
          <cell r="I212">
            <v>283842</v>
          </cell>
          <cell r="J212">
            <v>4606.4250000000002</v>
          </cell>
          <cell r="K212">
            <v>28214</v>
          </cell>
          <cell r="L212">
            <v>0</v>
          </cell>
          <cell r="M212">
            <v>1</v>
          </cell>
          <cell r="N212">
            <v>0</v>
          </cell>
          <cell r="O212">
            <v>0</v>
          </cell>
          <cell r="P212">
            <v>0</v>
          </cell>
        </row>
        <row r="213">
          <cell r="A213" t="str">
            <v>E2421</v>
          </cell>
          <cell r="B213" t="str">
            <v>Leicestershire CC</v>
          </cell>
          <cell r="C213" t="str">
            <v>COUNTY</v>
          </cell>
          <cell r="D213">
            <v>0</v>
          </cell>
          <cell r="E213">
            <v>-36991.880540422004</v>
          </cell>
          <cell r="F213">
            <v>-58527.57691832487</v>
          </cell>
          <cell r="G213">
            <v>0</v>
          </cell>
          <cell r="H213">
            <v>0</v>
          </cell>
          <cell r="I213">
            <v>436693</v>
          </cell>
          <cell r="J213">
            <v>3675.9740000000002</v>
          </cell>
          <cell r="K213">
            <v>26173</v>
          </cell>
          <cell r="L213">
            <v>0</v>
          </cell>
          <cell r="M213">
            <v>1</v>
          </cell>
          <cell r="N213">
            <v>0</v>
          </cell>
          <cell r="O213">
            <v>0</v>
          </cell>
          <cell r="P213">
            <v>0</v>
          </cell>
        </row>
        <row r="214">
          <cell r="A214" t="str">
            <v>E6124</v>
          </cell>
          <cell r="B214" t="str">
            <v>Leicestershire Combined Fire and Rescue Authority</v>
          </cell>
          <cell r="C214" t="str">
            <v>CFA</v>
          </cell>
          <cell r="D214">
            <v>0</v>
          </cell>
          <cell r="E214">
            <v>-7168.8203863769995</v>
          </cell>
          <cell r="F214">
            <v>-8489.2496893149382</v>
          </cell>
          <cell r="G214">
            <v>0</v>
          </cell>
          <cell r="H214">
            <v>0</v>
          </cell>
          <cell r="I214">
            <v>0</v>
          </cell>
          <cell r="J214">
            <v>0</v>
          </cell>
          <cell r="K214">
            <v>0</v>
          </cell>
          <cell r="L214">
            <v>0</v>
          </cell>
          <cell r="M214">
            <v>0</v>
          </cell>
          <cell r="N214">
            <v>0</v>
          </cell>
          <cell r="O214">
            <v>0</v>
          </cell>
          <cell r="P214">
            <v>0</v>
          </cell>
        </row>
        <row r="215">
          <cell r="A215" t="str">
            <v>E7024</v>
          </cell>
          <cell r="B215" t="str">
            <v>Leicestershire Police and Crime Commissioner and Chief Constable</v>
          </cell>
          <cell r="C215" t="str">
            <v>POL</v>
          </cell>
          <cell r="D215">
            <v>0</v>
          </cell>
          <cell r="E215">
            <v>0</v>
          </cell>
          <cell r="F215">
            <v>0</v>
          </cell>
          <cell r="G215">
            <v>-113925.1</v>
          </cell>
          <cell r="H215">
            <v>0</v>
          </cell>
          <cell r="I215">
            <v>0</v>
          </cell>
          <cell r="J215">
            <v>0</v>
          </cell>
          <cell r="K215">
            <v>0</v>
          </cell>
          <cell r="L215">
            <v>0</v>
          </cell>
          <cell r="M215">
            <v>0</v>
          </cell>
          <cell r="N215">
            <v>0</v>
          </cell>
          <cell r="O215">
            <v>0</v>
          </cell>
          <cell r="P215">
            <v>0</v>
          </cell>
        </row>
        <row r="216">
          <cell r="A216" t="str">
            <v>E1435</v>
          </cell>
          <cell r="B216" t="str">
            <v>Lewes</v>
          </cell>
          <cell r="C216" t="str">
            <v>SD</v>
          </cell>
          <cell r="D216" t="str">
            <v>Billing</v>
          </cell>
          <cell r="E216">
            <v>-995.01471812800003</v>
          </cell>
          <cell r="F216">
            <v>-2838.4107809358543</v>
          </cell>
          <cell r="G216">
            <v>0</v>
          </cell>
          <cell r="H216">
            <v>0</v>
          </cell>
          <cell r="I216">
            <v>0</v>
          </cell>
          <cell r="J216">
            <v>0</v>
          </cell>
          <cell r="K216">
            <v>0</v>
          </cell>
          <cell r="L216">
            <v>0</v>
          </cell>
          <cell r="M216">
            <v>0</v>
          </cell>
          <cell r="N216">
            <v>0</v>
          </cell>
          <cell r="O216">
            <v>0</v>
          </cell>
          <cell r="P216">
            <v>0</v>
          </cell>
        </row>
        <row r="217">
          <cell r="A217" t="str">
            <v>E5018</v>
          </cell>
          <cell r="B217" t="str">
            <v>Lewisham</v>
          </cell>
          <cell r="C217" t="str">
            <v>ILB</v>
          </cell>
          <cell r="D217" t="str">
            <v>Billing</v>
          </cell>
          <cell r="E217">
            <v>-59608.092950838</v>
          </cell>
          <cell r="F217">
            <v>-89214.504711763162</v>
          </cell>
          <cell r="G217">
            <v>0</v>
          </cell>
          <cell r="H217">
            <v>0</v>
          </cell>
          <cell r="I217">
            <v>282643</v>
          </cell>
          <cell r="J217">
            <v>3569.9140000000002</v>
          </cell>
          <cell r="K217">
            <v>25598</v>
          </cell>
          <cell r="L217">
            <v>0</v>
          </cell>
          <cell r="M217">
            <v>1</v>
          </cell>
          <cell r="N217">
            <v>0</v>
          </cell>
          <cell r="O217">
            <v>0</v>
          </cell>
          <cell r="P217">
            <v>0</v>
          </cell>
        </row>
        <row r="218">
          <cell r="A218" t="str">
            <v>E3433</v>
          </cell>
          <cell r="B218" t="str">
            <v>Lichfield</v>
          </cell>
          <cell r="C218" t="str">
            <v>SD</v>
          </cell>
          <cell r="D218" t="str">
            <v>Billing</v>
          </cell>
          <cell r="E218">
            <v>-773.44424165999999</v>
          </cell>
          <cell r="F218">
            <v>-2063.1313819033712</v>
          </cell>
          <cell r="G218">
            <v>0</v>
          </cell>
          <cell r="H218">
            <v>0</v>
          </cell>
          <cell r="I218">
            <v>0</v>
          </cell>
          <cell r="J218">
            <v>0</v>
          </cell>
          <cell r="K218">
            <v>0</v>
          </cell>
          <cell r="L218">
            <v>0</v>
          </cell>
          <cell r="M218">
            <v>0</v>
          </cell>
          <cell r="N218">
            <v>0</v>
          </cell>
          <cell r="O218">
            <v>0</v>
          </cell>
          <cell r="P218">
            <v>0</v>
          </cell>
        </row>
        <row r="219">
          <cell r="A219" t="str">
            <v>E2533</v>
          </cell>
          <cell r="B219" t="str">
            <v>Lincoln City</v>
          </cell>
          <cell r="C219" t="str">
            <v>SD</v>
          </cell>
          <cell r="D219" t="str">
            <v>Billing</v>
          </cell>
          <cell r="E219">
            <v>-1697.505306517</v>
          </cell>
          <cell r="F219">
            <v>-3542.868592988073</v>
          </cell>
          <cell r="G219">
            <v>0</v>
          </cell>
          <cell r="H219">
            <v>0</v>
          </cell>
          <cell r="I219">
            <v>0</v>
          </cell>
          <cell r="J219">
            <v>0</v>
          </cell>
          <cell r="K219">
            <v>0</v>
          </cell>
          <cell r="L219">
            <v>0</v>
          </cell>
          <cell r="M219">
            <v>0</v>
          </cell>
          <cell r="N219">
            <v>0</v>
          </cell>
          <cell r="O219">
            <v>0</v>
          </cell>
          <cell r="P219">
            <v>0</v>
          </cell>
        </row>
        <row r="220">
          <cell r="A220" t="str">
            <v>E2520</v>
          </cell>
          <cell r="B220" t="str">
            <v>Lincolnshire CC</v>
          </cell>
          <cell r="C220" t="str">
            <v>COUNTY</v>
          </cell>
          <cell r="D220">
            <v>0</v>
          </cell>
          <cell r="E220">
            <v>-70350.697798972993</v>
          </cell>
          <cell r="F220">
            <v>-103528.19729520849</v>
          </cell>
          <cell r="G220">
            <v>0</v>
          </cell>
          <cell r="H220">
            <v>0</v>
          </cell>
          <cell r="I220">
            <v>488661</v>
          </cell>
          <cell r="J220">
            <v>5037.0860000000002</v>
          </cell>
          <cell r="K220">
            <v>34371</v>
          </cell>
          <cell r="L220">
            <v>0</v>
          </cell>
          <cell r="M220">
            <v>1</v>
          </cell>
          <cell r="N220">
            <v>0</v>
          </cell>
          <cell r="O220">
            <v>0</v>
          </cell>
          <cell r="P220">
            <v>0</v>
          </cell>
        </row>
        <row r="221">
          <cell r="A221" t="str">
            <v>E7025</v>
          </cell>
          <cell r="B221" t="str">
            <v>Lincolnshire Police and Crime Commissioner and Chief Constable</v>
          </cell>
          <cell r="C221" t="str">
            <v>POL</v>
          </cell>
          <cell r="D221">
            <v>0</v>
          </cell>
          <cell r="E221">
            <v>0</v>
          </cell>
          <cell r="F221">
            <v>0</v>
          </cell>
          <cell r="G221">
            <v>-65561.535000000003</v>
          </cell>
          <cell r="H221">
            <v>0</v>
          </cell>
          <cell r="I221">
            <v>0</v>
          </cell>
          <cell r="J221">
            <v>0</v>
          </cell>
          <cell r="K221">
            <v>0</v>
          </cell>
          <cell r="L221">
            <v>0</v>
          </cell>
          <cell r="M221">
            <v>0</v>
          </cell>
          <cell r="N221">
            <v>0</v>
          </cell>
          <cell r="O221">
            <v>0</v>
          </cell>
          <cell r="P221">
            <v>0</v>
          </cell>
        </row>
        <row r="222">
          <cell r="A222" t="str">
            <v>E4302</v>
          </cell>
          <cell r="B222" t="str">
            <v>Liverpool</v>
          </cell>
          <cell r="C222" t="str">
            <v>MD</v>
          </cell>
          <cell r="D222" t="str">
            <v>Billing</v>
          </cell>
          <cell r="E222">
            <v>-109430.902063516</v>
          </cell>
          <cell r="F222">
            <v>-156338.47083450842</v>
          </cell>
          <cell r="G222">
            <v>0</v>
          </cell>
          <cell r="H222">
            <v>0</v>
          </cell>
          <cell r="I222">
            <v>361507</v>
          </cell>
          <cell r="J222">
            <v>5500.4669999999996</v>
          </cell>
          <cell r="K222">
            <v>47171</v>
          </cell>
          <cell r="L222">
            <v>0</v>
          </cell>
          <cell r="M222">
            <v>1</v>
          </cell>
          <cell r="N222">
            <v>0</v>
          </cell>
          <cell r="O222">
            <v>0</v>
          </cell>
          <cell r="P222">
            <v>0</v>
          </cell>
        </row>
        <row r="223">
          <cell r="A223" t="str">
            <v>E0201</v>
          </cell>
          <cell r="B223" t="str">
            <v>Luton UA</v>
          </cell>
          <cell r="C223" t="str">
            <v>UA</v>
          </cell>
          <cell r="D223" t="str">
            <v>Billing</v>
          </cell>
          <cell r="E223">
            <v>-28769.021449041004</v>
          </cell>
          <cell r="F223">
            <v>-46518.061604378774</v>
          </cell>
          <cell r="G223">
            <v>0</v>
          </cell>
          <cell r="H223">
            <v>0</v>
          </cell>
          <cell r="I223">
            <v>207858</v>
          </cell>
          <cell r="J223">
            <v>2636.777</v>
          </cell>
          <cell r="K223">
            <v>16187</v>
          </cell>
          <cell r="L223">
            <v>0</v>
          </cell>
          <cell r="M223">
            <v>1</v>
          </cell>
          <cell r="N223">
            <v>0</v>
          </cell>
          <cell r="O223">
            <v>0</v>
          </cell>
          <cell r="P223">
            <v>0</v>
          </cell>
        </row>
        <row r="224">
          <cell r="A224" t="str">
            <v>E1539</v>
          </cell>
          <cell r="B224" t="str">
            <v>MaIdon DC</v>
          </cell>
          <cell r="C224" t="str">
            <v>SD</v>
          </cell>
          <cell r="D224" t="str">
            <v>Billing</v>
          </cell>
          <cell r="E224">
            <v>-561.442761464</v>
          </cell>
          <cell r="F224">
            <v>-2356.9063428666195</v>
          </cell>
          <cell r="G224">
            <v>0</v>
          </cell>
          <cell r="H224">
            <v>0</v>
          </cell>
          <cell r="I224">
            <v>0</v>
          </cell>
          <cell r="J224">
            <v>0</v>
          </cell>
          <cell r="K224">
            <v>0</v>
          </cell>
          <cell r="L224">
            <v>0</v>
          </cell>
          <cell r="M224">
            <v>0</v>
          </cell>
          <cell r="N224">
            <v>0</v>
          </cell>
          <cell r="O224">
            <v>0</v>
          </cell>
          <cell r="P224">
            <v>0</v>
          </cell>
        </row>
        <row r="225">
          <cell r="A225" t="str">
            <v>E2237</v>
          </cell>
          <cell r="B225" t="str">
            <v>Maidstone</v>
          </cell>
          <cell r="C225" t="str">
            <v>SD</v>
          </cell>
          <cell r="D225" t="str">
            <v>Billing</v>
          </cell>
          <cell r="E225">
            <v>-870.1794170820001</v>
          </cell>
          <cell r="F225">
            <v>-6007.4388798666942</v>
          </cell>
          <cell r="G225">
            <v>0</v>
          </cell>
          <cell r="H225">
            <v>0</v>
          </cell>
          <cell r="I225">
            <v>0</v>
          </cell>
          <cell r="J225">
            <v>0</v>
          </cell>
          <cell r="K225">
            <v>0</v>
          </cell>
          <cell r="L225">
            <v>0</v>
          </cell>
          <cell r="M225">
            <v>0</v>
          </cell>
          <cell r="N225">
            <v>0</v>
          </cell>
          <cell r="O225">
            <v>0</v>
          </cell>
          <cell r="P225">
            <v>0</v>
          </cell>
        </row>
        <row r="226">
          <cell r="A226" t="str">
            <v>E1851</v>
          </cell>
          <cell r="B226" t="str">
            <v>Malvern Hills</v>
          </cell>
          <cell r="C226" t="str">
            <v>SD</v>
          </cell>
          <cell r="D226" t="str">
            <v>Billing</v>
          </cell>
          <cell r="E226">
            <v>-778.78830573000005</v>
          </cell>
          <cell r="F226">
            <v>689.38633228103186</v>
          </cell>
          <cell r="G226">
            <v>0</v>
          </cell>
          <cell r="H226">
            <v>0</v>
          </cell>
          <cell r="I226">
            <v>0</v>
          </cell>
          <cell r="J226">
            <v>0</v>
          </cell>
          <cell r="K226">
            <v>0</v>
          </cell>
          <cell r="L226">
            <v>0</v>
          </cell>
          <cell r="M226">
            <v>0</v>
          </cell>
          <cell r="N226">
            <v>0</v>
          </cell>
          <cell r="O226">
            <v>0</v>
          </cell>
          <cell r="P226">
            <v>0</v>
          </cell>
        </row>
        <row r="227">
          <cell r="A227" t="str">
            <v>E4203</v>
          </cell>
          <cell r="B227" t="str">
            <v>Manchester</v>
          </cell>
          <cell r="C227" t="str">
            <v>MD</v>
          </cell>
          <cell r="D227" t="str">
            <v>Billing</v>
          </cell>
          <cell r="E227">
            <v>-113767.71094947</v>
          </cell>
          <cell r="F227">
            <v>-164147.2879143139</v>
          </cell>
          <cell r="G227">
            <v>0</v>
          </cell>
          <cell r="H227">
            <v>0</v>
          </cell>
          <cell r="I227">
            <v>467013</v>
          </cell>
          <cell r="J227">
            <v>5300.5249999999996</v>
          </cell>
          <cell r="K227">
            <v>54596</v>
          </cell>
          <cell r="L227">
            <v>0</v>
          </cell>
          <cell r="M227">
            <v>1</v>
          </cell>
          <cell r="N227">
            <v>0</v>
          </cell>
          <cell r="O227">
            <v>0</v>
          </cell>
          <cell r="P227">
            <v>0</v>
          </cell>
        </row>
        <row r="228">
          <cell r="A228" t="str">
            <v>E3035</v>
          </cell>
          <cell r="B228" t="str">
            <v>Mansfield</v>
          </cell>
          <cell r="C228" t="str">
            <v>SD</v>
          </cell>
          <cell r="D228" t="str">
            <v>Billing</v>
          </cell>
          <cell r="E228">
            <v>-1858.759408766</v>
          </cell>
          <cell r="F228">
            <v>-3029.8995063251841</v>
          </cell>
          <cell r="G228">
            <v>0</v>
          </cell>
          <cell r="H228">
            <v>0</v>
          </cell>
          <cell r="I228">
            <v>0</v>
          </cell>
          <cell r="J228">
            <v>0</v>
          </cell>
          <cell r="K228">
            <v>0</v>
          </cell>
          <cell r="L228">
            <v>0</v>
          </cell>
          <cell r="M228">
            <v>0</v>
          </cell>
          <cell r="N228">
            <v>0</v>
          </cell>
          <cell r="O228">
            <v>0</v>
          </cell>
          <cell r="P228">
            <v>0</v>
          </cell>
        </row>
        <row r="229">
          <cell r="A229" t="str">
            <v>E2201</v>
          </cell>
          <cell r="B229" t="str">
            <v>Medway Towns UA</v>
          </cell>
          <cell r="C229" t="str">
            <v>UA</v>
          </cell>
          <cell r="D229" t="str">
            <v>Billing</v>
          </cell>
          <cell r="E229">
            <v>-28031.371083615002</v>
          </cell>
          <cell r="F229">
            <v>-42715.563086897841</v>
          </cell>
          <cell r="G229">
            <v>0</v>
          </cell>
          <cell r="H229">
            <v>0</v>
          </cell>
          <cell r="I229">
            <v>207056</v>
          </cell>
          <cell r="J229">
            <v>2124.1849999999999</v>
          </cell>
          <cell r="K229">
            <v>18118</v>
          </cell>
          <cell r="L229">
            <v>0</v>
          </cell>
          <cell r="M229">
            <v>1</v>
          </cell>
          <cell r="N229">
            <v>0</v>
          </cell>
          <cell r="O229">
            <v>0</v>
          </cell>
          <cell r="P229">
            <v>0</v>
          </cell>
        </row>
        <row r="230">
          <cell r="A230" t="str">
            <v>E2436</v>
          </cell>
          <cell r="B230" t="str">
            <v>Melton</v>
          </cell>
          <cell r="C230" t="str">
            <v>SD</v>
          </cell>
          <cell r="D230" t="str">
            <v>Billing</v>
          </cell>
          <cell r="E230">
            <v>-575.86328359100003</v>
          </cell>
          <cell r="F230">
            <v>-1689.8373191098144</v>
          </cell>
          <cell r="G230">
            <v>0</v>
          </cell>
          <cell r="H230">
            <v>0</v>
          </cell>
          <cell r="I230">
            <v>0</v>
          </cell>
          <cell r="J230">
            <v>0</v>
          </cell>
          <cell r="K230">
            <v>0</v>
          </cell>
          <cell r="L230">
            <v>0</v>
          </cell>
          <cell r="M230">
            <v>0</v>
          </cell>
          <cell r="N230">
            <v>0</v>
          </cell>
          <cell r="O230">
            <v>0</v>
          </cell>
          <cell r="P230">
            <v>0</v>
          </cell>
        </row>
        <row r="231">
          <cell r="A231" t="str">
            <v>E3331</v>
          </cell>
          <cell r="B231" t="str">
            <v>Mendip</v>
          </cell>
          <cell r="C231" t="str">
            <v>SD</v>
          </cell>
          <cell r="D231" t="str">
            <v>Billing</v>
          </cell>
          <cell r="E231">
            <v>-1403.3429331469999</v>
          </cell>
          <cell r="F231">
            <v>-2850.4015393630107</v>
          </cell>
          <cell r="G231">
            <v>0</v>
          </cell>
          <cell r="H231">
            <v>0</v>
          </cell>
          <cell r="I231">
            <v>0</v>
          </cell>
          <cell r="J231">
            <v>0</v>
          </cell>
          <cell r="K231">
            <v>0</v>
          </cell>
          <cell r="L231">
            <v>0</v>
          </cell>
          <cell r="M231">
            <v>0</v>
          </cell>
          <cell r="N231">
            <v>0</v>
          </cell>
          <cell r="O231">
            <v>0</v>
          </cell>
          <cell r="P231">
            <v>0</v>
          </cell>
        </row>
        <row r="232">
          <cell r="A232" t="str">
            <v>E6143</v>
          </cell>
          <cell r="B232" t="str">
            <v>Merseyside Fire and Rescue Authority</v>
          </cell>
          <cell r="C232" t="str">
            <v>FIRE</v>
          </cell>
          <cell r="D232">
            <v>0</v>
          </cell>
          <cell r="E232">
            <v>-16522.860822251001</v>
          </cell>
          <cell r="F232">
            <v>-18494.379483370878</v>
          </cell>
          <cell r="G232">
            <v>0</v>
          </cell>
          <cell r="H232">
            <v>0</v>
          </cell>
          <cell r="I232">
            <v>0</v>
          </cell>
          <cell r="J232">
            <v>0</v>
          </cell>
          <cell r="K232">
            <v>0</v>
          </cell>
          <cell r="L232">
            <v>0</v>
          </cell>
          <cell r="M232">
            <v>0</v>
          </cell>
          <cell r="N232">
            <v>0</v>
          </cell>
          <cell r="O232">
            <v>0</v>
          </cell>
          <cell r="P232">
            <v>0</v>
          </cell>
        </row>
        <row r="233">
          <cell r="A233" t="str">
            <v>E7043</v>
          </cell>
          <cell r="B233" t="str">
            <v>Merseyside Police and Crime Commissioner and Chief Constable</v>
          </cell>
          <cell r="C233" t="str">
            <v>POL</v>
          </cell>
          <cell r="D233">
            <v>0</v>
          </cell>
          <cell r="E233">
            <v>0</v>
          </cell>
          <cell r="F233">
            <v>0</v>
          </cell>
          <cell r="G233">
            <v>-250951.49299999999</v>
          </cell>
          <cell r="H233">
            <v>0</v>
          </cell>
          <cell r="I233">
            <v>0</v>
          </cell>
          <cell r="J233">
            <v>0</v>
          </cell>
          <cell r="K233">
            <v>0</v>
          </cell>
          <cell r="L233">
            <v>0</v>
          </cell>
          <cell r="M233">
            <v>0</v>
          </cell>
          <cell r="N233">
            <v>0</v>
          </cell>
          <cell r="O233">
            <v>0</v>
          </cell>
          <cell r="P233">
            <v>0</v>
          </cell>
        </row>
        <row r="234">
          <cell r="A234" t="str">
            <v>E6204</v>
          </cell>
          <cell r="B234" t="str">
            <v>Merseyside Waste Disposal Authority</v>
          </cell>
          <cell r="C234" t="str">
            <v>WASTE</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A235" t="str">
            <v>E5044</v>
          </cell>
          <cell r="B235" t="str">
            <v>Merton</v>
          </cell>
          <cell r="C235" t="str">
            <v>OLB</v>
          </cell>
          <cell r="D235" t="str">
            <v>Billing</v>
          </cell>
          <cell r="E235">
            <v>-22589.463526764004</v>
          </cell>
          <cell r="F235">
            <v>-33445.433325244529</v>
          </cell>
          <cell r="G235">
            <v>0</v>
          </cell>
          <cell r="H235">
            <v>0</v>
          </cell>
          <cell r="I235">
            <v>156981</v>
          </cell>
          <cell r="J235">
            <v>2360.4609999999998</v>
          </cell>
          <cell r="K235">
            <v>10998</v>
          </cell>
          <cell r="L235">
            <v>0</v>
          </cell>
          <cell r="M235">
            <v>1</v>
          </cell>
          <cell r="N235">
            <v>0</v>
          </cell>
          <cell r="O235">
            <v>0</v>
          </cell>
          <cell r="P235">
            <v>0</v>
          </cell>
        </row>
        <row r="236">
          <cell r="A236" t="str">
            <v>E1133</v>
          </cell>
          <cell r="B236" t="str">
            <v>Mid Devon</v>
          </cell>
          <cell r="C236" t="str">
            <v>SD</v>
          </cell>
          <cell r="D236" t="str">
            <v>Billing</v>
          </cell>
          <cell r="E236">
            <v>-1017.26634902</v>
          </cell>
          <cell r="F236">
            <v>-1982.0648465690258</v>
          </cell>
          <cell r="G236">
            <v>0</v>
          </cell>
          <cell r="H236">
            <v>0</v>
          </cell>
          <cell r="I236">
            <v>0</v>
          </cell>
          <cell r="J236">
            <v>0</v>
          </cell>
          <cell r="K236">
            <v>0</v>
          </cell>
          <cell r="L236">
            <v>0</v>
          </cell>
          <cell r="M236">
            <v>0</v>
          </cell>
          <cell r="N236">
            <v>0</v>
          </cell>
          <cell r="O236">
            <v>0</v>
          </cell>
          <cell r="P236">
            <v>0</v>
          </cell>
        </row>
        <row r="237">
          <cell r="A237" t="str">
            <v>E3534</v>
          </cell>
          <cell r="B237" t="str">
            <v>Mid Suffolk</v>
          </cell>
          <cell r="C237" t="str">
            <v>SD</v>
          </cell>
          <cell r="D237" t="str">
            <v>Billing</v>
          </cell>
          <cell r="E237">
            <v>-917.89230999599999</v>
          </cell>
          <cell r="F237">
            <v>-2510.9740399020702</v>
          </cell>
          <cell r="G237">
            <v>0</v>
          </cell>
          <cell r="H237">
            <v>0</v>
          </cell>
          <cell r="I237">
            <v>0</v>
          </cell>
          <cell r="J237">
            <v>0</v>
          </cell>
          <cell r="K237">
            <v>0</v>
          </cell>
          <cell r="L237">
            <v>0</v>
          </cell>
          <cell r="M237">
            <v>0</v>
          </cell>
          <cell r="N237">
            <v>0</v>
          </cell>
          <cell r="O237">
            <v>0</v>
          </cell>
          <cell r="P237">
            <v>0</v>
          </cell>
        </row>
        <row r="238">
          <cell r="A238" t="str">
            <v>E3836</v>
          </cell>
          <cell r="B238" t="str">
            <v>Mid Sussex</v>
          </cell>
          <cell r="C238" t="str">
            <v>SD</v>
          </cell>
          <cell r="D238" t="str">
            <v>Billing</v>
          </cell>
          <cell r="E238">
            <v>-845.25062160199991</v>
          </cell>
          <cell r="F238">
            <v>-1912.5478403036625</v>
          </cell>
          <cell r="G238">
            <v>0</v>
          </cell>
          <cell r="H238">
            <v>0</v>
          </cell>
          <cell r="I238">
            <v>0</v>
          </cell>
          <cell r="J238">
            <v>0</v>
          </cell>
          <cell r="K238">
            <v>0</v>
          </cell>
          <cell r="L238">
            <v>0</v>
          </cell>
          <cell r="M238">
            <v>0</v>
          </cell>
          <cell r="N238">
            <v>0</v>
          </cell>
          <cell r="O238">
            <v>0</v>
          </cell>
          <cell r="P238">
            <v>0</v>
          </cell>
        </row>
        <row r="239">
          <cell r="A239" t="str">
            <v>E0702</v>
          </cell>
          <cell r="B239" t="str">
            <v>Middlesbrough UA</v>
          </cell>
          <cell r="C239" t="str">
            <v>UA</v>
          </cell>
          <cell r="D239" t="str">
            <v>Billing</v>
          </cell>
          <cell r="E239">
            <v>-27644.535732117998</v>
          </cell>
          <cell r="F239">
            <v>-42360.172586623929</v>
          </cell>
          <cell r="G239">
            <v>0</v>
          </cell>
          <cell r="H239">
            <v>0</v>
          </cell>
          <cell r="I239">
            <v>120930</v>
          </cell>
          <cell r="J239">
            <v>1229.8009999999999</v>
          </cell>
          <cell r="K239">
            <v>17665</v>
          </cell>
          <cell r="L239">
            <v>0</v>
          </cell>
          <cell r="M239">
            <v>1</v>
          </cell>
          <cell r="N239">
            <v>0</v>
          </cell>
          <cell r="O239">
            <v>0</v>
          </cell>
          <cell r="P239">
            <v>0</v>
          </cell>
        </row>
        <row r="240">
          <cell r="A240" t="str">
            <v>E0401</v>
          </cell>
          <cell r="B240" t="str">
            <v>Milton Keynes UA</v>
          </cell>
          <cell r="C240" t="str">
            <v>UA</v>
          </cell>
          <cell r="D240" t="str">
            <v>Billing</v>
          </cell>
          <cell r="E240">
            <v>-26504.505517772999</v>
          </cell>
          <cell r="F240">
            <v>-42261.173186131462</v>
          </cell>
          <cell r="G240">
            <v>0</v>
          </cell>
          <cell r="H240">
            <v>0</v>
          </cell>
          <cell r="I240">
            <v>219676</v>
          </cell>
          <cell r="J240">
            <v>2980.93</v>
          </cell>
          <cell r="K240">
            <v>11996</v>
          </cell>
          <cell r="L240">
            <v>0</v>
          </cell>
          <cell r="M240">
            <v>1</v>
          </cell>
          <cell r="N240">
            <v>0</v>
          </cell>
          <cell r="O240">
            <v>0</v>
          </cell>
          <cell r="P240">
            <v>0</v>
          </cell>
        </row>
        <row r="241">
          <cell r="A241" t="str">
            <v>E3634</v>
          </cell>
          <cell r="B241" t="str">
            <v>Mole Valley</v>
          </cell>
          <cell r="C241" t="str">
            <v>SD</v>
          </cell>
          <cell r="D241" t="str">
            <v>Billing</v>
          </cell>
          <cell r="E241">
            <v>-273.53574585600001</v>
          </cell>
          <cell r="F241">
            <v>-1276.9209567806197</v>
          </cell>
          <cell r="G241">
            <v>0</v>
          </cell>
          <cell r="H241">
            <v>0</v>
          </cell>
          <cell r="I241">
            <v>0</v>
          </cell>
          <cell r="J241">
            <v>0</v>
          </cell>
          <cell r="K241">
            <v>0</v>
          </cell>
          <cell r="L241">
            <v>0</v>
          </cell>
          <cell r="M241">
            <v>0</v>
          </cell>
          <cell r="N241">
            <v>0</v>
          </cell>
          <cell r="O241">
            <v>0</v>
          </cell>
          <cell r="P241">
            <v>0</v>
          </cell>
        </row>
        <row r="242">
          <cell r="A242" t="str">
            <v>E1738</v>
          </cell>
          <cell r="B242" t="str">
            <v>New Forest</v>
          </cell>
          <cell r="C242" t="str">
            <v>SD</v>
          </cell>
          <cell r="D242" t="str">
            <v>Billing</v>
          </cell>
          <cell r="E242">
            <v>-1764.860503801</v>
          </cell>
          <cell r="F242">
            <v>-3919.7156624182162</v>
          </cell>
          <cell r="G242">
            <v>0</v>
          </cell>
          <cell r="H242">
            <v>0</v>
          </cell>
          <cell r="I242">
            <v>0</v>
          </cell>
          <cell r="J242">
            <v>0</v>
          </cell>
          <cell r="K242">
            <v>0</v>
          </cell>
          <cell r="L242">
            <v>0</v>
          </cell>
          <cell r="M242">
            <v>0</v>
          </cell>
          <cell r="N242">
            <v>0</v>
          </cell>
          <cell r="O242">
            <v>0</v>
          </cell>
          <cell r="P242">
            <v>0</v>
          </cell>
        </row>
        <row r="243">
          <cell r="A243" t="str">
            <v>E6409</v>
          </cell>
          <cell r="B243" t="str">
            <v>New Forest National Park Authority</v>
          </cell>
          <cell r="C243" t="str">
            <v>PARK</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A244" t="str">
            <v>E3036</v>
          </cell>
          <cell r="B244" t="str">
            <v xml:space="preserve">Newark &amp; Sherwood </v>
          </cell>
          <cell r="C244" t="str">
            <v>SD</v>
          </cell>
          <cell r="D244" t="str">
            <v>Billing</v>
          </cell>
          <cell r="E244">
            <v>-1776.6682786200001</v>
          </cell>
          <cell r="F244">
            <v>-3616.3283924617281</v>
          </cell>
          <cell r="G244">
            <v>0</v>
          </cell>
          <cell r="H244">
            <v>0</v>
          </cell>
          <cell r="I244">
            <v>0</v>
          </cell>
          <cell r="J244">
            <v>0</v>
          </cell>
          <cell r="K244">
            <v>0</v>
          </cell>
          <cell r="L244">
            <v>0</v>
          </cell>
          <cell r="M244">
            <v>0</v>
          </cell>
          <cell r="N244">
            <v>0</v>
          </cell>
          <cell r="O244">
            <v>0</v>
          </cell>
          <cell r="P244">
            <v>0</v>
          </cell>
        </row>
        <row r="245">
          <cell r="A245" t="str">
            <v>E4502</v>
          </cell>
          <cell r="B245" t="str">
            <v>Newcastle</v>
          </cell>
          <cell r="C245" t="str">
            <v>MD</v>
          </cell>
          <cell r="D245" t="str">
            <v>Billing</v>
          </cell>
          <cell r="E245">
            <v>-57763.289101673006</v>
          </cell>
          <cell r="F245">
            <v>-76905.983379939993</v>
          </cell>
          <cell r="G245">
            <v>0</v>
          </cell>
          <cell r="H245">
            <v>0</v>
          </cell>
          <cell r="I245">
            <v>196722</v>
          </cell>
          <cell r="J245">
            <v>2851.53</v>
          </cell>
          <cell r="K245">
            <v>24739</v>
          </cell>
          <cell r="L245">
            <v>0</v>
          </cell>
          <cell r="M245">
            <v>1</v>
          </cell>
          <cell r="N245">
            <v>0</v>
          </cell>
          <cell r="O245">
            <v>0</v>
          </cell>
          <cell r="P245">
            <v>0</v>
          </cell>
        </row>
        <row r="246">
          <cell r="A246" t="str">
            <v>E3434</v>
          </cell>
          <cell r="B246" t="str">
            <v>Newcastle-under-Lyme</v>
          </cell>
          <cell r="C246" t="str">
            <v>SD</v>
          </cell>
          <cell r="D246" t="str">
            <v>Billing</v>
          </cell>
          <cell r="E246">
            <v>-1813.9837468630001</v>
          </cell>
          <cell r="F246">
            <v>-4232.3787482790822</v>
          </cell>
          <cell r="G246">
            <v>0</v>
          </cell>
          <cell r="H246">
            <v>0</v>
          </cell>
          <cell r="I246">
            <v>0</v>
          </cell>
          <cell r="J246">
            <v>0</v>
          </cell>
          <cell r="K246">
            <v>0</v>
          </cell>
          <cell r="L246">
            <v>0</v>
          </cell>
          <cell r="M246">
            <v>0</v>
          </cell>
          <cell r="N246">
            <v>0</v>
          </cell>
          <cell r="O246">
            <v>0</v>
          </cell>
          <cell r="P246">
            <v>0</v>
          </cell>
        </row>
        <row r="247">
          <cell r="A247" t="str">
            <v>E5045</v>
          </cell>
          <cell r="B247" t="str">
            <v>Newham</v>
          </cell>
          <cell r="C247" t="str">
            <v>OLB</v>
          </cell>
          <cell r="D247" t="str">
            <v>Billing</v>
          </cell>
          <cell r="E247">
            <v>-70661.153775769984</v>
          </cell>
          <cell r="F247">
            <v>-110290.64358741498</v>
          </cell>
          <cell r="G247">
            <v>0</v>
          </cell>
          <cell r="H247">
            <v>0</v>
          </cell>
          <cell r="I247">
            <v>384183</v>
          </cell>
          <cell r="J247">
            <v>4525.125</v>
          </cell>
          <cell r="K247">
            <v>32739</v>
          </cell>
          <cell r="L247">
            <v>0</v>
          </cell>
          <cell r="M247">
            <v>1</v>
          </cell>
          <cell r="N247">
            <v>0</v>
          </cell>
          <cell r="O247">
            <v>0</v>
          </cell>
          <cell r="P247">
            <v>0</v>
          </cell>
        </row>
        <row r="248">
          <cell r="A248" t="str">
            <v>E2620</v>
          </cell>
          <cell r="B248" t="str">
            <v>Norfolk CC</v>
          </cell>
          <cell r="C248" t="str">
            <v>COUNTY</v>
          </cell>
          <cell r="D248">
            <v>0</v>
          </cell>
          <cell r="E248">
            <v>-108511.18319785599</v>
          </cell>
          <cell r="F248">
            <v>-144237.55282695717</v>
          </cell>
          <cell r="G248">
            <v>0</v>
          </cell>
          <cell r="H248">
            <v>0</v>
          </cell>
          <cell r="I248">
            <v>553675</v>
          </cell>
          <cell r="J248">
            <v>6855.3109999999997</v>
          </cell>
          <cell r="K248">
            <v>41106</v>
          </cell>
          <cell r="L248">
            <v>0</v>
          </cell>
          <cell r="M248">
            <v>1</v>
          </cell>
          <cell r="N248">
            <v>0</v>
          </cell>
          <cell r="O248">
            <v>0</v>
          </cell>
          <cell r="P248">
            <v>0</v>
          </cell>
        </row>
        <row r="249">
          <cell r="A249" t="str">
            <v>E7026</v>
          </cell>
          <cell r="B249" t="str">
            <v>Norfolk Police and Crime Commissioner and Chief Constable</v>
          </cell>
          <cell r="C249" t="str">
            <v>POL</v>
          </cell>
          <cell r="D249">
            <v>0</v>
          </cell>
          <cell r="E249">
            <v>0</v>
          </cell>
          <cell r="F249">
            <v>0</v>
          </cell>
          <cell r="G249">
            <v>-88297.577000000005</v>
          </cell>
          <cell r="H249">
            <v>0</v>
          </cell>
          <cell r="I249">
            <v>0</v>
          </cell>
          <cell r="J249">
            <v>0</v>
          </cell>
          <cell r="K249">
            <v>0</v>
          </cell>
          <cell r="L249">
            <v>0</v>
          </cell>
          <cell r="M249">
            <v>0</v>
          </cell>
          <cell r="N249">
            <v>0</v>
          </cell>
          <cell r="O249">
            <v>0</v>
          </cell>
          <cell r="P249">
            <v>0</v>
          </cell>
        </row>
        <row r="250">
          <cell r="A250" t="str">
            <v>E1134</v>
          </cell>
          <cell r="B250" t="str">
            <v>North Devon</v>
          </cell>
          <cell r="C250" t="str">
            <v>SD</v>
          </cell>
          <cell r="D250" t="str">
            <v>Billing</v>
          </cell>
          <cell r="E250">
            <v>-1446.3324259409999</v>
          </cell>
          <cell r="F250">
            <v>-3351.7130156986177</v>
          </cell>
          <cell r="G250">
            <v>0</v>
          </cell>
          <cell r="H250">
            <v>0</v>
          </cell>
          <cell r="I250">
            <v>0</v>
          </cell>
          <cell r="J250">
            <v>0</v>
          </cell>
          <cell r="K250">
            <v>0</v>
          </cell>
          <cell r="L250">
            <v>0</v>
          </cell>
          <cell r="M250">
            <v>0</v>
          </cell>
          <cell r="N250">
            <v>0</v>
          </cell>
          <cell r="O250">
            <v>0</v>
          </cell>
          <cell r="P250">
            <v>0</v>
          </cell>
        </row>
        <row r="251">
          <cell r="A251" t="str">
            <v>E1234</v>
          </cell>
          <cell r="B251" t="str">
            <v>North Dorset</v>
          </cell>
          <cell r="C251" t="str">
            <v>SD</v>
          </cell>
          <cell r="D251" t="str">
            <v>Billing</v>
          </cell>
          <cell r="E251">
            <v>-734.81298094399995</v>
          </cell>
          <cell r="F251">
            <v>-1177.9241539350901</v>
          </cell>
          <cell r="G251">
            <v>0</v>
          </cell>
          <cell r="H251">
            <v>0</v>
          </cell>
          <cell r="I251">
            <v>0</v>
          </cell>
          <cell r="J251">
            <v>0</v>
          </cell>
          <cell r="K251">
            <v>0</v>
          </cell>
          <cell r="L251">
            <v>0</v>
          </cell>
          <cell r="M251">
            <v>0</v>
          </cell>
          <cell r="N251">
            <v>0</v>
          </cell>
          <cell r="O251">
            <v>0</v>
          </cell>
          <cell r="P251">
            <v>0</v>
          </cell>
        </row>
        <row r="252">
          <cell r="A252" t="str">
            <v>E1038</v>
          </cell>
          <cell r="B252" t="str">
            <v>North East Derbyshire</v>
          </cell>
          <cell r="C252" t="str">
            <v>SD</v>
          </cell>
          <cell r="D252" t="str">
            <v>Billing</v>
          </cell>
          <cell r="E252">
            <v>-1294.9464725779999</v>
          </cell>
          <cell r="F252">
            <v>-3782.9055881950562</v>
          </cell>
          <cell r="G252">
            <v>0</v>
          </cell>
          <cell r="H252">
            <v>0</v>
          </cell>
          <cell r="I252">
            <v>0</v>
          </cell>
          <cell r="J252">
            <v>0</v>
          </cell>
          <cell r="K252">
            <v>0</v>
          </cell>
          <cell r="L252">
            <v>0</v>
          </cell>
          <cell r="M252">
            <v>0</v>
          </cell>
          <cell r="N252">
            <v>0</v>
          </cell>
          <cell r="O252">
            <v>0</v>
          </cell>
          <cell r="P252">
            <v>0</v>
          </cell>
        </row>
        <row r="253">
          <cell r="A253" t="str">
            <v>E2003</v>
          </cell>
          <cell r="B253" t="str">
            <v>North East Lincolnshire UA</v>
          </cell>
          <cell r="C253" t="str">
            <v>UA</v>
          </cell>
          <cell r="D253" t="str">
            <v>Billing</v>
          </cell>
          <cell r="E253">
            <v>-24264.905166745</v>
          </cell>
          <cell r="F253">
            <v>-36888.548096748855</v>
          </cell>
          <cell r="G253">
            <v>0</v>
          </cell>
          <cell r="H253">
            <v>0</v>
          </cell>
          <cell r="I253">
            <v>119221</v>
          </cell>
          <cell r="J253">
            <v>638.03300000000002</v>
          </cell>
          <cell r="K253">
            <v>11603</v>
          </cell>
          <cell r="L253">
            <v>0</v>
          </cell>
          <cell r="M253">
            <v>1</v>
          </cell>
          <cell r="N253">
            <v>0</v>
          </cell>
          <cell r="O253">
            <v>0</v>
          </cell>
          <cell r="P253">
            <v>0</v>
          </cell>
        </row>
        <row r="254">
          <cell r="A254" t="str">
            <v>E1935</v>
          </cell>
          <cell r="B254" t="str">
            <v>North Hertfordshire</v>
          </cell>
          <cell r="C254" t="str">
            <v>SD</v>
          </cell>
          <cell r="D254" t="str">
            <v>Billing</v>
          </cell>
          <cell r="E254">
            <v>-821.27996586400002</v>
          </cell>
          <cell r="F254">
            <v>-3259.6681665962724</v>
          </cell>
          <cell r="G254">
            <v>0</v>
          </cell>
          <cell r="H254">
            <v>0</v>
          </cell>
          <cell r="I254">
            <v>0</v>
          </cell>
          <cell r="J254">
            <v>0</v>
          </cell>
          <cell r="K254">
            <v>0</v>
          </cell>
          <cell r="L254">
            <v>0</v>
          </cell>
          <cell r="M254">
            <v>0</v>
          </cell>
          <cell r="N254">
            <v>0</v>
          </cell>
          <cell r="O254">
            <v>0</v>
          </cell>
          <cell r="P254">
            <v>0</v>
          </cell>
        </row>
        <row r="255">
          <cell r="A255" t="str">
            <v>E2534</v>
          </cell>
          <cell r="B255" t="str">
            <v>North Kesteven</v>
          </cell>
          <cell r="C255" t="str">
            <v>SD</v>
          </cell>
          <cell r="D255" t="str">
            <v>Billing</v>
          </cell>
          <cell r="E255">
            <v>-1342.1479707390001</v>
          </cell>
          <cell r="F255">
            <v>-2282.9348627783579</v>
          </cell>
          <cell r="G255">
            <v>0</v>
          </cell>
          <cell r="H255">
            <v>0</v>
          </cell>
          <cell r="I255">
            <v>0</v>
          </cell>
          <cell r="J255">
            <v>0</v>
          </cell>
          <cell r="K255">
            <v>0</v>
          </cell>
          <cell r="L255">
            <v>0</v>
          </cell>
          <cell r="M255">
            <v>0</v>
          </cell>
          <cell r="N255">
            <v>0</v>
          </cell>
          <cell r="O255">
            <v>0</v>
          </cell>
          <cell r="P255">
            <v>0</v>
          </cell>
        </row>
        <row r="256">
          <cell r="A256" t="str">
            <v>E2004</v>
          </cell>
          <cell r="B256" t="str">
            <v>North Lincolnshire UA</v>
          </cell>
          <cell r="C256" t="str">
            <v>UA</v>
          </cell>
          <cell r="D256" t="str">
            <v>Billing</v>
          </cell>
          <cell r="E256">
            <v>-20511.009160726</v>
          </cell>
          <cell r="F256">
            <v>-32615.895610917974</v>
          </cell>
          <cell r="G256">
            <v>0</v>
          </cell>
          <cell r="H256">
            <v>0</v>
          </cell>
          <cell r="I256">
            <v>122469</v>
          </cell>
          <cell r="J256">
            <v>1457.2750000000001</v>
          </cell>
          <cell r="K256">
            <v>9803</v>
          </cell>
          <cell r="L256">
            <v>0</v>
          </cell>
          <cell r="M256">
            <v>1</v>
          </cell>
          <cell r="N256">
            <v>0</v>
          </cell>
          <cell r="O256">
            <v>0</v>
          </cell>
          <cell r="P256">
            <v>0</v>
          </cell>
        </row>
        <row r="257">
          <cell r="A257" t="str">
            <v>E6205</v>
          </cell>
          <cell r="B257" t="str">
            <v>North London Waste Authority</v>
          </cell>
          <cell r="C257" t="str">
            <v>WASTE</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A258" t="str">
            <v>E2635</v>
          </cell>
          <cell r="B258" t="str">
            <v>North Norfolk</v>
          </cell>
          <cell r="C258" t="str">
            <v>SD</v>
          </cell>
          <cell r="D258" t="str">
            <v>Billing</v>
          </cell>
          <cell r="E258">
            <v>-1575.146514603</v>
          </cell>
          <cell r="F258">
            <v>-3380.8719671056569</v>
          </cell>
          <cell r="G258">
            <v>0</v>
          </cell>
          <cell r="H258">
            <v>0</v>
          </cell>
          <cell r="I258">
            <v>0</v>
          </cell>
          <cell r="J258">
            <v>0</v>
          </cell>
          <cell r="K258">
            <v>0</v>
          </cell>
          <cell r="L258">
            <v>0</v>
          </cell>
          <cell r="M258">
            <v>0</v>
          </cell>
          <cell r="N258">
            <v>0</v>
          </cell>
          <cell r="O258">
            <v>0</v>
          </cell>
          <cell r="P258">
            <v>0</v>
          </cell>
        </row>
        <row r="259">
          <cell r="A259" t="str">
            <v>E0104</v>
          </cell>
          <cell r="B259" t="str">
            <v>North Somerset UA</v>
          </cell>
          <cell r="C259" t="str">
            <v>UA</v>
          </cell>
          <cell r="D259" t="str">
            <v>Billing</v>
          </cell>
          <cell r="E259">
            <v>-19199.046115166002</v>
          </cell>
          <cell r="F259">
            <v>-36765.177488334652</v>
          </cell>
          <cell r="G259">
            <v>0</v>
          </cell>
          <cell r="H259">
            <v>0</v>
          </cell>
          <cell r="I259">
            <v>142031</v>
          </cell>
          <cell r="J259">
            <v>1919.079</v>
          </cell>
          <cell r="K259">
            <v>10061</v>
          </cell>
          <cell r="L259">
            <v>0</v>
          </cell>
          <cell r="M259">
            <v>1</v>
          </cell>
          <cell r="N259">
            <v>0</v>
          </cell>
          <cell r="O259">
            <v>0</v>
          </cell>
          <cell r="P259">
            <v>0</v>
          </cell>
        </row>
        <row r="260">
          <cell r="A260" t="str">
            <v>E4503</v>
          </cell>
          <cell r="B260" t="str">
            <v>North Tyneside</v>
          </cell>
          <cell r="C260" t="str">
            <v>MD</v>
          </cell>
          <cell r="D260" t="str">
            <v>Billing</v>
          </cell>
          <cell r="E260">
            <v>-31183.719072423999</v>
          </cell>
          <cell r="F260">
            <v>-45679.185119707392</v>
          </cell>
          <cell r="G260">
            <v>0</v>
          </cell>
          <cell r="H260">
            <v>0</v>
          </cell>
          <cell r="I260">
            <v>140465</v>
          </cell>
          <cell r="J260">
            <v>2620.4850000000001</v>
          </cell>
          <cell r="K260">
            <v>13080</v>
          </cell>
          <cell r="L260">
            <v>0</v>
          </cell>
          <cell r="M260">
            <v>1</v>
          </cell>
          <cell r="N260">
            <v>0</v>
          </cell>
          <cell r="O260">
            <v>0</v>
          </cell>
          <cell r="P260">
            <v>0</v>
          </cell>
        </row>
        <row r="261">
          <cell r="A261" t="str">
            <v>E3731</v>
          </cell>
          <cell r="B261" t="str">
            <v>North Warwickshire</v>
          </cell>
          <cell r="C261" t="str">
            <v>SD</v>
          </cell>
          <cell r="D261" t="str">
            <v>Billing</v>
          </cell>
          <cell r="E261">
            <v>-898.91576004299998</v>
          </cell>
          <cell r="F261">
            <v>-1718.2043670313369</v>
          </cell>
          <cell r="G261">
            <v>0</v>
          </cell>
          <cell r="H261">
            <v>0</v>
          </cell>
          <cell r="I261">
            <v>0</v>
          </cell>
          <cell r="J261">
            <v>0</v>
          </cell>
          <cell r="K261">
            <v>0</v>
          </cell>
          <cell r="L261">
            <v>0</v>
          </cell>
          <cell r="M261">
            <v>0</v>
          </cell>
          <cell r="N261">
            <v>0</v>
          </cell>
          <cell r="O261">
            <v>0</v>
          </cell>
          <cell r="P261">
            <v>0</v>
          </cell>
        </row>
        <row r="262">
          <cell r="A262" t="str">
            <v>E2437</v>
          </cell>
          <cell r="B262" t="str">
            <v>North West Leicestershire</v>
          </cell>
          <cell r="C262" t="str">
            <v>SD</v>
          </cell>
          <cell r="D262" t="str">
            <v>Billing</v>
          </cell>
          <cell r="E262">
            <v>-1121.5666240999999</v>
          </cell>
          <cell r="F262">
            <v>-3386.0231287687625</v>
          </cell>
          <cell r="G262">
            <v>0</v>
          </cell>
          <cell r="H262">
            <v>0</v>
          </cell>
          <cell r="I262">
            <v>0</v>
          </cell>
          <cell r="J262">
            <v>0</v>
          </cell>
          <cell r="K262">
            <v>0</v>
          </cell>
          <cell r="L262">
            <v>0</v>
          </cell>
          <cell r="M262">
            <v>0</v>
          </cell>
          <cell r="N262">
            <v>0</v>
          </cell>
          <cell r="O262">
            <v>0</v>
          </cell>
          <cell r="P262">
            <v>0</v>
          </cell>
        </row>
        <row r="263">
          <cell r="A263" t="str">
            <v>E6404</v>
          </cell>
          <cell r="B263" t="str">
            <v>North York Moors National Park Authority</v>
          </cell>
          <cell r="C263" t="str">
            <v>PARK</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A264" t="str">
            <v>E2721</v>
          </cell>
          <cell r="B264" t="str">
            <v>North Yorkshire CC</v>
          </cell>
          <cell r="C264" t="str">
            <v>COUNTY</v>
          </cell>
          <cell r="D264">
            <v>0</v>
          </cell>
          <cell r="E264">
            <v>-37372.412963226001</v>
          </cell>
          <cell r="F264">
            <v>-62130.085287880327</v>
          </cell>
          <cell r="G264">
            <v>0</v>
          </cell>
          <cell r="H264">
            <v>0</v>
          </cell>
          <cell r="I264">
            <v>392732</v>
          </cell>
          <cell r="J264">
            <v>6493.6049999999996</v>
          </cell>
          <cell r="K264">
            <v>22895</v>
          </cell>
          <cell r="L264">
            <v>0</v>
          </cell>
          <cell r="M264">
            <v>1</v>
          </cell>
          <cell r="N264">
            <v>0</v>
          </cell>
          <cell r="O264">
            <v>0</v>
          </cell>
          <cell r="P264">
            <v>0</v>
          </cell>
        </row>
        <row r="265">
          <cell r="A265" t="str">
            <v>E6127</v>
          </cell>
          <cell r="B265" t="str">
            <v>North Yorkshire Combined Fire and Rescue Authority</v>
          </cell>
          <cell r="C265" t="str">
            <v>CFA</v>
          </cell>
          <cell r="D265">
            <v>0</v>
          </cell>
          <cell r="E265">
            <v>-4897.9176611050007</v>
          </cell>
          <cell r="F265">
            <v>-5715.7411113854942</v>
          </cell>
          <cell r="G265">
            <v>0</v>
          </cell>
          <cell r="H265">
            <v>0</v>
          </cell>
          <cell r="I265">
            <v>0</v>
          </cell>
          <cell r="J265">
            <v>0</v>
          </cell>
          <cell r="K265">
            <v>0</v>
          </cell>
          <cell r="L265">
            <v>0</v>
          </cell>
          <cell r="M265">
            <v>0</v>
          </cell>
          <cell r="N265">
            <v>0</v>
          </cell>
          <cell r="O265">
            <v>0</v>
          </cell>
          <cell r="P265">
            <v>0</v>
          </cell>
        </row>
        <row r="266">
          <cell r="A266" t="str">
            <v>E7027</v>
          </cell>
          <cell r="B266" t="str">
            <v>North Yorkshire Police and Crime Commissioner and Chief Constable</v>
          </cell>
          <cell r="C266" t="str">
            <v>POL</v>
          </cell>
          <cell r="D266">
            <v>0</v>
          </cell>
          <cell r="E266">
            <v>0</v>
          </cell>
          <cell r="F266">
            <v>0</v>
          </cell>
          <cell r="G266">
            <v>-76620.872000000003</v>
          </cell>
          <cell r="H266">
            <v>0</v>
          </cell>
          <cell r="I266">
            <v>0</v>
          </cell>
          <cell r="J266">
            <v>0</v>
          </cell>
          <cell r="K266">
            <v>0</v>
          </cell>
          <cell r="L266">
            <v>0</v>
          </cell>
          <cell r="M266">
            <v>0</v>
          </cell>
          <cell r="N266">
            <v>0</v>
          </cell>
          <cell r="O266">
            <v>0</v>
          </cell>
          <cell r="P266">
            <v>0</v>
          </cell>
        </row>
        <row r="267">
          <cell r="A267" t="str">
            <v>E2835</v>
          </cell>
          <cell r="B267" t="str">
            <v>Northampton</v>
          </cell>
          <cell r="C267" t="str">
            <v>SD</v>
          </cell>
          <cell r="D267" t="str">
            <v>Billing</v>
          </cell>
          <cell r="E267">
            <v>-3256.382132621</v>
          </cell>
          <cell r="F267">
            <v>-7756.8734862209776</v>
          </cell>
          <cell r="G267">
            <v>0</v>
          </cell>
          <cell r="H267">
            <v>0</v>
          </cell>
          <cell r="I267">
            <v>0</v>
          </cell>
          <cell r="J267">
            <v>0</v>
          </cell>
          <cell r="K267">
            <v>0</v>
          </cell>
          <cell r="L267">
            <v>0</v>
          </cell>
          <cell r="M267">
            <v>0</v>
          </cell>
          <cell r="N267">
            <v>0</v>
          </cell>
          <cell r="O267">
            <v>0</v>
          </cell>
          <cell r="P267">
            <v>0</v>
          </cell>
        </row>
        <row r="268">
          <cell r="A268" t="str">
            <v>E2820</v>
          </cell>
          <cell r="B268" t="str">
            <v>Northamptonshire CC</v>
          </cell>
          <cell r="C268" t="str">
            <v>COUNTY</v>
          </cell>
          <cell r="D268">
            <v>0</v>
          </cell>
          <cell r="E268">
            <v>-55865.442796541</v>
          </cell>
          <cell r="F268">
            <v>-88163.200797231679</v>
          </cell>
          <cell r="G268">
            <v>0</v>
          </cell>
          <cell r="H268">
            <v>0</v>
          </cell>
          <cell r="I268">
            <v>520905.99999999994</v>
          </cell>
          <cell r="J268">
            <v>4836.277</v>
          </cell>
          <cell r="K268">
            <v>36604</v>
          </cell>
          <cell r="L268">
            <v>0</v>
          </cell>
          <cell r="M268">
            <v>1</v>
          </cell>
          <cell r="N268">
            <v>0</v>
          </cell>
          <cell r="O268">
            <v>0</v>
          </cell>
          <cell r="P268">
            <v>0</v>
          </cell>
        </row>
        <row r="269">
          <cell r="A269" t="str">
            <v>E7028</v>
          </cell>
          <cell r="B269" t="str">
            <v>Northamptonshire Police and Crime Commissioner and Chief Constable</v>
          </cell>
          <cell r="C269" t="str">
            <v>POL</v>
          </cell>
          <cell r="D269">
            <v>0</v>
          </cell>
          <cell r="E269">
            <v>0</v>
          </cell>
          <cell r="F269">
            <v>0</v>
          </cell>
          <cell r="G269">
            <v>-73994.813999999998</v>
          </cell>
          <cell r="H269">
            <v>0</v>
          </cell>
          <cell r="I269">
            <v>0</v>
          </cell>
          <cell r="J269">
            <v>0</v>
          </cell>
          <cell r="K269">
            <v>0</v>
          </cell>
          <cell r="L269">
            <v>0</v>
          </cell>
          <cell r="M269">
            <v>0</v>
          </cell>
          <cell r="N269">
            <v>0</v>
          </cell>
          <cell r="O269">
            <v>0</v>
          </cell>
          <cell r="P269">
            <v>0</v>
          </cell>
        </row>
        <row r="270">
          <cell r="A270" t="str">
            <v>E6405</v>
          </cell>
          <cell r="B270" t="str">
            <v>Northumberland National Park Authority</v>
          </cell>
          <cell r="C270" t="str">
            <v>PARK</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A271" t="str">
            <v>E2901</v>
          </cell>
          <cell r="B271" t="str">
            <v>Northumberland UA</v>
          </cell>
          <cell r="C271" t="str">
            <v>UA</v>
          </cell>
          <cell r="D271" t="str">
            <v>Billing</v>
          </cell>
          <cell r="E271">
            <v>-41459.483576659004</v>
          </cell>
          <cell r="F271">
            <v>-64178.742893242328</v>
          </cell>
          <cell r="G271">
            <v>0</v>
          </cell>
          <cell r="H271">
            <v>0</v>
          </cell>
          <cell r="I271">
            <v>216258</v>
          </cell>
          <cell r="J271">
            <v>3230.5949999999998</v>
          </cell>
          <cell r="K271">
            <v>17075</v>
          </cell>
          <cell r="L271">
            <v>0</v>
          </cell>
          <cell r="M271">
            <v>1</v>
          </cell>
          <cell r="N271">
            <v>0</v>
          </cell>
          <cell r="O271">
            <v>0</v>
          </cell>
          <cell r="P271">
            <v>0</v>
          </cell>
        </row>
        <row r="272">
          <cell r="A272" t="str">
            <v>E7045</v>
          </cell>
          <cell r="B272" t="str">
            <v>Northumbria Police and Crime Commissioner and Chief Constable</v>
          </cell>
          <cell r="C272" t="str">
            <v>POL</v>
          </cell>
          <cell r="D272">
            <v>0</v>
          </cell>
          <cell r="E272">
            <v>0</v>
          </cell>
          <cell r="F272">
            <v>0</v>
          </cell>
          <cell r="G272">
            <v>-225666.133</v>
          </cell>
          <cell r="H272">
            <v>0</v>
          </cell>
          <cell r="I272">
            <v>0</v>
          </cell>
          <cell r="J272">
            <v>0</v>
          </cell>
          <cell r="K272">
            <v>0</v>
          </cell>
          <cell r="L272">
            <v>0</v>
          </cell>
          <cell r="M272">
            <v>0</v>
          </cell>
          <cell r="N272">
            <v>0</v>
          </cell>
          <cell r="O272">
            <v>0</v>
          </cell>
          <cell r="P272">
            <v>0</v>
          </cell>
        </row>
        <row r="273">
          <cell r="A273" t="str">
            <v>E2636</v>
          </cell>
          <cell r="B273" t="str">
            <v>Norwich City</v>
          </cell>
          <cell r="C273" t="str">
            <v>SD</v>
          </cell>
          <cell r="D273" t="str">
            <v>Billing</v>
          </cell>
          <cell r="E273">
            <v>-2755.7142209029998</v>
          </cell>
          <cell r="F273">
            <v>-4761.6583625112162</v>
          </cell>
          <cell r="G273">
            <v>0</v>
          </cell>
          <cell r="H273">
            <v>0</v>
          </cell>
          <cell r="I273">
            <v>0</v>
          </cell>
          <cell r="J273">
            <v>0</v>
          </cell>
          <cell r="K273">
            <v>0</v>
          </cell>
          <cell r="L273">
            <v>0</v>
          </cell>
          <cell r="M273">
            <v>0</v>
          </cell>
          <cell r="N273">
            <v>0</v>
          </cell>
          <cell r="O273">
            <v>0</v>
          </cell>
          <cell r="P273">
            <v>0</v>
          </cell>
        </row>
        <row r="274">
          <cell r="A274" t="str">
            <v>E3001</v>
          </cell>
          <cell r="B274" t="str">
            <v>Nottingham City UA</v>
          </cell>
          <cell r="C274" t="str">
            <v>UA</v>
          </cell>
          <cell r="D274" t="str">
            <v>Billing</v>
          </cell>
          <cell r="E274">
            <v>-58378.953366939</v>
          </cell>
          <cell r="F274">
            <v>-90153.917538978698</v>
          </cell>
          <cell r="G274">
            <v>0</v>
          </cell>
          <cell r="H274">
            <v>0</v>
          </cell>
          <cell r="I274">
            <v>243437</v>
          </cell>
          <cell r="J274">
            <v>1978.76</v>
          </cell>
          <cell r="K274">
            <v>35601</v>
          </cell>
          <cell r="L274">
            <v>0</v>
          </cell>
          <cell r="M274">
            <v>1</v>
          </cell>
          <cell r="N274">
            <v>0</v>
          </cell>
          <cell r="O274">
            <v>0</v>
          </cell>
          <cell r="P274">
            <v>0</v>
          </cell>
        </row>
        <row r="275">
          <cell r="A275" t="str">
            <v>E3021</v>
          </cell>
          <cell r="B275" t="str">
            <v>Nottinghamshire CC</v>
          </cell>
          <cell r="C275" t="str">
            <v>COUNTY</v>
          </cell>
          <cell r="D275">
            <v>0</v>
          </cell>
          <cell r="E275">
            <v>-63234.072113618</v>
          </cell>
          <cell r="F275">
            <v>-102477.41906490737</v>
          </cell>
          <cell r="G275">
            <v>0</v>
          </cell>
          <cell r="H275">
            <v>0</v>
          </cell>
          <cell r="I275">
            <v>535605</v>
          </cell>
          <cell r="J275">
            <v>6540.027</v>
          </cell>
          <cell r="K275">
            <v>43260</v>
          </cell>
          <cell r="L275">
            <v>0</v>
          </cell>
          <cell r="M275">
            <v>1</v>
          </cell>
          <cell r="N275">
            <v>0</v>
          </cell>
          <cell r="O275">
            <v>0</v>
          </cell>
          <cell r="P275">
            <v>0</v>
          </cell>
        </row>
        <row r="276">
          <cell r="A276" t="str">
            <v>E6130</v>
          </cell>
          <cell r="B276" t="str">
            <v>Nottinghamshire Combined Fire and Rescue Authority</v>
          </cell>
          <cell r="C276" t="str">
            <v>CFA</v>
          </cell>
          <cell r="D276">
            <v>0</v>
          </cell>
          <cell r="E276">
            <v>-8867.3361351250005</v>
          </cell>
          <cell r="F276">
            <v>-10228.496579612742</v>
          </cell>
          <cell r="G276">
            <v>0</v>
          </cell>
          <cell r="H276">
            <v>0</v>
          </cell>
          <cell r="I276">
            <v>0</v>
          </cell>
          <cell r="J276">
            <v>0</v>
          </cell>
          <cell r="K276">
            <v>0</v>
          </cell>
          <cell r="L276">
            <v>0</v>
          </cell>
          <cell r="M276">
            <v>0</v>
          </cell>
          <cell r="N276">
            <v>0</v>
          </cell>
          <cell r="O276">
            <v>0</v>
          </cell>
          <cell r="P276">
            <v>0</v>
          </cell>
        </row>
        <row r="277">
          <cell r="A277" t="str">
            <v>E7030</v>
          </cell>
          <cell r="B277" t="str">
            <v>Nottinghamshire Police and Crime Commissioner and Chief Constable</v>
          </cell>
          <cell r="C277" t="str">
            <v>POL</v>
          </cell>
          <cell r="D277">
            <v>0</v>
          </cell>
          <cell r="E277">
            <v>0</v>
          </cell>
          <cell r="F277">
            <v>0</v>
          </cell>
          <cell r="G277">
            <v>-135780.47899999999</v>
          </cell>
          <cell r="H277">
            <v>0</v>
          </cell>
          <cell r="I277">
            <v>0</v>
          </cell>
          <cell r="J277">
            <v>0</v>
          </cell>
          <cell r="K277">
            <v>0</v>
          </cell>
          <cell r="L277">
            <v>0</v>
          </cell>
          <cell r="M277">
            <v>0</v>
          </cell>
          <cell r="N277">
            <v>0</v>
          </cell>
          <cell r="O277">
            <v>0</v>
          </cell>
          <cell r="P277">
            <v>0</v>
          </cell>
        </row>
        <row r="278">
          <cell r="A278" t="str">
            <v>E3732</v>
          </cell>
          <cell r="B278" t="str">
            <v>Nuneaton &amp; Bedworth</v>
          </cell>
          <cell r="C278" t="str">
            <v>SD</v>
          </cell>
          <cell r="D278" t="str">
            <v>Billing</v>
          </cell>
          <cell r="E278">
            <v>-1576.7547766140001</v>
          </cell>
          <cell r="F278">
            <v>-3612.6593284781484</v>
          </cell>
          <cell r="G278">
            <v>0</v>
          </cell>
          <cell r="H278">
            <v>0</v>
          </cell>
          <cell r="I278">
            <v>0</v>
          </cell>
          <cell r="J278">
            <v>0</v>
          </cell>
          <cell r="K278">
            <v>0</v>
          </cell>
          <cell r="L278">
            <v>0</v>
          </cell>
          <cell r="M278">
            <v>0</v>
          </cell>
          <cell r="N278">
            <v>0</v>
          </cell>
          <cell r="O278">
            <v>0</v>
          </cell>
          <cell r="P278">
            <v>0</v>
          </cell>
        </row>
        <row r="279">
          <cell r="A279" t="str">
            <v>E2438</v>
          </cell>
          <cell r="B279" t="str">
            <v>Oadby &amp; Wigston</v>
          </cell>
          <cell r="C279" t="str">
            <v>SD</v>
          </cell>
          <cell r="D279" t="str">
            <v>Billing</v>
          </cell>
          <cell r="E279">
            <v>-718.27511370900015</v>
          </cell>
          <cell r="F279">
            <v>-1311.3811034261521</v>
          </cell>
          <cell r="G279">
            <v>0</v>
          </cell>
          <cell r="H279">
            <v>0</v>
          </cell>
          <cell r="I279">
            <v>0</v>
          </cell>
          <cell r="J279">
            <v>0</v>
          </cell>
          <cell r="K279">
            <v>0</v>
          </cell>
          <cell r="L279">
            <v>0</v>
          </cell>
          <cell r="M279">
            <v>0</v>
          </cell>
          <cell r="N279">
            <v>0</v>
          </cell>
          <cell r="O279">
            <v>0</v>
          </cell>
          <cell r="P279">
            <v>0</v>
          </cell>
        </row>
        <row r="280">
          <cell r="A280" t="str">
            <v>E4204</v>
          </cell>
          <cell r="B280" t="str">
            <v>Oldham</v>
          </cell>
          <cell r="C280" t="str">
            <v>MD</v>
          </cell>
          <cell r="D280" t="str">
            <v>Billing</v>
          </cell>
          <cell r="E280">
            <v>-40543.401740736001</v>
          </cell>
          <cell r="F280">
            <v>-58924.794155513096</v>
          </cell>
          <cell r="G280">
            <v>0</v>
          </cell>
          <cell r="H280">
            <v>0</v>
          </cell>
          <cell r="I280">
            <v>220094</v>
          </cell>
          <cell r="J280">
            <v>2828.96</v>
          </cell>
          <cell r="K280">
            <v>17775</v>
          </cell>
          <cell r="L280">
            <v>0</v>
          </cell>
          <cell r="M280">
            <v>1</v>
          </cell>
          <cell r="N280">
            <v>0</v>
          </cell>
          <cell r="O280">
            <v>0</v>
          </cell>
          <cell r="P280">
            <v>0</v>
          </cell>
        </row>
        <row r="281">
          <cell r="A281" t="str">
            <v>E3132</v>
          </cell>
          <cell r="B281" t="str">
            <v>Oxford</v>
          </cell>
          <cell r="C281" t="str">
            <v>SD</v>
          </cell>
          <cell r="D281" t="str">
            <v>Billing</v>
          </cell>
          <cell r="E281">
            <v>-2793.8277990690003</v>
          </cell>
          <cell r="F281">
            <v>-3026.7872926376481</v>
          </cell>
          <cell r="G281">
            <v>0</v>
          </cell>
          <cell r="H281">
            <v>0</v>
          </cell>
          <cell r="I281">
            <v>0</v>
          </cell>
          <cell r="J281">
            <v>0</v>
          </cell>
          <cell r="K281">
            <v>0</v>
          </cell>
          <cell r="L281">
            <v>0</v>
          </cell>
          <cell r="M281">
            <v>0</v>
          </cell>
          <cell r="N281">
            <v>0</v>
          </cell>
          <cell r="O281">
            <v>0</v>
          </cell>
          <cell r="P281">
            <v>0</v>
          </cell>
        </row>
        <row r="282">
          <cell r="A282" t="str">
            <v>E3120</v>
          </cell>
          <cell r="B282" t="str">
            <v>Oxfordshire CC</v>
          </cell>
          <cell r="C282" t="str">
            <v>COUNTY</v>
          </cell>
          <cell r="D282">
            <v>0</v>
          </cell>
          <cell r="E282">
            <v>-39330.916020657001</v>
          </cell>
          <cell r="F282">
            <v>-66449.102565473644</v>
          </cell>
          <cell r="G282">
            <v>0</v>
          </cell>
          <cell r="H282">
            <v>0</v>
          </cell>
          <cell r="I282">
            <v>429636</v>
          </cell>
          <cell r="J282">
            <v>4740.3900000000003</v>
          </cell>
          <cell r="K282">
            <v>32126</v>
          </cell>
          <cell r="L282">
            <v>0</v>
          </cell>
          <cell r="M282">
            <v>1</v>
          </cell>
          <cell r="N282">
            <v>0</v>
          </cell>
          <cell r="O282">
            <v>0</v>
          </cell>
          <cell r="P282">
            <v>0</v>
          </cell>
        </row>
        <row r="283">
          <cell r="A283" t="str">
            <v>E6406</v>
          </cell>
          <cell r="B283" t="str">
            <v>Peak District National Park Authority</v>
          </cell>
          <cell r="C283" t="str">
            <v>PARK</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t="str">
            <v>E2338</v>
          </cell>
          <cell r="B284" t="str">
            <v>Pendle</v>
          </cell>
          <cell r="C284" t="str">
            <v>SD</v>
          </cell>
          <cell r="D284" t="str">
            <v>Billing</v>
          </cell>
          <cell r="E284">
            <v>-3012.792383725</v>
          </cell>
          <cell r="F284">
            <v>-3704.8320756741273</v>
          </cell>
          <cell r="G284">
            <v>0</v>
          </cell>
          <cell r="H284">
            <v>0</v>
          </cell>
          <cell r="I284">
            <v>0</v>
          </cell>
          <cell r="J284">
            <v>0</v>
          </cell>
          <cell r="K284">
            <v>0</v>
          </cell>
          <cell r="L284">
            <v>0</v>
          </cell>
          <cell r="M284">
            <v>0</v>
          </cell>
          <cell r="N284">
            <v>0</v>
          </cell>
          <cell r="O284">
            <v>0</v>
          </cell>
          <cell r="P284">
            <v>0</v>
          </cell>
        </row>
        <row r="285">
          <cell r="A285" t="str">
            <v>E0501</v>
          </cell>
          <cell r="B285" t="str">
            <v>Peterborough UA</v>
          </cell>
          <cell r="C285" t="str">
            <v>UA</v>
          </cell>
          <cell r="D285" t="str">
            <v>Billing</v>
          </cell>
          <cell r="E285">
            <v>-26982.560772309</v>
          </cell>
          <cell r="F285">
            <v>-41599.234976814245</v>
          </cell>
          <cell r="G285">
            <v>0</v>
          </cell>
          <cell r="H285">
            <v>0</v>
          </cell>
          <cell r="I285">
            <v>183375</v>
          </cell>
          <cell r="J285">
            <v>2242.7350000000001</v>
          </cell>
          <cell r="K285">
            <v>11479</v>
          </cell>
          <cell r="L285">
            <v>0</v>
          </cell>
          <cell r="M285">
            <v>1</v>
          </cell>
          <cell r="N285">
            <v>0</v>
          </cell>
          <cell r="O285">
            <v>0</v>
          </cell>
          <cell r="P285">
            <v>0</v>
          </cell>
        </row>
        <row r="286">
          <cell r="A286" t="str">
            <v>E1101</v>
          </cell>
          <cell r="B286" t="str">
            <v>Plymouth UA</v>
          </cell>
          <cell r="C286" t="str">
            <v>UA</v>
          </cell>
          <cell r="D286" t="str">
            <v>Billing</v>
          </cell>
          <cell r="E286">
            <v>-33211.475570508002</v>
          </cell>
          <cell r="F286">
            <v>-57509.855960606816</v>
          </cell>
          <cell r="G286">
            <v>0</v>
          </cell>
          <cell r="H286">
            <v>0</v>
          </cell>
          <cell r="I286">
            <v>182990</v>
          </cell>
          <cell r="J286">
            <v>2257.634</v>
          </cell>
          <cell r="K286">
            <v>16133</v>
          </cell>
          <cell r="L286">
            <v>0</v>
          </cell>
          <cell r="M286">
            <v>1</v>
          </cell>
          <cell r="N286">
            <v>0</v>
          </cell>
          <cell r="O286">
            <v>0</v>
          </cell>
          <cell r="P286">
            <v>0</v>
          </cell>
        </row>
        <row r="287">
          <cell r="A287" t="str">
            <v>E1201</v>
          </cell>
          <cell r="B287" t="str">
            <v>Poole UA</v>
          </cell>
          <cell r="C287" t="str">
            <v>UA</v>
          </cell>
          <cell r="D287" t="str">
            <v>Billing</v>
          </cell>
          <cell r="E287">
            <v>-9942.4072472830012</v>
          </cell>
          <cell r="F287">
            <v>-15879.039521442017</v>
          </cell>
          <cell r="G287">
            <v>0</v>
          </cell>
          <cell r="H287">
            <v>0</v>
          </cell>
          <cell r="I287">
            <v>88736</v>
          </cell>
          <cell r="J287">
            <v>1091.4639999999999</v>
          </cell>
          <cell r="K287">
            <v>7991</v>
          </cell>
          <cell r="L287">
            <v>0</v>
          </cell>
          <cell r="M287">
            <v>1</v>
          </cell>
          <cell r="N287">
            <v>0</v>
          </cell>
          <cell r="O287">
            <v>0</v>
          </cell>
          <cell r="P287">
            <v>0</v>
          </cell>
        </row>
        <row r="288">
          <cell r="A288" t="str">
            <v>E1701</v>
          </cell>
          <cell r="B288" t="str">
            <v>Portsmouth UA</v>
          </cell>
          <cell r="C288" t="str">
            <v>UA</v>
          </cell>
          <cell r="D288" t="str">
            <v>Billing</v>
          </cell>
          <cell r="E288">
            <v>-30363.225494037</v>
          </cell>
          <cell r="F288">
            <v>-45685.648799603252</v>
          </cell>
          <cell r="G288">
            <v>0</v>
          </cell>
          <cell r="H288">
            <v>0</v>
          </cell>
          <cell r="I288">
            <v>133273</v>
          </cell>
          <cell r="J288">
            <v>1727.9960000000001</v>
          </cell>
          <cell r="K288">
            <v>18647</v>
          </cell>
          <cell r="L288">
            <v>0</v>
          </cell>
          <cell r="M288">
            <v>1</v>
          </cell>
          <cell r="N288">
            <v>0</v>
          </cell>
          <cell r="O288">
            <v>0</v>
          </cell>
          <cell r="P288">
            <v>0</v>
          </cell>
        </row>
        <row r="289">
          <cell r="A289" t="str">
            <v>E2339</v>
          </cell>
          <cell r="B289" t="str">
            <v xml:space="preserve">Preston </v>
          </cell>
          <cell r="C289" t="str">
            <v>SD</v>
          </cell>
          <cell r="D289" t="str">
            <v>Billing</v>
          </cell>
          <cell r="E289">
            <v>-2527.1312359349999</v>
          </cell>
          <cell r="F289">
            <v>-6391.0581779919867</v>
          </cell>
          <cell r="G289">
            <v>0</v>
          </cell>
          <cell r="H289">
            <v>0</v>
          </cell>
          <cell r="I289">
            <v>0</v>
          </cell>
          <cell r="J289">
            <v>0</v>
          </cell>
          <cell r="K289">
            <v>0</v>
          </cell>
          <cell r="L289">
            <v>0</v>
          </cell>
          <cell r="M289">
            <v>0</v>
          </cell>
          <cell r="N289">
            <v>0</v>
          </cell>
          <cell r="O289">
            <v>0</v>
          </cell>
          <cell r="P289">
            <v>0</v>
          </cell>
        </row>
        <row r="290">
          <cell r="A290" t="str">
            <v>E1236</v>
          </cell>
          <cell r="B290" t="str">
            <v>Purbeck</v>
          </cell>
          <cell r="C290" t="str">
            <v>SD</v>
          </cell>
          <cell r="D290" t="str">
            <v>Billing</v>
          </cell>
          <cell r="E290">
            <v>-418.91124103099997</v>
          </cell>
          <cell r="F290">
            <v>1550.710572451593</v>
          </cell>
          <cell r="G290">
            <v>0</v>
          </cell>
          <cell r="H290">
            <v>0</v>
          </cell>
          <cell r="I290">
            <v>0</v>
          </cell>
          <cell r="J290">
            <v>0</v>
          </cell>
          <cell r="K290">
            <v>0</v>
          </cell>
          <cell r="L290">
            <v>0</v>
          </cell>
          <cell r="M290">
            <v>0</v>
          </cell>
          <cell r="N290">
            <v>0</v>
          </cell>
          <cell r="O290">
            <v>0</v>
          </cell>
          <cell r="P290">
            <v>0</v>
          </cell>
        </row>
        <row r="291">
          <cell r="A291" t="str">
            <v>E0303</v>
          </cell>
          <cell r="B291" t="str">
            <v>Reading UA</v>
          </cell>
          <cell r="C291" t="str">
            <v>UA</v>
          </cell>
          <cell r="D291" t="str">
            <v>Billing</v>
          </cell>
          <cell r="E291">
            <v>-16825.552671073001</v>
          </cell>
          <cell r="F291">
            <v>-31020.239982639847</v>
          </cell>
          <cell r="G291">
            <v>0</v>
          </cell>
          <cell r="H291">
            <v>0</v>
          </cell>
          <cell r="I291">
            <v>106722</v>
          </cell>
          <cell r="J291">
            <v>1370.135</v>
          </cell>
          <cell r="K291">
            <v>10269</v>
          </cell>
          <cell r="L291">
            <v>0</v>
          </cell>
          <cell r="M291">
            <v>1</v>
          </cell>
          <cell r="N291">
            <v>0</v>
          </cell>
          <cell r="O291">
            <v>0</v>
          </cell>
          <cell r="P291">
            <v>0</v>
          </cell>
        </row>
        <row r="292">
          <cell r="A292" t="str">
            <v>E5046</v>
          </cell>
          <cell r="B292" t="str">
            <v>Redbridge</v>
          </cell>
          <cell r="C292" t="str">
            <v>OLB</v>
          </cell>
          <cell r="D292" t="str">
            <v>Billing</v>
          </cell>
          <cell r="E292">
            <v>-33047.937837329999</v>
          </cell>
          <cell r="F292">
            <v>-49584.041376592038</v>
          </cell>
          <cell r="G292">
            <v>0</v>
          </cell>
          <cell r="H292">
            <v>0</v>
          </cell>
          <cell r="I292">
            <v>274316</v>
          </cell>
          <cell r="J292">
            <v>4316.42</v>
          </cell>
          <cell r="K292">
            <v>14464</v>
          </cell>
          <cell r="L292">
            <v>0</v>
          </cell>
          <cell r="M292">
            <v>1</v>
          </cell>
          <cell r="N292">
            <v>0</v>
          </cell>
          <cell r="O292">
            <v>0</v>
          </cell>
          <cell r="P292">
            <v>0</v>
          </cell>
        </row>
        <row r="293">
          <cell r="A293" t="str">
            <v>E0703</v>
          </cell>
          <cell r="B293" t="str">
            <v>Redcar &amp; Cleveland UA</v>
          </cell>
          <cell r="C293" t="str">
            <v>UA</v>
          </cell>
          <cell r="D293" t="str">
            <v>Billing</v>
          </cell>
          <cell r="E293">
            <v>-21550.556575250997</v>
          </cell>
          <cell r="F293">
            <v>-26585.190242565215</v>
          </cell>
          <cell r="G293">
            <v>0</v>
          </cell>
          <cell r="H293">
            <v>0</v>
          </cell>
          <cell r="I293">
            <v>106799</v>
          </cell>
          <cell r="J293">
            <v>1268.925</v>
          </cell>
          <cell r="K293">
            <v>12126</v>
          </cell>
          <cell r="L293">
            <v>0</v>
          </cell>
          <cell r="M293">
            <v>1</v>
          </cell>
          <cell r="N293">
            <v>0</v>
          </cell>
          <cell r="O293">
            <v>0</v>
          </cell>
          <cell r="P293">
            <v>0</v>
          </cell>
        </row>
        <row r="294">
          <cell r="A294" t="str">
            <v>E1835</v>
          </cell>
          <cell r="B294" t="str">
            <v>Redditch BC</v>
          </cell>
          <cell r="C294" t="str">
            <v>SD</v>
          </cell>
          <cell r="D294" t="str">
            <v>Billing</v>
          </cell>
          <cell r="E294">
            <v>-901.08995063300006</v>
          </cell>
          <cell r="F294">
            <v>-1965.6551499962839</v>
          </cell>
          <cell r="G294">
            <v>0</v>
          </cell>
          <cell r="H294">
            <v>0</v>
          </cell>
          <cell r="I294">
            <v>0</v>
          </cell>
          <cell r="J294">
            <v>0</v>
          </cell>
          <cell r="K294">
            <v>0</v>
          </cell>
          <cell r="L294">
            <v>0</v>
          </cell>
          <cell r="M294">
            <v>0</v>
          </cell>
          <cell r="N294">
            <v>0</v>
          </cell>
          <cell r="O294">
            <v>0</v>
          </cell>
          <cell r="P294">
            <v>0</v>
          </cell>
        </row>
        <row r="295">
          <cell r="A295" t="str">
            <v>E3635</v>
          </cell>
          <cell r="B295" t="str">
            <v>Reigate and Banstead</v>
          </cell>
          <cell r="C295" t="str">
            <v>SD</v>
          </cell>
          <cell r="D295" t="str">
            <v>Billing</v>
          </cell>
          <cell r="E295">
            <v>-495.10465097399998</v>
          </cell>
          <cell r="F295">
            <v>-669.9949899812525</v>
          </cell>
          <cell r="G295">
            <v>0</v>
          </cell>
          <cell r="H295">
            <v>0</v>
          </cell>
          <cell r="I295">
            <v>0</v>
          </cell>
          <cell r="J295">
            <v>0</v>
          </cell>
          <cell r="K295">
            <v>0</v>
          </cell>
          <cell r="L295">
            <v>0</v>
          </cell>
          <cell r="M295">
            <v>0</v>
          </cell>
          <cell r="N295">
            <v>0</v>
          </cell>
          <cell r="O295">
            <v>0</v>
          </cell>
          <cell r="P295">
            <v>0</v>
          </cell>
        </row>
        <row r="296">
          <cell r="A296" t="str">
            <v>E2340</v>
          </cell>
          <cell r="B296" t="str">
            <v>Ribble Valley</v>
          </cell>
          <cell r="C296" t="str">
            <v>SD</v>
          </cell>
          <cell r="D296" t="str">
            <v>Billing</v>
          </cell>
          <cell r="E296">
            <v>-623.08749706800006</v>
          </cell>
          <cell r="F296">
            <v>-1623.9227372785106</v>
          </cell>
          <cell r="G296">
            <v>0</v>
          </cell>
          <cell r="H296">
            <v>0</v>
          </cell>
          <cell r="I296">
            <v>0</v>
          </cell>
          <cell r="J296">
            <v>0</v>
          </cell>
          <cell r="K296">
            <v>0</v>
          </cell>
          <cell r="L296">
            <v>0</v>
          </cell>
          <cell r="M296">
            <v>0</v>
          </cell>
          <cell r="N296">
            <v>0</v>
          </cell>
          <cell r="O296">
            <v>0</v>
          </cell>
          <cell r="P296">
            <v>0</v>
          </cell>
        </row>
        <row r="297">
          <cell r="A297" t="str">
            <v>E5047</v>
          </cell>
          <cell r="B297" t="str">
            <v>Richmond upon Thames</v>
          </cell>
          <cell r="C297" t="str">
            <v>OLB</v>
          </cell>
          <cell r="D297" t="str">
            <v>Billing</v>
          </cell>
          <cell r="E297">
            <v>-12333.793662011998</v>
          </cell>
          <cell r="F297">
            <v>-21094.531527765885</v>
          </cell>
          <cell r="G297">
            <v>0</v>
          </cell>
          <cell r="H297">
            <v>0</v>
          </cell>
          <cell r="I297">
            <v>136041</v>
          </cell>
          <cell r="J297">
            <v>1794.271</v>
          </cell>
          <cell r="K297">
            <v>9762</v>
          </cell>
          <cell r="L297">
            <v>0</v>
          </cell>
          <cell r="M297">
            <v>1</v>
          </cell>
          <cell r="N297">
            <v>0</v>
          </cell>
          <cell r="O297">
            <v>0</v>
          </cell>
          <cell r="P297">
            <v>0</v>
          </cell>
        </row>
        <row r="298">
          <cell r="A298" t="str">
            <v>E2734</v>
          </cell>
          <cell r="B298" t="str">
            <v>Richmondshire DC</v>
          </cell>
          <cell r="C298" t="str">
            <v>SD</v>
          </cell>
          <cell r="D298" t="str">
            <v>Billing</v>
          </cell>
          <cell r="E298">
            <v>-610.93234839800004</v>
          </cell>
          <cell r="F298">
            <v>-1293.7215153664515</v>
          </cell>
          <cell r="G298">
            <v>0</v>
          </cell>
          <cell r="H298">
            <v>0</v>
          </cell>
          <cell r="I298">
            <v>0</v>
          </cell>
          <cell r="J298">
            <v>0</v>
          </cell>
          <cell r="K298">
            <v>0</v>
          </cell>
          <cell r="L298">
            <v>0</v>
          </cell>
          <cell r="M298">
            <v>0</v>
          </cell>
          <cell r="N298">
            <v>0</v>
          </cell>
          <cell r="O298">
            <v>0</v>
          </cell>
          <cell r="P298">
            <v>0</v>
          </cell>
        </row>
        <row r="299">
          <cell r="A299" t="str">
            <v>E4205</v>
          </cell>
          <cell r="B299" t="str">
            <v>Rochdale</v>
          </cell>
          <cell r="C299" t="str">
            <v>MD</v>
          </cell>
          <cell r="D299" t="str">
            <v>Billing</v>
          </cell>
          <cell r="E299">
            <v>-39272.577461802997</v>
          </cell>
          <cell r="F299">
            <v>-57795.761629996348</v>
          </cell>
          <cell r="G299">
            <v>0</v>
          </cell>
          <cell r="H299">
            <v>0</v>
          </cell>
          <cell r="I299">
            <v>183898</v>
          </cell>
          <cell r="J299">
            <v>2918.201</v>
          </cell>
          <cell r="K299">
            <v>17608</v>
          </cell>
          <cell r="L299">
            <v>0</v>
          </cell>
          <cell r="M299">
            <v>1</v>
          </cell>
          <cell r="N299">
            <v>0</v>
          </cell>
          <cell r="O299">
            <v>0</v>
          </cell>
          <cell r="P299">
            <v>0</v>
          </cell>
        </row>
        <row r="300">
          <cell r="A300" t="str">
            <v>E1540</v>
          </cell>
          <cell r="B300" t="str">
            <v>Rochford</v>
          </cell>
          <cell r="C300" t="str">
            <v>SD</v>
          </cell>
          <cell r="D300" t="str">
            <v>Billing</v>
          </cell>
          <cell r="E300">
            <v>-583.46610371000008</v>
          </cell>
          <cell r="F300">
            <v>-1281.4984926913189</v>
          </cell>
          <cell r="G300">
            <v>0</v>
          </cell>
          <cell r="H300">
            <v>0</v>
          </cell>
          <cell r="I300">
            <v>0</v>
          </cell>
          <cell r="J300">
            <v>0</v>
          </cell>
          <cell r="K300">
            <v>0</v>
          </cell>
          <cell r="L300">
            <v>0</v>
          </cell>
          <cell r="M300">
            <v>0</v>
          </cell>
          <cell r="N300">
            <v>0</v>
          </cell>
          <cell r="O300">
            <v>0</v>
          </cell>
          <cell r="P300">
            <v>0</v>
          </cell>
        </row>
        <row r="301">
          <cell r="A301" t="str">
            <v>E2341</v>
          </cell>
          <cell r="B301" t="str">
            <v>Rossendale</v>
          </cell>
          <cell r="C301" t="str">
            <v>SD</v>
          </cell>
          <cell r="D301" t="str">
            <v>Billing</v>
          </cell>
          <cell r="E301">
            <v>-1015.6714751119999</v>
          </cell>
          <cell r="F301">
            <v>-2122.0558913802543</v>
          </cell>
          <cell r="G301">
            <v>0</v>
          </cell>
          <cell r="H301">
            <v>0</v>
          </cell>
          <cell r="I301">
            <v>0</v>
          </cell>
          <cell r="J301">
            <v>0</v>
          </cell>
          <cell r="K301">
            <v>0</v>
          </cell>
          <cell r="L301">
            <v>0</v>
          </cell>
          <cell r="M301">
            <v>0</v>
          </cell>
          <cell r="N301">
            <v>0</v>
          </cell>
          <cell r="O301">
            <v>0</v>
          </cell>
          <cell r="P301">
            <v>0</v>
          </cell>
        </row>
        <row r="302">
          <cell r="A302" t="str">
            <v>E1436</v>
          </cell>
          <cell r="B302" t="str">
            <v>Rother</v>
          </cell>
          <cell r="C302" t="str">
            <v>SD</v>
          </cell>
          <cell r="D302" t="str">
            <v>Billing</v>
          </cell>
          <cell r="E302">
            <v>-1073.470547416</v>
          </cell>
          <cell r="F302">
            <v>-2693.0652623536816</v>
          </cell>
          <cell r="G302">
            <v>0</v>
          </cell>
          <cell r="H302">
            <v>0</v>
          </cell>
          <cell r="I302">
            <v>0</v>
          </cell>
          <cell r="J302">
            <v>0</v>
          </cell>
          <cell r="K302">
            <v>0</v>
          </cell>
          <cell r="L302">
            <v>0</v>
          </cell>
          <cell r="M302">
            <v>0</v>
          </cell>
          <cell r="N302">
            <v>0</v>
          </cell>
          <cell r="O302">
            <v>0</v>
          </cell>
          <cell r="P302">
            <v>0</v>
          </cell>
        </row>
        <row r="303">
          <cell r="A303" t="str">
            <v>E4403</v>
          </cell>
          <cell r="B303" t="str">
            <v>Rotherham</v>
          </cell>
          <cell r="C303" t="str">
            <v>MD</v>
          </cell>
          <cell r="D303" t="str">
            <v>Billing</v>
          </cell>
          <cell r="E303">
            <v>-39404.609931713996</v>
          </cell>
          <cell r="F303">
            <v>-60461.549547578172</v>
          </cell>
          <cell r="G303">
            <v>0</v>
          </cell>
          <cell r="H303">
            <v>0</v>
          </cell>
          <cell r="I303">
            <v>220045</v>
          </cell>
          <cell r="J303">
            <v>2523.357</v>
          </cell>
          <cell r="K303">
            <v>17157</v>
          </cell>
          <cell r="L303">
            <v>0</v>
          </cell>
          <cell r="M303">
            <v>1</v>
          </cell>
          <cell r="N303">
            <v>0</v>
          </cell>
          <cell r="O303">
            <v>0</v>
          </cell>
          <cell r="P303">
            <v>0</v>
          </cell>
        </row>
        <row r="304">
          <cell r="A304" t="str">
            <v>E3733</v>
          </cell>
          <cell r="B304" t="str">
            <v>Rugby</v>
          </cell>
          <cell r="C304" t="str">
            <v>SD</v>
          </cell>
          <cell r="D304" t="str">
            <v>Billing</v>
          </cell>
          <cell r="E304">
            <v>-1098.45473019</v>
          </cell>
          <cell r="F304">
            <v>-4284.5493161775303</v>
          </cell>
          <cell r="G304">
            <v>0</v>
          </cell>
          <cell r="H304">
            <v>0</v>
          </cell>
          <cell r="I304">
            <v>0</v>
          </cell>
          <cell r="J304">
            <v>0</v>
          </cell>
          <cell r="K304">
            <v>0</v>
          </cell>
          <cell r="L304">
            <v>0</v>
          </cell>
          <cell r="M304">
            <v>0</v>
          </cell>
          <cell r="N304">
            <v>0</v>
          </cell>
          <cell r="O304">
            <v>0</v>
          </cell>
          <cell r="P304">
            <v>0</v>
          </cell>
        </row>
        <row r="305">
          <cell r="A305" t="str">
            <v>E3636</v>
          </cell>
          <cell r="B305" t="str">
            <v>Runnymede</v>
          </cell>
          <cell r="C305" t="str">
            <v>SD</v>
          </cell>
          <cell r="D305" t="str">
            <v>Billing</v>
          </cell>
          <cell r="E305">
            <v>-746.22846223299996</v>
          </cell>
          <cell r="F305">
            <v>-461.79188681961489</v>
          </cell>
          <cell r="G305">
            <v>0</v>
          </cell>
          <cell r="H305">
            <v>0</v>
          </cell>
          <cell r="I305">
            <v>0</v>
          </cell>
          <cell r="J305">
            <v>0</v>
          </cell>
          <cell r="K305">
            <v>0</v>
          </cell>
          <cell r="L305">
            <v>0</v>
          </cell>
          <cell r="M305">
            <v>0</v>
          </cell>
          <cell r="N305">
            <v>0</v>
          </cell>
          <cell r="O305">
            <v>0</v>
          </cell>
          <cell r="P305">
            <v>0</v>
          </cell>
        </row>
        <row r="306">
          <cell r="A306" t="str">
            <v>E3038</v>
          </cell>
          <cell r="B306" t="str">
            <v>Rushcliffe</v>
          </cell>
          <cell r="C306" t="str">
            <v>SD</v>
          </cell>
          <cell r="D306" t="str">
            <v>Billing</v>
          </cell>
          <cell r="E306">
            <v>-1033.7426431409999</v>
          </cell>
          <cell r="F306">
            <v>-1961.9674347894911</v>
          </cell>
          <cell r="G306">
            <v>0</v>
          </cell>
          <cell r="H306">
            <v>0</v>
          </cell>
          <cell r="I306">
            <v>0</v>
          </cell>
          <cell r="J306">
            <v>0</v>
          </cell>
          <cell r="K306">
            <v>0</v>
          </cell>
          <cell r="L306">
            <v>0</v>
          </cell>
          <cell r="M306">
            <v>0</v>
          </cell>
          <cell r="N306">
            <v>0</v>
          </cell>
          <cell r="O306">
            <v>0</v>
          </cell>
          <cell r="P306">
            <v>0</v>
          </cell>
        </row>
        <row r="307">
          <cell r="A307" t="str">
            <v>E1740</v>
          </cell>
          <cell r="B307" t="str">
            <v>Rushmoor</v>
          </cell>
          <cell r="C307" t="str">
            <v>SD</v>
          </cell>
          <cell r="D307" t="str">
            <v>Billing</v>
          </cell>
          <cell r="E307">
            <v>-1103.8303962699999</v>
          </cell>
          <cell r="F307">
            <v>-2781.0863809479729</v>
          </cell>
          <cell r="G307">
            <v>0</v>
          </cell>
          <cell r="H307">
            <v>0</v>
          </cell>
          <cell r="I307">
            <v>0</v>
          </cell>
          <cell r="J307">
            <v>0</v>
          </cell>
          <cell r="K307">
            <v>0</v>
          </cell>
          <cell r="L307">
            <v>0</v>
          </cell>
          <cell r="M307">
            <v>0</v>
          </cell>
          <cell r="N307">
            <v>0</v>
          </cell>
          <cell r="O307">
            <v>0</v>
          </cell>
          <cell r="P307">
            <v>0</v>
          </cell>
        </row>
        <row r="308">
          <cell r="A308" t="str">
            <v>E2402</v>
          </cell>
          <cell r="B308" t="str">
            <v>Rutland UA</v>
          </cell>
          <cell r="C308" t="str">
            <v>UA</v>
          </cell>
          <cell r="D308" t="str">
            <v>Billing</v>
          </cell>
          <cell r="E308">
            <v>-2391.9190416870001</v>
          </cell>
          <cell r="F308">
            <v>-4701.5308280634881</v>
          </cell>
          <cell r="G308">
            <v>0</v>
          </cell>
          <cell r="H308">
            <v>0</v>
          </cell>
          <cell r="I308">
            <v>27532</v>
          </cell>
          <cell r="J308">
            <v>177.98099999999999</v>
          </cell>
          <cell r="K308">
            <v>1359</v>
          </cell>
          <cell r="L308">
            <v>0</v>
          </cell>
          <cell r="M308">
            <v>1</v>
          </cell>
          <cell r="N308">
            <v>0</v>
          </cell>
          <cell r="O308">
            <v>0</v>
          </cell>
          <cell r="P308">
            <v>0</v>
          </cell>
        </row>
        <row r="309">
          <cell r="A309" t="str">
            <v>E2755</v>
          </cell>
          <cell r="B309" t="str">
            <v>Ryedale DC</v>
          </cell>
          <cell r="C309" t="str">
            <v>SD</v>
          </cell>
          <cell r="D309" t="str">
            <v>Billing</v>
          </cell>
          <cell r="E309">
            <v>-762.91488192400004</v>
          </cell>
          <cell r="F309">
            <v>-2076.9748545443099</v>
          </cell>
          <cell r="G309">
            <v>0</v>
          </cell>
          <cell r="H309">
            <v>0</v>
          </cell>
          <cell r="I309">
            <v>0</v>
          </cell>
          <cell r="J309">
            <v>0</v>
          </cell>
          <cell r="K309">
            <v>0</v>
          </cell>
          <cell r="L309">
            <v>0</v>
          </cell>
          <cell r="M309">
            <v>0</v>
          </cell>
          <cell r="N309">
            <v>0</v>
          </cell>
          <cell r="O309">
            <v>0</v>
          </cell>
          <cell r="P309">
            <v>0</v>
          </cell>
        </row>
        <row r="310">
          <cell r="A310" t="str">
            <v>E4206</v>
          </cell>
          <cell r="B310" t="str">
            <v>Salford</v>
          </cell>
          <cell r="C310" t="str">
            <v>MD</v>
          </cell>
          <cell r="D310" t="str">
            <v>Billing</v>
          </cell>
          <cell r="E310">
            <v>-46755.436936157996</v>
          </cell>
          <cell r="F310">
            <v>-71112.097920380562</v>
          </cell>
          <cell r="G310">
            <v>0</v>
          </cell>
          <cell r="H310">
            <v>0</v>
          </cell>
          <cell r="I310">
            <v>193120</v>
          </cell>
          <cell r="J310">
            <v>2866.221</v>
          </cell>
          <cell r="K310">
            <v>21846</v>
          </cell>
          <cell r="L310">
            <v>0</v>
          </cell>
          <cell r="M310">
            <v>1</v>
          </cell>
          <cell r="N310">
            <v>0</v>
          </cell>
          <cell r="O310">
            <v>0</v>
          </cell>
          <cell r="P310">
            <v>0</v>
          </cell>
        </row>
        <row r="311">
          <cell r="A311" t="str">
            <v>E4604</v>
          </cell>
          <cell r="B311" t="str">
            <v>Sandwell</v>
          </cell>
          <cell r="C311" t="str">
            <v>MD</v>
          </cell>
          <cell r="D311" t="str">
            <v>Billing</v>
          </cell>
          <cell r="E311">
            <v>-67424.828316076004</v>
          </cell>
          <cell r="F311">
            <v>-98533.704787616924</v>
          </cell>
          <cell r="G311">
            <v>0</v>
          </cell>
          <cell r="H311">
            <v>0</v>
          </cell>
          <cell r="I311">
            <v>289907</v>
          </cell>
          <cell r="J311">
            <v>3699.7289999999998</v>
          </cell>
          <cell r="K311">
            <v>26007</v>
          </cell>
          <cell r="L311">
            <v>0</v>
          </cell>
          <cell r="M311">
            <v>1</v>
          </cell>
          <cell r="N311">
            <v>0</v>
          </cell>
          <cell r="O311">
            <v>0</v>
          </cell>
          <cell r="P311">
            <v>0</v>
          </cell>
        </row>
        <row r="312">
          <cell r="A312" t="str">
            <v>E2736</v>
          </cell>
          <cell r="B312" t="str">
            <v>Scarborough</v>
          </cell>
          <cell r="C312" t="str">
            <v>SD</v>
          </cell>
          <cell r="D312" t="str">
            <v>Billing</v>
          </cell>
          <cell r="E312">
            <v>-2128.505371665</v>
          </cell>
          <cell r="F312">
            <v>-5345.1889085442999</v>
          </cell>
          <cell r="G312">
            <v>0</v>
          </cell>
          <cell r="H312">
            <v>0</v>
          </cell>
          <cell r="I312">
            <v>0</v>
          </cell>
          <cell r="J312">
            <v>0</v>
          </cell>
          <cell r="K312">
            <v>0</v>
          </cell>
          <cell r="L312">
            <v>0</v>
          </cell>
          <cell r="M312">
            <v>0</v>
          </cell>
          <cell r="N312">
            <v>0</v>
          </cell>
          <cell r="O312">
            <v>0</v>
          </cell>
          <cell r="P312">
            <v>0</v>
          </cell>
        </row>
        <row r="313">
          <cell r="A313" t="str">
            <v>E3332</v>
          </cell>
          <cell r="B313" t="str">
            <v>Sedgemoor</v>
          </cell>
          <cell r="C313" t="str">
            <v>SD</v>
          </cell>
          <cell r="D313" t="str">
            <v>Billing</v>
          </cell>
          <cell r="E313">
            <v>-1581.0426317480001</v>
          </cell>
          <cell r="F313">
            <v>-5282.8854134968387</v>
          </cell>
          <cell r="G313">
            <v>0</v>
          </cell>
          <cell r="H313">
            <v>0</v>
          </cell>
          <cell r="I313">
            <v>0</v>
          </cell>
          <cell r="J313">
            <v>0</v>
          </cell>
          <cell r="K313">
            <v>0</v>
          </cell>
          <cell r="L313">
            <v>0</v>
          </cell>
          <cell r="M313">
            <v>0</v>
          </cell>
          <cell r="N313">
            <v>0</v>
          </cell>
          <cell r="O313">
            <v>0</v>
          </cell>
          <cell r="P313">
            <v>0</v>
          </cell>
        </row>
        <row r="314">
          <cell r="A314" t="str">
            <v>E4304</v>
          </cell>
          <cell r="B314" t="str">
            <v>Sefton</v>
          </cell>
          <cell r="C314" t="str">
            <v>MD</v>
          </cell>
          <cell r="D314" t="str">
            <v>Billing</v>
          </cell>
          <cell r="E314">
            <v>-38576.743378040999</v>
          </cell>
          <cell r="F314">
            <v>-61218.999765695087</v>
          </cell>
          <cell r="G314">
            <v>0</v>
          </cell>
          <cell r="H314">
            <v>0</v>
          </cell>
          <cell r="I314">
            <v>193178</v>
          </cell>
          <cell r="J314">
            <v>3036.2260000000001</v>
          </cell>
          <cell r="K314">
            <v>22492</v>
          </cell>
          <cell r="L314">
            <v>0</v>
          </cell>
          <cell r="M314">
            <v>1</v>
          </cell>
          <cell r="N314">
            <v>0</v>
          </cell>
          <cell r="O314">
            <v>0</v>
          </cell>
          <cell r="P314">
            <v>0</v>
          </cell>
        </row>
        <row r="315">
          <cell r="A315" t="str">
            <v>E2757</v>
          </cell>
          <cell r="B315" t="str">
            <v>Selby DC</v>
          </cell>
          <cell r="C315" t="str">
            <v>SD</v>
          </cell>
          <cell r="D315" t="str">
            <v>Billing</v>
          </cell>
          <cell r="E315">
            <v>-1121.2975333890001</v>
          </cell>
          <cell r="F315">
            <v>797.20359788788642</v>
          </cell>
          <cell r="G315">
            <v>0</v>
          </cell>
          <cell r="H315">
            <v>0</v>
          </cell>
          <cell r="I315">
            <v>0</v>
          </cell>
          <cell r="J315">
            <v>0</v>
          </cell>
          <cell r="K315">
            <v>0</v>
          </cell>
          <cell r="L315">
            <v>0</v>
          </cell>
          <cell r="M315">
            <v>0</v>
          </cell>
          <cell r="N315">
            <v>0</v>
          </cell>
          <cell r="O315">
            <v>0</v>
          </cell>
          <cell r="P315">
            <v>0</v>
          </cell>
        </row>
        <row r="316">
          <cell r="A316" t="str">
            <v>E2239</v>
          </cell>
          <cell r="B316" t="str">
            <v>Sevenoaks</v>
          </cell>
          <cell r="C316" t="str">
            <v>SD</v>
          </cell>
          <cell r="D316" t="str">
            <v>Billing</v>
          </cell>
          <cell r="E316">
            <v>-632.79128287700007</v>
          </cell>
          <cell r="F316">
            <v>-1271.4739811701688</v>
          </cell>
          <cell r="G316">
            <v>0</v>
          </cell>
          <cell r="H316">
            <v>0</v>
          </cell>
          <cell r="I316">
            <v>0</v>
          </cell>
          <cell r="J316">
            <v>0</v>
          </cell>
          <cell r="K316">
            <v>0</v>
          </cell>
          <cell r="L316">
            <v>0</v>
          </cell>
          <cell r="M316">
            <v>0</v>
          </cell>
          <cell r="N316">
            <v>0</v>
          </cell>
          <cell r="O316">
            <v>0</v>
          </cell>
          <cell r="P316">
            <v>0</v>
          </cell>
        </row>
        <row r="317">
          <cell r="A317" t="str">
            <v>E4404</v>
          </cell>
          <cell r="B317" t="str">
            <v>Sheffield</v>
          </cell>
          <cell r="C317" t="str">
            <v>MD</v>
          </cell>
          <cell r="D317" t="str">
            <v>Billing</v>
          </cell>
          <cell r="E317">
            <v>-90592.46232861701</v>
          </cell>
          <cell r="F317">
            <v>-134567.1152783627</v>
          </cell>
          <cell r="G317">
            <v>0</v>
          </cell>
          <cell r="H317">
            <v>0</v>
          </cell>
          <cell r="I317">
            <v>386101</v>
          </cell>
          <cell r="J317">
            <v>4625.2839999999997</v>
          </cell>
          <cell r="K317">
            <v>35100</v>
          </cell>
          <cell r="L317">
            <v>0</v>
          </cell>
          <cell r="M317">
            <v>1</v>
          </cell>
          <cell r="N317">
            <v>0</v>
          </cell>
          <cell r="O317">
            <v>0</v>
          </cell>
          <cell r="P317">
            <v>0</v>
          </cell>
        </row>
        <row r="318">
          <cell r="A318" t="str">
            <v>E2240</v>
          </cell>
          <cell r="B318" t="str">
            <v>Shepway DC</v>
          </cell>
          <cell r="C318" t="str">
            <v>SD</v>
          </cell>
          <cell r="D318" t="str">
            <v>Billing</v>
          </cell>
          <cell r="E318">
            <v>-1736.22119269</v>
          </cell>
          <cell r="F318">
            <v>-5575.5247620634373</v>
          </cell>
          <cell r="G318">
            <v>0</v>
          </cell>
          <cell r="H318">
            <v>0</v>
          </cell>
          <cell r="I318">
            <v>0</v>
          </cell>
          <cell r="J318">
            <v>0</v>
          </cell>
          <cell r="K318">
            <v>0</v>
          </cell>
          <cell r="L318">
            <v>0</v>
          </cell>
          <cell r="M318">
            <v>0</v>
          </cell>
          <cell r="N318">
            <v>0</v>
          </cell>
          <cell r="O318">
            <v>0</v>
          </cell>
          <cell r="P318">
            <v>0</v>
          </cell>
        </row>
        <row r="319">
          <cell r="A319" t="str">
            <v>E6132</v>
          </cell>
          <cell r="B319" t="str">
            <v>Shropshire Combined Fire and Rescue Authority</v>
          </cell>
          <cell r="C319" t="str">
            <v>CFA</v>
          </cell>
          <cell r="D319">
            <v>0</v>
          </cell>
          <cell r="E319">
            <v>-2944.349999815</v>
          </cell>
          <cell r="F319">
            <v>-3587.6046319908419</v>
          </cell>
          <cell r="G319">
            <v>0</v>
          </cell>
          <cell r="H319">
            <v>0</v>
          </cell>
          <cell r="I319">
            <v>0</v>
          </cell>
          <cell r="J319">
            <v>0</v>
          </cell>
          <cell r="K319">
            <v>0</v>
          </cell>
          <cell r="L319">
            <v>0</v>
          </cell>
          <cell r="M319">
            <v>0</v>
          </cell>
          <cell r="N319">
            <v>0</v>
          </cell>
          <cell r="O319">
            <v>0</v>
          </cell>
          <cell r="P319">
            <v>0</v>
          </cell>
        </row>
        <row r="320">
          <cell r="A320" t="str">
            <v>E3202</v>
          </cell>
          <cell r="B320" t="str">
            <v>Shropshire UA</v>
          </cell>
          <cell r="C320" t="str">
            <v>UA</v>
          </cell>
          <cell r="D320" t="str">
            <v>Billing</v>
          </cell>
          <cell r="E320">
            <v>-31565.931388937999</v>
          </cell>
          <cell r="F320">
            <v>-42345.45398467304</v>
          </cell>
          <cell r="G320">
            <v>0</v>
          </cell>
          <cell r="H320">
            <v>0</v>
          </cell>
          <cell r="I320">
            <v>184571</v>
          </cell>
          <cell r="J320">
            <v>2547.357</v>
          </cell>
          <cell r="K320">
            <v>12628</v>
          </cell>
          <cell r="L320">
            <v>0</v>
          </cell>
          <cell r="M320">
            <v>1</v>
          </cell>
          <cell r="N320">
            <v>0</v>
          </cell>
          <cell r="O320">
            <v>0</v>
          </cell>
          <cell r="P320">
            <v>0</v>
          </cell>
        </row>
        <row r="321">
          <cell r="A321" t="str">
            <v>E0304</v>
          </cell>
          <cell r="B321" t="str">
            <v>Slough UA</v>
          </cell>
          <cell r="C321" t="str">
            <v>UA</v>
          </cell>
          <cell r="D321" t="str">
            <v>Billing</v>
          </cell>
          <cell r="E321">
            <v>-18476.595917975999</v>
          </cell>
          <cell r="F321">
            <v>-29558.583928845655</v>
          </cell>
          <cell r="G321">
            <v>0</v>
          </cell>
          <cell r="H321">
            <v>0</v>
          </cell>
          <cell r="I321">
            <v>147383</v>
          </cell>
          <cell r="J321">
            <v>1369.2339999999999</v>
          </cell>
          <cell r="K321">
            <v>7959</v>
          </cell>
          <cell r="L321">
            <v>0</v>
          </cell>
          <cell r="M321">
            <v>1</v>
          </cell>
          <cell r="N321">
            <v>0</v>
          </cell>
          <cell r="O321">
            <v>0</v>
          </cell>
          <cell r="P321">
            <v>0</v>
          </cell>
        </row>
        <row r="322">
          <cell r="A322" t="str">
            <v>E4605</v>
          </cell>
          <cell r="B322" t="str">
            <v>Solihull</v>
          </cell>
          <cell r="C322" t="str">
            <v>MD</v>
          </cell>
          <cell r="D322" t="str">
            <v>Billing</v>
          </cell>
          <cell r="E322">
            <v>-19199.702162679005</v>
          </cell>
          <cell r="F322">
            <v>-30845.933180340573</v>
          </cell>
          <cell r="G322">
            <v>0</v>
          </cell>
          <cell r="H322">
            <v>0</v>
          </cell>
          <cell r="I322">
            <v>173864</v>
          </cell>
          <cell r="J322">
            <v>2265.9029999999998</v>
          </cell>
          <cell r="K322">
            <v>11508</v>
          </cell>
          <cell r="L322">
            <v>0</v>
          </cell>
          <cell r="M322">
            <v>1</v>
          </cell>
          <cell r="N322">
            <v>0</v>
          </cell>
          <cell r="O322">
            <v>0</v>
          </cell>
          <cell r="P322">
            <v>0</v>
          </cell>
        </row>
        <row r="323">
          <cell r="A323" t="str">
            <v>E3320</v>
          </cell>
          <cell r="B323" t="str">
            <v>Somerset CC</v>
          </cell>
          <cell r="C323" t="str">
            <v>COUNTY</v>
          </cell>
          <cell r="D323">
            <v>0</v>
          </cell>
          <cell r="E323">
            <v>-42241.058992144004</v>
          </cell>
          <cell r="F323">
            <v>-62889.035378168555</v>
          </cell>
          <cell r="G323">
            <v>0</v>
          </cell>
          <cell r="H323">
            <v>0</v>
          </cell>
          <cell r="I323">
            <v>342509</v>
          </cell>
          <cell r="J323">
            <v>4097.1379999999999</v>
          </cell>
          <cell r="K323">
            <v>21808</v>
          </cell>
          <cell r="L323">
            <v>0</v>
          </cell>
          <cell r="M323">
            <v>1</v>
          </cell>
          <cell r="N323">
            <v>0</v>
          </cell>
          <cell r="O323">
            <v>0</v>
          </cell>
          <cell r="P323">
            <v>0</v>
          </cell>
        </row>
        <row r="324">
          <cell r="A324" t="str">
            <v>E0434</v>
          </cell>
          <cell r="B324" t="str">
            <v>South Buckinghamshire</v>
          </cell>
          <cell r="C324" t="str">
            <v>SD</v>
          </cell>
          <cell r="D324" t="str">
            <v>Billing</v>
          </cell>
          <cell r="E324">
            <v>-435.81344555999999</v>
          </cell>
          <cell r="F324">
            <v>-568.62617968054963</v>
          </cell>
          <cell r="G324">
            <v>0</v>
          </cell>
          <cell r="H324">
            <v>0</v>
          </cell>
          <cell r="I324">
            <v>0</v>
          </cell>
          <cell r="J324">
            <v>0</v>
          </cell>
          <cell r="K324">
            <v>0</v>
          </cell>
          <cell r="L324">
            <v>0</v>
          </cell>
          <cell r="M324">
            <v>0</v>
          </cell>
          <cell r="N324">
            <v>0</v>
          </cell>
          <cell r="O324">
            <v>0</v>
          </cell>
          <cell r="P324">
            <v>0</v>
          </cell>
        </row>
        <row r="325">
          <cell r="A325" t="str">
            <v>E0536</v>
          </cell>
          <cell r="B325" t="str">
            <v>South Cambridgeshire</v>
          </cell>
          <cell r="C325" t="str">
            <v>SD</v>
          </cell>
          <cell r="D325" t="str">
            <v>Billing</v>
          </cell>
          <cell r="E325">
            <v>-925.75385468100001</v>
          </cell>
          <cell r="F325">
            <v>-3808.4603173002229</v>
          </cell>
          <cell r="G325">
            <v>0</v>
          </cell>
          <cell r="H325">
            <v>0</v>
          </cell>
          <cell r="I325">
            <v>0</v>
          </cell>
          <cell r="J325">
            <v>0</v>
          </cell>
          <cell r="K325">
            <v>0</v>
          </cell>
          <cell r="L325">
            <v>0</v>
          </cell>
          <cell r="M325">
            <v>0</v>
          </cell>
          <cell r="N325">
            <v>0</v>
          </cell>
          <cell r="O325">
            <v>0</v>
          </cell>
          <cell r="P325">
            <v>0</v>
          </cell>
        </row>
        <row r="326">
          <cell r="A326" t="str">
            <v>E1039</v>
          </cell>
          <cell r="B326" t="str">
            <v>South Derbyshire</v>
          </cell>
          <cell r="C326" t="str">
            <v>SD</v>
          </cell>
          <cell r="D326" t="str">
            <v>Billing</v>
          </cell>
          <cell r="E326">
            <v>-1199.194207988</v>
          </cell>
          <cell r="F326">
            <v>-3734.8398581582733</v>
          </cell>
          <cell r="G326">
            <v>0</v>
          </cell>
          <cell r="H326">
            <v>0</v>
          </cell>
          <cell r="I326">
            <v>0</v>
          </cell>
          <cell r="J326">
            <v>0</v>
          </cell>
          <cell r="K326">
            <v>0</v>
          </cell>
          <cell r="L326">
            <v>0</v>
          </cell>
          <cell r="M326">
            <v>0</v>
          </cell>
          <cell r="N326">
            <v>0</v>
          </cell>
          <cell r="O326">
            <v>0</v>
          </cell>
          <cell r="P326">
            <v>0</v>
          </cell>
        </row>
        <row r="327">
          <cell r="A327" t="str">
            <v>E6410</v>
          </cell>
          <cell r="B327" t="str">
            <v>South Downs National Park</v>
          </cell>
          <cell r="C327" t="str">
            <v>PARK</v>
          </cell>
          <cell r="D327">
            <v>0</v>
          </cell>
          <cell r="E327">
            <v>0</v>
          </cell>
          <cell r="F327">
            <v>0</v>
          </cell>
          <cell r="G327">
            <v>0</v>
          </cell>
          <cell r="H327">
            <v>0</v>
          </cell>
          <cell r="I327">
            <v>0</v>
          </cell>
          <cell r="J327">
            <v>0</v>
          </cell>
          <cell r="K327">
            <v>0</v>
          </cell>
          <cell r="L327">
            <v>0</v>
          </cell>
          <cell r="M327">
            <v>0</v>
          </cell>
          <cell r="N327">
            <v>0</v>
          </cell>
          <cell r="O327">
            <v>0</v>
          </cell>
          <cell r="P327">
            <v>0</v>
          </cell>
        </row>
        <row r="328">
          <cell r="A328" t="str">
            <v>E0103</v>
          </cell>
          <cell r="B328" t="str">
            <v>South Gloucestershire UA</v>
          </cell>
          <cell r="C328" t="str">
            <v>UA</v>
          </cell>
          <cell r="D328" t="str">
            <v>Billing</v>
          </cell>
          <cell r="E328">
            <v>-25283.959800736</v>
          </cell>
          <cell r="F328">
            <v>-32117.897016708335</v>
          </cell>
          <cell r="G328">
            <v>0</v>
          </cell>
          <cell r="H328">
            <v>0</v>
          </cell>
          <cell r="I328">
            <v>187538</v>
          </cell>
          <cell r="J328">
            <v>2447</v>
          </cell>
          <cell r="K328">
            <v>9870</v>
          </cell>
          <cell r="L328">
            <v>0</v>
          </cell>
          <cell r="M328">
            <v>1</v>
          </cell>
          <cell r="N328">
            <v>0</v>
          </cell>
          <cell r="O328">
            <v>0</v>
          </cell>
          <cell r="P328">
            <v>0</v>
          </cell>
        </row>
        <row r="329">
          <cell r="A329" t="str">
            <v>E1136</v>
          </cell>
          <cell r="B329" t="str">
            <v>South Hams</v>
          </cell>
          <cell r="C329" t="str">
            <v>SD</v>
          </cell>
          <cell r="D329" t="str">
            <v>Billing</v>
          </cell>
          <cell r="E329">
            <v>-749.45187869799997</v>
          </cell>
          <cell r="F329">
            <v>-1618.2868463330351</v>
          </cell>
          <cell r="G329">
            <v>0</v>
          </cell>
          <cell r="H329">
            <v>0</v>
          </cell>
          <cell r="I329">
            <v>0</v>
          </cell>
          <cell r="J329">
            <v>0</v>
          </cell>
          <cell r="K329">
            <v>0</v>
          </cell>
          <cell r="L329">
            <v>0</v>
          </cell>
          <cell r="M329">
            <v>0</v>
          </cell>
          <cell r="N329">
            <v>0</v>
          </cell>
          <cell r="O329">
            <v>0</v>
          </cell>
          <cell r="P329">
            <v>0</v>
          </cell>
        </row>
        <row r="330">
          <cell r="A330" t="str">
            <v>E2535</v>
          </cell>
          <cell r="B330" t="str">
            <v>South Holland</v>
          </cell>
          <cell r="C330" t="str">
            <v>SD</v>
          </cell>
          <cell r="D330" t="str">
            <v>Billing</v>
          </cell>
          <cell r="E330">
            <v>-1665.5577582090002</v>
          </cell>
          <cell r="F330">
            <v>-2555.2904871253572</v>
          </cell>
          <cell r="G330">
            <v>0</v>
          </cell>
          <cell r="H330">
            <v>0</v>
          </cell>
          <cell r="I330">
            <v>0</v>
          </cell>
          <cell r="J330">
            <v>0</v>
          </cell>
          <cell r="K330">
            <v>0</v>
          </cell>
          <cell r="L330">
            <v>0</v>
          </cell>
          <cell r="M330">
            <v>0</v>
          </cell>
          <cell r="N330">
            <v>0</v>
          </cell>
          <cell r="O330">
            <v>0</v>
          </cell>
          <cell r="P330">
            <v>0</v>
          </cell>
        </row>
        <row r="331">
          <cell r="A331" t="str">
            <v>E2536</v>
          </cell>
          <cell r="B331" t="str">
            <v>South Kesteven</v>
          </cell>
          <cell r="C331" t="str">
            <v>SD</v>
          </cell>
          <cell r="D331" t="str">
            <v>Billing</v>
          </cell>
          <cell r="E331">
            <v>-1699.697494112</v>
          </cell>
          <cell r="F331">
            <v>-3583.880133122163</v>
          </cell>
          <cell r="G331">
            <v>0</v>
          </cell>
          <cell r="H331">
            <v>0</v>
          </cell>
          <cell r="I331">
            <v>0</v>
          </cell>
          <cell r="J331">
            <v>0</v>
          </cell>
          <cell r="K331">
            <v>0</v>
          </cell>
          <cell r="L331">
            <v>0</v>
          </cell>
          <cell r="M331">
            <v>0</v>
          </cell>
          <cell r="N331">
            <v>0</v>
          </cell>
          <cell r="O331">
            <v>0</v>
          </cell>
          <cell r="P331">
            <v>0</v>
          </cell>
        </row>
        <row r="332">
          <cell r="A332" t="str">
            <v>E0936</v>
          </cell>
          <cell r="B332" t="str">
            <v>South Lakeland</v>
          </cell>
          <cell r="C332" t="str">
            <v>SD</v>
          </cell>
          <cell r="D332" t="str">
            <v>Billing</v>
          </cell>
          <cell r="E332">
            <v>-933.99565310600008</v>
          </cell>
          <cell r="F332">
            <v>-3013.8064843695406</v>
          </cell>
          <cell r="G332">
            <v>0</v>
          </cell>
          <cell r="H332">
            <v>0</v>
          </cell>
          <cell r="I332">
            <v>0</v>
          </cell>
          <cell r="J332">
            <v>0</v>
          </cell>
          <cell r="K332">
            <v>0</v>
          </cell>
          <cell r="L332">
            <v>0</v>
          </cell>
          <cell r="M332">
            <v>0</v>
          </cell>
          <cell r="N332">
            <v>0</v>
          </cell>
          <cell r="O332">
            <v>0</v>
          </cell>
          <cell r="P332">
            <v>0</v>
          </cell>
        </row>
        <row r="333">
          <cell r="A333" t="str">
            <v>E2637</v>
          </cell>
          <cell r="B333" t="str">
            <v>South Norfolk</v>
          </cell>
          <cell r="C333" t="str">
            <v>SD</v>
          </cell>
          <cell r="D333" t="str">
            <v>Billing</v>
          </cell>
          <cell r="E333">
            <v>-1502.0464274650001</v>
          </cell>
          <cell r="F333">
            <v>-4171.2025365635627</v>
          </cell>
          <cell r="G333">
            <v>0</v>
          </cell>
          <cell r="H333">
            <v>0</v>
          </cell>
          <cell r="I333">
            <v>0</v>
          </cell>
          <cell r="J333">
            <v>0</v>
          </cell>
          <cell r="K333">
            <v>0</v>
          </cell>
          <cell r="L333">
            <v>0</v>
          </cell>
          <cell r="M333">
            <v>0</v>
          </cell>
          <cell r="N333">
            <v>0</v>
          </cell>
          <cell r="O333">
            <v>0</v>
          </cell>
          <cell r="P333">
            <v>0</v>
          </cell>
        </row>
        <row r="334">
          <cell r="A334" t="str">
            <v>E2836</v>
          </cell>
          <cell r="B334" t="str">
            <v>South Northamptonshire</v>
          </cell>
          <cell r="C334" t="str">
            <v>SD</v>
          </cell>
          <cell r="D334" t="str">
            <v>Billing</v>
          </cell>
          <cell r="E334">
            <v>-811.66743204299996</v>
          </cell>
          <cell r="F334">
            <v>-2437.7842339643748</v>
          </cell>
          <cell r="G334">
            <v>0</v>
          </cell>
          <cell r="H334">
            <v>0</v>
          </cell>
          <cell r="I334">
            <v>0</v>
          </cell>
          <cell r="J334">
            <v>0</v>
          </cell>
          <cell r="K334">
            <v>0</v>
          </cell>
          <cell r="L334">
            <v>0</v>
          </cell>
          <cell r="M334">
            <v>0</v>
          </cell>
          <cell r="N334">
            <v>0</v>
          </cell>
          <cell r="O334">
            <v>0</v>
          </cell>
          <cell r="P334">
            <v>0</v>
          </cell>
        </row>
        <row r="335">
          <cell r="A335" t="str">
            <v>E3133</v>
          </cell>
          <cell r="B335" t="str">
            <v>South Oxfordshire</v>
          </cell>
          <cell r="C335" t="str">
            <v>SD</v>
          </cell>
          <cell r="D335" t="str">
            <v>Billing</v>
          </cell>
          <cell r="E335">
            <v>-1194.8647260990001</v>
          </cell>
          <cell r="F335">
            <v>-1447.2325524307896</v>
          </cell>
          <cell r="G335">
            <v>0</v>
          </cell>
          <cell r="H335">
            <v>0</v>
          </cell>
          <cell r="I335">
            <v>0</v>
          </cell>
          <cell r="J335">
            <v>0</v>
          </cell>
          <cell r="K335">
            <v>0</v>
          </cell>
          <cell r="L335">
            <v>0</v>
          </cell>
          <cell r="M335">
            <v>0</v>
          </cell>
          <cell r="N335">
            <v>0</v>
          </cell>
          <cell r="O335">
            <v>0</v>
          </cell>
          <cell r="P335">
            <v>0</v>
          </cell>
        </row>
        <row r="336">
          <cell r="A336" t="str">
            <v>E2342</v>
          </cell>
          <cell r="B336" t="str">
            <v>South Ribble</v>
          </cell>
          <cell r="C336" t="str">
            <v>SD</v>
          </cell>
          <cell r="D336" t="str">
            <v>Billing</v>
          </cell>
          <cell r="E336">
            <v>-1006.651293438</v>
          </cell>
          <cell r="F336">
            <v>-4437.0079110748029</v>
          </cell>
          <cell r="G336">
            <v>0</v>
          </cell>
          <cell r="H336">
            <v>0</v>
          </cell>
          <cell r="I336">
            <v>0</v>
          </cell>
          <cell r="J336">
            <v>0</v>
          </cell>
          <cell r="K336">
            <v>0</v>
          </cell>
          <cell r="L336">
            <v>0</v>
          </cell>
          <cell r="M336">
            <v>0</v>
          </cell>
          <cell r="N336">
            <v>0</v>
          </cell>
          <cell r="O336">
            <v>0</v>
          </cell>
          <cell r="P336">
            <v>0</v>
          </cell>
        </row>
        <row r="337">
          <cell r="A337" t="str">
            <v>E3334</v>
          </cell>
          <cell r="B337" t="str">
            <v>South Somerset</v>
          </cell>
          <cell r="C337" t="str">
            <v>SD</v>
          </cell>
          <cell r="D337" t="str">
            <v>Billing</v>
          </cell>
          <cell r="E337">
            <v>-1675.549558789</v>
          </cell>
          <cell r="F337">
            <v>-840.64783803460409</v>
          </cell>
          <cell r="G337">
            <v>0</v>
          </cell>
          <cell r="H337">
            <v>0</v>
          </cell>
          <cell r="I337">
            <v>0</v>
          </cell>
          <cell r="J337">
            <v>0</v>
          </cell>
          <cell r="K337">
            <v>0</v>
          </cell>
          <cell r="L337">
            <v>0</v>
          </cell>
          <cell r="M337">
            <v>0</v>
          </cell>
          <cell r="N337">
            <v>0</v>
          </cell>
          <cell r="O337">
            <v>0</v>
          </cell>
          <cell r="P337">
            <v>0</v>
          </cell>
        </row>
        <row r="338">
          <cell r="A338" t="str">
            <v>E3435</v>
          </cell>
          <cell r="B338" t="str">
            <v>South Staffordshire</v>
          </cell>
          <cell r="C338" t="str">
            <v>SD</v>
          </cell>
          <cell r="D338" t="str">
            <v>Billing</v>
          </cell>
          <cell r="E338">
            <v>-1143.5124128759999</v>
          </cell>
          <cell r="F338">
            <v>-2174.0847492092375</v>
          </cell>
          <cell r="G338">
            <v>0</v>
          </cell>
          <cell r="H338">
            <v>0</v>
          </cell>
          <cell r="I338">
            <v>0</v>
          </cell>
          <cell r="J338">
            <v>0</v>
          </cell>
          <cell r="K338">
            <v>0</v>
          </cell>
          <cell r="L338">
            <v>0</v>
          </cell>
          <cell r="M338">
            <v>0</v>
          </cell>
          <cell r="N338">
            <v>0</v>
          </cell>
          <cell r="O338">
            <v>0</v>
          </cell>
          <cell r="P338">
            <v>0</v>
          </cell>
        </row>
        <row r="339">
          <cell r="A339" t="str">
            <v>E4504</v>
          </cell>
          <cell r="B339" t="str">
            <v>South Tyneside</v>
          </cell>
          <cell r="C339" t="str">
            <v>MD</v>
          </cell>
          <cell r="D339" t="str">
            <v>Billing</v>
          </cell>
          <cell r="E339">
            <v>-31980.637744235002</v>
          </cell>
          <cell r="F339">
            <v>-46802.388515124963</v>
          </cell>
          <cell r="G339">
            <v>0</v>
          </cell>
          <cell r="H339">
            <v>0</v>
          </cell>
          <cell r="I339">
            <v>110729</v>
          </cell>
          <cell r="J339">
            <v>1750.268</v>
          </cell>
          <cell r="K339">
            <v>14481</v>
          </cell>
          <cell r="L339">
            <v>0</v>
          </cell>
          <cell r="M339">
            <v>1</v>
          </cell>
          <cell r="N339">
            <v>0</v>
          </cell>
          <cell r="O339">
            <v>0</v>
          </cell>
          <cell r="P339">
            <v>0</v>
          </cell>
        </row>
        <row r="340">
          <cell r="A340" t="str">
            <v>E6144</v>
          </cell>
          <cell r="B340" t="str">
            <v>South Yorkshire Fire and Rescue Authority</v>
          </cell>
          <cell r="C340" t="str">
            <v>FIRE</v>
          </cell>
          <cell r="D340">
            <v>0</v>
          </cell>
          <cell r="E340">
            <v>-12766.507600100998</v>
          </cell>
          <cell r="F340">
            <v>-14719.807130818946</v>
          </cell>
          <cell r="G340">
            <v>0</v>
          </cell>
          <cell r="H340">
            <v>0</v>
          </cell>
          <cell r="I340">
            <v>0</v>
          </cell>
          <cell r="J340">
            <v>0</v>
          </cell>
          <cell r="K340">
            <v>0</v>
          </cell>
          <cell r="L340">
            <v>0</v>
          </cell>
          <cell r="M340">
            <v>0</v>
          </cell>
          <cell r="N340">
            <v>0</v>
          </cell>
          <cell r="O340">
            <v>0</v>
          </cell>
          <cell r="P340">
            <v>0</v>
          </cell>
        </row>
        <row r="341">
          <cell r="A341" t="str">
            <v>E7044</v>
          </cell>
          <cell r="B341" t="str">
            <v>South Yorkshire Police and Crime Commissioner and Chief Constable</v>
          </cell>
          <cell r="C341" t="str">
            <v>POL</v>
          </cell>
          <cell r="D341">
            <v>0</v>
          </cell>
          <cell r="E341">
            <v>0</v>
          </cell>
          <cell r="F341">
            <v>0</v>
          </cell>
          <cell r="G341">
            <v>-188922.14600000001</v>
          </cell>
          <cell r="H341">
            <v>0</v>
          </cell>
          <cell r="I341">
            <v>0</v>
          </cell>
          <cell r="J341">
            <v>0</v>
          </cell>
          <cell r="K341">
            <v>0</v>
          </cell>
          <cell r="L341">
            <v>0</v>
          </cell>
          <cell r="M341">
            <v>0</v>
          </cell>
          <cell r="N341">
            <v>0</v>
          </cell>
          <cell r="O341">
            <v>0</v>
          </cell>
          <cell r="P341">
            <v>0</v>
          </cell>
        </row>
        <row r="342">
          <cell r="A342" t="str">
            <v>E1702</v>
          </cell>
          <cell r="B342" t="str">
            <v>Southampton UA</v>
          </cell>
          <cell r="C342" t="str">
            <v>UA</v>
          </cell>
          <cell r="D342" t="str">
            <v>Billing</v>
          </cell>
          <cell r="E342">
            <v>-32538.934737850999</v>
          </cell>
          <cell r="F342">
            <v>-53737.847941497537</v>
          </cell>
          <cell r="G342">
            <v>0</v>
          </cell>
          <cell r="H342">
            <v>0</v>
          </cell>
          <cell r="I342">
            <v>167594</v>
          </cell>
          <cell r="J342">
            <v>2201.0650000000001</v>
          </cell>
          <cell r="K342">
            <v>17782</v>
          </cell>
          <cell r="L342">
            <v>0</v>
          </cell>
          <cell r="M342">
            <v>1</v>
          </cell>
          <cell r="N342">
            <v>0</v>
          </cell>
          <cell r="O342">
            <v>0</v>
          </cell>
          <cell r="P342">
            <v>0</v>
          </cell>
        </row>
        <row r="343">
          <cell r="A343" t="str">
            <v>E1501</v>
          </cell>
          <cell r="B343" t="str">
            <v>Southend-on-Sea UA</v>
          </cell>
          <cell r="C343" t="str">
            <v>UA</v>
          </cell>
          <cell r="D343" t="str">
            <v>Billing</v>
          </cell>
          <cell r="E343">
            <v>-21337.974987927999</v>
          </cell>
          <cell r="F343">
            <v>-34698.32268489078</v>
          </cell>
          <cell r="G343">
            <v>0</v>
          </cell>
          <cell r="H343">
            <v>0</v>
          </cell>
          <cell r="I343">
            <v>136016</v>
          </cell>
          <cell r="J343">
            <v>1618.63</v>
          </cell>
          <cell r="K343">
            <v>9957</v>
          </cell>
          <cell r="L343">
            <v>0</v>
          </cell>
          <cell r="M343">
            <v>1</v>
          </cell>
          <cell r="N343">
            <v>0</v>
          </cell>
          <cell r="O343">
            <v>0</v>
          </cell>
          <cell r="P343">
            <v>0</v>
          </cell>
        </row>
        <row r="344">
          <cell r="A344" t="str">
            <v>E5019</v>
          </cell>
          <cell r="B344" t="str">
            <v>Southwark</v>
          </cell>
          <cell r="C344" t="str">
            <v>ILB</v>
          </cell>
          <cell r="D344" t="str">
            <v>Billing</v>
          </cell>
          <cell r="E344">
            <v>-73479.778812674005</v>
          </cell>
          <cell r="F344">
            <v>-112595.90978039455</v>
          </cell>
          <cell r="G344">
            <v>0</v>
          </cell>
          <cell r="H344">
            <v>0</v>
          </cell>
          <cell r="I344">
            <v>296234</v>
          </cell>
          <cell r="J344">
            <v>2608.0250000000001</v>
          </cell>
          <cell r="K344">
            <v>28907</v>
          </cell>
          <cell r="L344">
            <v>0</v>
          </cell>
          <cell r="M344">
            <v>1</v>
          </cell>
          <cell r="N344">
            <v>0</v>
          </cell>
          <cell r="O344">
            <v>0</v>
          </cell>
          <cell r="P344">
            <v>0</v>
          </cell>
        </row>
        <row r="345">
          <cell r="A345" t="str">
            <v>E3637</v>
          </cell>
          <cell r="B345" t="str">
            <v>Spelthorne</v>
          </cell>
          <cell r="C345" t="str">
            <v>SD</v>
          </cell>
          <cell r="D345" t="str">
            <v>Billing</v>
          </cell>
          <cell r="E345">
            <v>-580.24775055200007</v>
          </cell>
          <cell r="F345">
            <v>-789.19139636482248</v>
          </cell>
          <cell r="G345">
            <v>0</v>
          </cell>
          <cell r="H345">
            <v>0</v>
          </cell>
          <cell r="I345">
            <v>0</v>
          </cell>
          <cell r="J345">
            <v>0</v>
          </cell>
          <cell r="K345">
            <v>0</v>
          </cell>
          <cell r="L345">
            <v>0</v>
          </cell>
          <cell r="M345">
            <v>0</v>
          </cell>
          <cell r="N345">
            <v>0</v>
          </cell>
          <cell r="O345">
            <v>0</v>
          </cell>
          <cell r="P345">
            <v>0</v>
          </cell>
        </row>
        <row r="346">
          <cell r="A346" t="str">
            <v>E1936</v>
          </cell>
          <cell r="B346" t="str">
            <v>St Albans</v>
          </cell>
          <cell r="C346" t="str">
            <v>SD</v>
          </cell>
          <cell r="D346" t="str">
            <v>Billing</v>
          </cell>
          <cell r="E346">
            <v>-998.36975539700006</v>
          </cell>
          <cell r="F346">
            <v>-704.13778445944786</v>
          </cell>
          <cell r="G346">
            <v>0</v>
          </cell>
          <cell r="H346">
            <v>0</v>
          </cell>
          <cell r="I346">
            <v>0</v>
          </cell>
          <cell r="J346">
            <v>0</v>
          </cell>
          <cell r="K346">
            <v>0</v>
          </cell>
          <cell r="L346">
            <v>0</v>
          </cell>
          <cell r="M346">
            <v>0</v>
          </cell>
          <cell r="N346">
            <v>0</v>
          </cell>
          <cell r="O346">
            <v>0</v>
          </cell>
          <cell r="P346">
            <v>0</v>
          </cell>
        </row>
        <row r="347">
          <cell r="A347" t="str">
            <v>E3535</v>
          </cell>
          <cell r="B347" t="str">
            <v>St Edmundsbury</v>
          </cell>
          <cell r="C347" t="str">
            <v>SD</v>
          </cell>
          <cell r="D347" t="str">
            <v>Billing</v>
          </cell>
          <cell r="E347">
            <v>-1140.7434197780001</v>
          </cell>
          <cell r="F347">
            <v>-2999.5933930162055</v>
          </cell>
          <cell r="G347">
            <v>0</v>
          </cell>
          <cell r="H347">
            <v>0</v>
          </cell>
          <cell r="I347">
            <v>0</v>
          </cell>
          <cell r="J347">
            <v>0</v>
          </cell>
          <cell r="K347">
            <v>0</v>
          </cell>
          <cell r="L347">
            <v>0</v>
          </cell>
          <cell r="M347">
            <v>0</v>
          </cell>
          <cell r="N347">
            <v>0</v>
          </cell>
          <cell r="O347">
            <v>0</v>
          </cell>
          <cell r="P347">
            <v>0</v>
          </cell>
        </row>
        <row r="348">
          <cell r="A348" t="str">
            <v>E4303</v>
          </cell>
          <cell r="B348" t="str">
            <v>St Helens MBC</v>
          </cell>
          <cell r="C348" t="str">
            <v>MD</v>
          </cell>
          <cell r="D348" t="str">
            <v>Billing</v>
          </cell>
          <cell r="E348">
            <v>-28057.49915571</v>
          </cell>
          <cell r="F348">
            <v>-43980.889504067774</v>
          </cell>
          <cell r="G348">
            <v>0</v>
          </cell>
          <cell r="H348">
            <v>0</v>
          </cell>
          <cell r="I348">
            <v>128639.00000000001</v>
          </cell>
          <cell r="J348">
            <v>2219.0160000000001</v>
          </cell>
          <cell r="K348">
            <v>15008</v>
          </cell>
          <cell r="L348">
            <v>0</v>
          </cell>
          <cell r="M348">
            <v>1</v>
          </cell>
          <cell r="N348">
            <v>0</v>
          </cell>
          <cell r="O348">
            <v>0</v>
          </cell>
          <cell r="P348">
            <v>0</v>
          </cell>
        </row>
        <row r="349">
          <cell r="A349" t="str">
            <v>E3436</v>
          </cell>
          <cell r="B349" t="str">
            <v>Stafford BC</v>
          </cell>
          <cell r="C349" t="str">
            <v>SD</v>
          </cell>
          <cell r="D349" t="str">
            <v>Billing</v>
          </cell>
          <cell r="E349">
            <v>-1288.4093631999999</v>
          </cell>
          <cell r="F349">
            <v>-2567.5650770093412</v>
          </cell>
          <cell r="G349">
            <v>0</v>
          </cell>
          <cell r="H349">
            <v>0</v>
          </cell>
          <cell r="I349">
            <v>0</v>
          </cell>
          <cell r="J349">
            <v>0</v>
          </cell>
          <cell r="K349">
            <v>0</v>
          </cell>
          <cell r="L349">
            <v>0</v>
          </cell>
          <cell r="M349">
            <v>0</v>
          </cell>
          <cell r="N349">
            <v>0</v>
          </cell>
          <cell r="O349">
            <v>0</v>
          </cell>
          <cell r="P349">
            <v>0</v>
          </cell>
        </row>
        <row r="350">
          <cell r="A350" t="str">
            <v>E3421</v>
          </cell>
          <cell r="B350" t="str">
            <v>Staffordshire CC</v>
          </cell>
          <cell r="C350" t="str">
            <v>COUNTY</v>
          </cell>
          <cell r="D350">
            <v>0</v>
          </cell>
          <cell r="E350">
            <v>-64266.804040891999</v>
          </cell>
          <cell r="F350">
            <v>-94128.392361057733</v>
          </cell>
          <cell r="G350">
            <v>0</v>
          </cell>
          <cell r="H350">
            <v>0</v>
          </cell>
          <cell r="I350">
            <v>551686</v>
          </cell>
          <cell r="J350">
            <v>8619.3189999999995</v>
          </cell>
          <cell r="K350">
            <v>40191</v>
          </cell>
          <cell r="L350">
            <v>0</v>
          </cell>
          <cell r="M350">
            <v>1</v>
          </cell>
          <cell r="N350">
            <v>0</v>
          </cell>
          <cell r="O350">
            <v>0</v>
          </cell>
          <cell r="P350">
            <v>0</v>
          </cell>
        </row>
        <row r="351">
          <cell r="A351" t="str">
            <v>E6134</v>
          </cell>
          <cell r="B351" t="str">
            <v>Staffordshire Combined Fire and Rescue Authority</v>
          </cell>
          <cell r="C351" t="str">
            <v>CFA</v>
          </cell>
          <cell r="D351">
            <v>0</v>
          </cell>
          <cell r="E351">
            <v>-8042.6510731949993</v>
          </cell>
          <cell r="F351">
            <v>-9023.9815942623318</v>
          </cell>
          <cell r="G351">
            <v>0</v>
          </cell>
          <cell r="H351">
            <v>0</v>
          </cell>
          <cell r="I351">
            <v>0</v>
          </cell>
          <cell r="J351">
            <v>0</v>
          </cell>
          <cell r="K351">
            <v>0</v>
          </cell>
          <cell r="L351">
            <v>0</v>
          </cell>
          <cell r="M351">
            <v>0</v>
          </cell>
          <cell r="N351">
            <v>0</v>
          </cell>
          <cell r="O351">
            <v>0</v>
          </cell>
          <cell r="P351">
            <v>0</v>
          </cell>
        </row>
        <row r="352">
          <cell r="A352" t="str">
            <v>E3437</v>
          </cell>
          <cell r="B352" t="str">
            <v>Staffordshire Moorlands</v>
          </cell>
          <cell r="C352" t="str">
            <v>SD</v>
          </cell>
          <cell r="D352" t="str">
            <v>Billing</v>
          </cell>
          <cell r="E352">
            <v>-1246.2905062980001</v>
          </cell>
          <cell r="F352">
            <v>-2904.2962506362792</v>
          </cell>
          <cell r="G352">
            <v>0</v>
          </cell>
          <cell r="H352">
            <v>0</v>
          </cell>
          <cell r="I352">
            <v>0</v>
          </cell>
          <cell r="J352">
            <v>0</v>
          </cell>
          <cell r="K352">
            <v>0</v>
          </cell>
          <cell r="L352">
            <v>0</v>
          </cell>
          <cell r="M352">
            <v>0</v>
          </cell>
          <cell r="N352">
            <v>0</v>
          </cell>
          <cell r="O352">
            <v>0</v>
          </cell>
          <cell r="P352">
            <v>0</v>
          </cell>
        </row>
        <row r="353">
          <cell r="A353" t="str">
            <v>E7034</v>
          </cell>
          <cell r="B353" t="str">
            <v>Staffordshire Police and Crime Commissioner and Chief Constable</v>
          </cell>
          <cell r="C353" t="str">
            <v>POL</v>
          </cell>
          <cell r="D353">
            <v>0</v>
          </cell>
          <cell r="E353">
            <v>0</v>
          </cell>
          <cell r="F353">
            <v>0</v>
          </cell>
          <cell r="G353">
            <v>-118388.508</v>
          </cell>
          <cell r="H353">
            <v>0</v>
          </cell>
          <cell r="I353">
            <v>0</v>
          </cell>
          <cell r="J353">
            <v>0</v>
          </cell>
          <cell r="K353">
            <v>0</v>
          </cell>
          <cell r="L353">
            <v>0</v>
          </cell>
          <cell r="M353">
            <v>0</v>
          </cell>
          <cell r="N353">
            <v>0</v>
          </cell>
          <cell r="O353">
            <v>0</v>
          </cell>
          <cell r="P353">
            <v>0</v>
          </cell>
        </row>
        <row r="354">
          <cell r="A354" t="str">
            <v>E1937</v>
          </cell>
          <cell r="B354" t="str">
            <v>Stevenage</v>
          </cell>
          <cell r="C354" t="str">
            <v>SD</v>
          </cell>
          <cell r="D354" t="str">
            <v>Billing</v>
          </cell>
          <cell r="E354">
            <v>-1235.8359841509998</v>
          </cell>
          <cell r="F354">
            <v>-1439.963518515241</v>
          </cell>
          <cell r="G354">
            <v>0</v>
          </cell>
          <cell r="H354">
            <v>0</v>
          </cell>
          <cell r="I354">
            <v>0</v>
          </cell>
          <cell r="J354">
            <v>0</v>
          </cell>
          <cell r="K354">
            <v>0</v>
          </cell>
          <cell r="L354">
            <v>0</v>
          </cell>
          <cell r="M354">
            <v>0</v>
          </cell>
          <cell r="N354">
            <v>0</v>
          </cell>
          <cell r="O354">
            <v>0</v>
          </cell>
          <cell r="P354">
            <v>0</v>
          </cell>
        </row>
        <row r="355">
          <cell r="A355" t="str">
            <v>E4207</v>
          </cell>
          <cell r="B355" t="str">
            <v>Stockport MBC</v>
          </cell>
          <cell r="C355" t="str">
            <v>MD</v>
          </cell>
          <cell r="D355" t="str">
            <v>Billing</v>
          </cell>
          <cell r="E355">
            <v>-28289.482959901001</v>
          </cell>
          <cell r="F355">
            <v>-46550.258157068711</v>
          </cell>
          <cell r="G355">
            <v>0</v>
          </cell>
          <cell r="H355">
            <v>0</v>
          </cell>
          <cell r="I355">
            <v>198891</v>
          </cell>
          <cell r="J355">
            <v>3356.8310000000001</v>
          </cell>
          <cell r="K355">
            <v>16487</v>
          </cell>
          <cell r="L355">
            <v>0</v>
          </cell>
          <cell r="M355">
            <v>1</v>
          </cell>
          <cell r="N355">
            <v>0</v>
          </cell>
          <cell r="O355">
            <v>0</v>
          </cell>
          <cell r="P355">
            <v>0</v>
          </cell>
        </row>
        <row r="356">
          <cell r="A356" t="str">
            <v>E0704</v>
          </cell>
          <cell r="B356" t="str">
            <v>Stockton on Tees UA</v>
          </cell>
          <cell r="C356" t="str">
            <v>UA</v>
          </cell>
          <cell r="D356" t="str">
            <v>Billing</v>
          </cell>
          <cell r="E356">
            <v>-21959.902066307</v>
          </cell>
          <cell r="F356">
            <v>-34875.530319797414</v>
          </cell>
          <cell r="G356">
            <v>0</v>
          </cell>
          <cell r="H356">
            <v>0</v>
          </cell>
          <cell r="I356">
            <v>142070</v>
          </cell>
          <cell r="J356">
            <v>1865.47</v>
          </cell>
          <cell r="K356">
            <v>14639</v>
          </cell>
          <cell r="L356">
            <v>0</v>
          </cell>
          <cell r="M356">
            <v>1</v>
          </cell>
          <cell r="N356">
            <v>0</v>
          </cell>
          <cell r="O356">
            <v>0</v>
          </cell>
          <cell r="P356">
            <v>0</v>
          </cell>
        </row>
        <row r="357">
          <cell r="A357" t="str">
            <v>E3401</v>
          </cell>
          <cell r="B357" t="str">
            <v>Stoke-on-Trent UA</v>
          </cell>
          <cell r="C357" t="str">
            <v>UA</v>
          </cell>
          <cell r="D357" t="str">
            <v>Billing</v>
          </cell>
          <cell r="E357">
            <v>-48544.935325113998</v>
          </cell>
          <cell r="F357">
            <v>-71282.827329127293</v>
          </cell>
          <cell r="G357">
            <v>0</v>
          </cell>
          <cell r="H357">
            <v>0</v>
          </cell>
          <cell r="I357">
            <v>199152</v>
          </cell>
          <cell r="J357">
            <v>2138.5329999999999</v>
          </cell>
          <cell r="K357">
            <v>23771</v>
          </cell>
          <cell r="L357">
            <v>0</v>
          </cell>
          <cell r="M357">
            <v>1</v>
          </cell>
          <cell r="N357">
            <v>0</v>
          </cell>
          <cell r="O357">
            <v>0</v>
          </cell>
          <cell r="P357">
            <v>0</v>
          </cell>
        </row>
        <row r="358">
          <cell r="A358" t="str">
            <v>E3734</v>
          </cell>
          <cell r="B358" t="str">
            <v>Stratford-on-Avon</v>
          </cell>
          <cell r="C358" t="str">
            <v>SD</v>
          </cell>
          <cell r="D358" t="str">
            <v>Billing</v>
          </cell>
          <cell r="E358">
            <v>-1117.3336217000001</v>
          </cell>
          <cell r="F358">
            <v>-3401.6171264892314</v>
          </cell>
          <cell r="G358">
            <v>0</v>
          </cell>
          <cell r="H358">
            <v>0</v>
          </cell>
          <cell r="I358">
            <v>0</v>
          </cell>
          <cell r="J358">
            <v>0</v>
          </cell>
          <cell r="K358">
            <v>0</v>
          </cell>
          <cell r="L358">
            <v>0</v>
          </cell>
          <cell r="M358">
            <v>0</v>
          </cell>
          <cell r="N358">
            <v>0</v>
          </cell>
          <cell r="O358">
            <v>0</v>
          </cell>
          <cell r="P358">
            <v>0</v>
          </cell>
        </row>
        <row r="359">
          <cell r="A359" t="str">
            <v>E1635</v>
          </cell>
          <cell r="B359" t="str">
            <v>Stroud</v>
          </cell>
          <cell r="C359" t="str">
            <v>SD</v>
          </cell>
          <cell r="D359" t="str">
            <v>Billing</v>
          </cell>
          <cell r="E359">
            <v>-1053.2850199670002</v>
          </cell>
          <cell r="F359">
            <v>-3407.1625408995228</v>
          </cell>
          <cell r="G359">
            <v>0</v>
          </cell>
          <cell r="H359">
            <v>0</v>
          </cell>
          <cell r="I359">
            <v>0</v>
          </cell>
          <cell r="J359">
            <v>0</v>
          </cell>
          <cell r="K359">
            <v>0</v>
          </cell>
          <cell r="L359">
            <v>0</v>
          </cell>
          <cell r="M359">
            <v>0</v>
          </cell>
          <cell r="N359">
            <v>0</v>
          </cell>
          <cell r="O359">
            <v>0</v>
          </cell>
          <cell r="P359">
            <v>0</v>
          </cell>
        </row>
        <row r="360">
          <cell r="A360" t="str">
            <v>E3520</v>
          </cell>
          <cell r="B360" t="str">
            <v>Suffolk CC</v>
          </cell>
          <cell r="C360" t="str">
            <v>COUNTY</v>
          </cell>
          <cell r="D360">
            <v>0</v>
          </cell>
          <cell r="E360">
            <v>-68230.297971726992</v>
          </cell>
          <cell r="F360">
            <v>-98919.264838598858</v>
          </cell>
          <cell r="G360">
            <v>0</v>
          </cell>
          <cell r="H360">
            <v>0</v>
          </cell>
          <cell r="I360">
            <v>470334</v>
          </cell>
          <cell r="J360">
            <v>5881.38</v>
          </cell>
          <cell r="K360">
            <v>31571</v>
          </cell>
          <cell r="L360">
            <v>0</v>
          </cell>
          <cell r="M360">
            <v>1</v>
          </cell>
          <cell r="N360">
            <v>0</v>
          </cell>
          <cell r="O360">
            <v>0</v>
          </cell>
          <cell r="P360">
            <v>0</v>
          </cell>
        </row>
        <row r="361">
          <cell r="A361" t="str">
            <v>E3536</v>
          </cell>
          <cell r="B361" t="str">
            <v>Suffolk Coastal</v>
          </cell>
          <cell r="C361" t="str">
            <v>SD</v>
          </cell>
          <cell r="D361" t="str">
            <v>Billing</v>
          </cell>
          <cell r="E361">
            <v>-1304.0781424639999</v>
          </cell>
          <cell r="F361">
            <v>-14187.895319037676</v>
          </cell>
          <cell r="G361">
            <v>0</v>
          </cell>
          <cell r="H361">
            <v>0</v>
          </cell>
          <cell r="I361">
            <v>0</v>
          </cell>
          <cell r="J361">
            <v>0</v>
          </cell>
          <cell r="K361">
            <v>0</v>
          </cell>
          <cell r="L361">
            <v>0</v>
          </cell>
          <cell r="M361">
            <v>0</v>
          </cell>
          <cell r="N361">
            <v>0</v>
          </cell>
          <cell r="O361">
            <v>0</v>
          </cell>
          <cell r="P361">
            <v>0</v>
          </cell>
        </row>
        <row r="362">
          <cell r="A362" t="str">
            <v>E7035</v>
          </cell>
          <cell r="B362" t="str">
            <v>Suffolk Police and Crime Commissioner and Chief Constable</v>
          </cell>
          <cell r="C362" t="str">
            <v>POL</v>
          </cell>
          <cell r="D362">
            <v>0</v>
          </cell>
          <cell r="E362">
            <v>0</v>
          </cell>
          <cell r="F362">
            <v>0</v>
          </cell>
          <cell r="G362">
            <v>-70376.466</v>
          </cell>
          <cell r="H362">
            <v>0</v>
          </cell>
          <cell r="I362">
            <v>0</v>
          </cell>
          <cell r="J362">
            <v>0</v>
          </cell>
          <cell r="K362">
            <v>0</v>
          </cell>
          <cell r="L362">
            <v>0</v>
          </cell>
          <cell r="M362">
            <v>0</v>
          </cell>
          <cell r="N362">
            <v>0</v>
          </cell>
          <cell r="O362">
            <v>0</v>
          </cell>
          <cell r="P362">
            <v>0</v>
          </cell>
        </row>
        <row r="363">
          <cell r="A363" t="str">
            <v>E4505</v>
          </cell>
          <cell r="B363" t="str">
            <v>Sunderland</v>
          </cell>
          <cell r="C363" t="str">
            <v>MD</v>
          </cell>
          <cell r="D363" t="str">
            <v>Billing</v>
          </cell>
          <cell r="E363">
            <v>-57230.930348793998</v>
          </cell>
          <cell r="F363">
            <v>-82163.691540364627</v>
          </cell>
          <cell r="G363">
            <v>0</v>
          </cell>
          <cell r="H363">
            <v>0</v>
          </cell>
          <cell r="I363">
            <v>193197</v>
          </cell>
          <cell r="J363">
            <v>2303.3220000000001</v>
          </cell>
          <cell r="K363">
            <v>24610</v>
          </cell>
          <cell r="L363">
            <v>0</v>
          </cell>
          <cell r="M363">
            <v>1</v>
          </cell>
          <cell r="N363">
            <v>0</v>
          </cell>
          <cell r="O363">
            <v>0</v>
          </cell>
          <cell r="P363">
            <v>0</v>
          </cell>
        </row>
        <row r="364">
          <cell r="A364" t="str">
            <v>E3620</v>
          </cell>
          <cell r="B364" t="str">
            <v>Surrey CC</v>
          </cell>
          <cell r="C364" t="str">
            <v>COUNTY</v>
          </cell>
          <cell r="D364">
            <v>0</v>
          </cell>
          <cell r="E364">
            <v>-67078.24819398699</v>
          </cell>
          <cell r="F364">
            <v>-107442.44187841011</v>
          </cell>
          <cell r="G364">
            <v>0</v>
          </cell>
          <cell r="H364">
            <v>0</v>
          </cell>
          <cell r="I364">
            <v>758100</v>
          </cell>
          <cell r="J364">
            <v>9980.3130000000001</v>
          </cell>
          <cell r="K364">
            <v>38452</v>
          </cell>
          <cell r="L364">
            <v>0</v>
          </cell>
          <cell r="M364">
            <v>1</v>
          </cell>
          <cell r="N364">
            <v>0</v>
          </cell>
          <cell r="O364">
            <v>0</v>
          </cell>
          <cell r="P364">
            <v>0</v>
          </cell>
        </row>
        <row r="365">
          <cell r="A365" t="str">
            <v>E3638</v>
          </cell>
          <cell r="B365" t="str">
            <v>Surrey Heath</v>
          </cell>
          <cell r="C365" t="str">
            <v>SD</v>
          </cell>
          <cell r="D365" t="str">
            <v>Billing</v>
          </cell>
          <cell r="E365">
            <v>-356.816506559</v>
          </cell>
          <cell r="F365">
            <v>-1441.8153433292675</v>
          </cell>
          <cell r="G365">
            <v>0</v>
          </cell>
          <cell r="H365">
            <v>0</v>
          </cell>
          <cell r="I365">
            <v>0</v>
          </cell>
          <cell r="J365">
            <v>0</v>
          </cell>
          <cell r="K365">
            <v>0</v>
          </cell>
          <cell r="L365">
            <v>0</v>
          </cell>
          <cell r="M365">
            <v>0</v>
          </cell>
          <cell r="N365">
            <v>0</v>
          </cell>
          <cell r="O365">
            <v>0</v>
          </cell>
          <cell r="P365">
            <v>0</v>
          </cell>
        </row>
        <row r="366">
          <cell r="A366" t="str">
            <v>E7036</v>
          </cell>
          <cell r="B366" t="str">
            <v>Surrey Police and Crime Commissioner and Chief Constable</v>
          </cell>
          <cell r="C366" t="str">
            <v>POL</v>
          </cell>
          <cell r="D366">
            <v>0</v>
          </cell>
          <cell r="E366">
            <v>0</v>
          </cell>
          <cell r="F366">
            <v>0</v>
          </cell>
          <cell r="G366">
            <v>-100602.448</v>
          </cell>
          <cell r="H366">
            <v>0</v>
          </cell>
          <cell r="I366">
            <v>0</v>
          </cell>
          <cell r="J366">
            <v>0</v>
          </cell>
          <cell r="K366">
            <v>0</v>
          </cell>
          <cell r="L366">
            <v>0</v>
          </cell>
          <cell r="M366">
            <v>0</v>
          </cell>
          <cell r="N366">
            <v>0</v>
          </cell>
          <cell r="O366">
            <v>0</v>
          </cell>
          <cell r="P366">
            <v>0</v>
          </cell>
        </row>
        <row r="367">
          <cell r="A367" t="str">
            <v>E7053</v>
          </cell>
          <cell r="B367" t="str">
            <v>Sussex Police and Crime Commissioner and Chief Constable</v>
          </cell>
          <cell r="C367" t="str">
            <v>POL</v>
          </cell>
          <cell r="D367">
            <v>0</v>
          </cell>
          <cell r="E367">
            <v>0</v>
          </cell>
          <cell r="F367">
            <v>0</v>
          </cell>
          <cell r="G367">
            <v>-164921.834</v>
          </cell>
          <cell r="H367">
            <v>0</v>
          </cell>
          <cell r="I367">
            <v>0</v>
          </cell>
          <cell r="J367">
            <v>0</v>
          </cell>
          <cell r="K367">
            <v>0</v>
          </cell>
          <cell r="L367">
            <v>0</v>
          </cell>
          <cell r="M367">
            <v>0</v>
          </cell>
          <cell r="N367">
            <v>0</v>
          </cell>
          <cell r="O367">
            <v>0</v>
          </cell>
          <cell r="P367">
            <v>0</v>
          </cell>
        </row>
        <row r="368">
          <cell r="A368" t="str">
            <v>E5048</v>
          </cell>
          <cell r="B368" t="str">
            <v>Sutton</v>
          </cell>
          <cell r="C368" t="str">
            <v>OLB</v>
          </cell>
          <cell r="D368" t="str">
            <v>Billing</v>
          </cell>
          <cell r="E368">
            <v>-24750.720197902003</v>
          </cell>
          <cell r="F368">
            <v>-34438.869068546977</v>
          </cell>
          <cell r="G368">
            <v>0</v>
          </cell>
          <cell r="H368">
            <v>0</v>
          </cell>
          <cell r="I368">
            <v>177441</v>
          </cell>
          <cell r="J368">
            <v>1986.741</v>
          </cell>
          <cell r="K368">
            <v>10328</v>
          </cell>
          <cell r="L368">
            <v>0</v>
          </cell>
          <cell r="M368">
            <v>1</v>
          </cell>
          <cell r="N368">
            <v>0</v>
          </cell>
          <cell r="O368">
            <v>0</v>
          </cell>
          <cell r="P368">
            <v>0</v>
          </cell>
        </row>
        <row r="369">
          <cell r="A369" t="str">
            <v>E2241</v>
          </cell>
          <cell r="B369" t="str">
            <v>Swale</v>
          </cell>
          <cell r="C369" t="str">
            <v>SD</v>
          </cell>
          <cell r="D369" t="str">
            <v>Billing</v>
          </cell>
          <cell r="E369">
            <v>-2085.9506428609998</v>
          </cell>
          <cell r="F369">
            <v>-5533.0237377867761</v>
          </cell>
          <cell r="G369">
            <v>0</v>
          </cell>
          <cell r="H369">
            <v>0</v>
          </cell>
          <cell r="I369">
            <v>0</v>
          </cell>
          <cell r="J369">
            <v>0</v>
          </cell>
          <cell r="K369">
            <v>0</v>
          </cell>
          <cell r="L369">
            <v>0</v>
          </cell>
          <cell r="M369">
            <v>0</v>
          </cell>
          <cell r="N369">
            <v>0</v>
          </cell>
          <cell r="O369">
            <v>0</v>
          </cell>
          <cell r="P369">
            <v>0</v>
          </cell>
        </row>
        <row r="370">
          <cell r="A370" t="str">
            <v>E3901</v>
          </cell>
          <cell r="B370" t="str">
            <v>Swindon UA</v>
          </cell>
          <cell r="C370" t="str">
            <v>UA</v>
          </cell>
          <cell r="D370" t="str">
            <v>Billing</v>
          </cell>
          <cell r="E370">
            <v>-20823.024517092002</v>
          </cell>
          <cell r="F370">
            <v>-30587.709079613014</v>
          </cell>
          <cell r="G370">
            <v>0</v>
          </cell>
          <cell r="H370">
            <v>0</v>
          </cell>
          <cell r="I370">
            <v>159731</v>
          </cell>
          <cell r="J370">
            <v>1643.934</v>
          </cell>
          <cell r="K370">
            <v>10635</v>
          </cell>
          <cell r="L370">
            <v>0</v>
          </cell>
          <cell r="M370">
            <v>1</v>
          </cell>
          <cell r="N370">
            <v>0</v>
          </cell>
          <cell r="O370">
            <v>0</v>
          </cell>
          <cell r="P370">
            <v>0</v>
          </cell>
        </row>
        <row r="371">
          <cell r="A371" t="str">
            <v>E4208</v>
          </cell>
          <cell r="B371" t="str">
            <v>Tameside</v>
          </cell>
          <cell r="C371" t="str">
            <v>MD</v>
          </cell>
          <cell r="D371" t="str">
            <v>Billing</v>
          </cell>
          <cell r="E371">
            <v>-34492.916026683008</v>
          </cell>
          <cell r="F371">
            <v>-55555.258677431906</v>
          </cell>
          <cell r="G371">
            <v>0</v>
          </cell>
          <cell r="H371">
            <v>0</v>
          </cell>
          <cell r="I371">
            <v>178066</v>
          </cell>
          <cell r="J371">
            <v>2608.491</v>
          </cell>
          <cell r="K371">
            <v>15699</v>
          </cell>
          <cell r="L371">
            <v>0</v>
          </cell>
          <cell r="M371">
            <v>1</v>
          </cell>
          <cell r="N371">
            <v>0</v>
          </cell>
          <cell r="O371">
            <v>0</v>
          </cell>
          <cell r="P371">
            <v>0</v>
          </cell>
        </row>
        <row r="372">
          <cell r="A372" t="str">
            <v>E3439</v>
          </cell>
          <cell r="B372" t="str">
            <v>Tamworth</v>
          </cell>
          <cell r="C372" t="str">
            <v>SD</v>
          </cell>
          <cell r="D372" t="str">
            <v>Billing</v>
          </cell>
          <cell r="E372">
            <v>-1209.6032946099999</v>
          </cell>
          <cell r="F372">
            <v>-2369.8232203612565</v>
          </cell>
          <cell r="G372">
            <v>0</v>
          </cell>
          <cell r="H372">
            <v>0</v>
          </cell>
          <cell r="I372">
            <v>0</v>
          </cell>
          <cell r="J372">
            <v>0</v>
          </cell>
          <cell r="K372">
            <v>0</v>
          </cell>
          <cell r="L372">
            <v>0</v>
          </cell>
          <cell r="M372">
            <v>0</v>
          </cell>
          <cell r="N372">
            <v>0</v>
          </cell>
          <cell r="O372">
            <v>0</v>
          </cell>
          <cell r="P372">
            <v>0</v>
          </cell>
        </row>
        <row r="373">
          <cell r="A373" t="str">
            <v>E3639</v>
          </cell>
          <cell r="B373" t="str">
            <v>Tandridge</v>
          </cell>
          <cell r="C373" t="str">
            <v>SD</v>
          </cell>
          <cell r="D373" t="str">
            <v>Billing</v>
          </cell>
          <cell r="E373">
            <v>-528.75613493899994</v>
          </cell>
          <cell r="F373">
            <v>-1495.6703141244452</v>
          </cell>
          <cell r="G373">
            <v>0</v>
          </cell>
          <cell r="H373">
            <v>0</v>
          </cell>
          <cell r="I373">
            <v>0</v>
          </cell>
          <cell r="J373">
            <v>0</v>
          </cell>
          <cell r="K373">
            <v>0</v>
          </cell>
          <cell r="L373">
            <v>0</v>
          </cell>
          <cell r="M373">
            <v>0</v>
          </cell>
          <cell r="N373">
            <v>0</v>
          </cell>
          <cell r="O373">
            <v>0</v>
          </cell>
          <cell r="P373">
            <v>0</v>
          </cell>
        </row>
        <row r="374">
          <cell r="A374" t="str">
            <v>E3333</v>
          </cell>
          <cell r="B374" t="str">
            <v>Taunton Deane</v>
          </cell>
          <cell r="C374" t="str">
            <v>SD</v>
          </cell>
          <cell r="D374" t="str">
            <v>Billing</v>
          </cell>
          <cell r="E374">
            <v>-1235.13671034</v>
          </cell>
          <cell r="F374">
            <v>-2844.5875742389931</v>
          </cell>
          <cell r="G374">
            <v>0</v>
          </cell>
          <cell r="H374">
            <v>0</v>
          </cell>
          <cell r="I374">
            <v>0</v>
          </cell>
          <cell r="J374">
            <v>0</v>
          </cell>
          <cell r="K374">
            <v>0</v>
          </cell>
          <cell r="L374">
            <v>0</v>
          </cell>
          <cell r="M374">
            <v>0</v>
          </cell>
          <cell r="N374">
            <v>0</v>
          </cell>
          <cell r="O374">
            <v>0</v>
          </cell>
          <cell r="P374">
            <v>0</v>
          </cell>
        </row>
        <row r="375">
          <cell r="A375" t="str">
            <v>E1137</v>
          </cell>
          <cell r="B375" t="str">
            <v>Teignbridge</v>
          </cell>
          <cell r="C375" t="str">
            <v>SD</v>
          </cell>
          <cell r="D375" t="str">
            <v>Billing</v>
          </cell>
          <cell r="E375">
            <v>-1601.4057353840001</v>
          </cell>
          <cell r="F375">
            <v>-4359.6773183024115</v>
          </cell>
          <cell r="G375">
            <v>0</v>
          </cell>
          <cell r="H375">
            <v>0</v>
          </cell>
          <cell r="I375">
            <v>0</v>
          </cell>
          <cell r="J375">
            <v>0</v>
          </cell>
          <cell r="K375">
            <v>0</v>
          </cell>
          <cell r="L375">
            <v>0</v>
          </cell>
          <cell r="M375">
            <v>0</v>
          </cell>
          <cell r="N375">
            <v>0</v>
          </cell>
          <cell r="O375">
            <v>0</v>
          </cell>
          <cell r="P375">
            <v>0</v>
          </cell>
        </row>
        <row r="376">
          <cell r="A376" t="str">
            <v>E3201</v>
          </cell>
          <cell r="B376" t="str">
            <v>Telford &amp; the Wrekin UA</v>
          </cell>
          <cell r="C376" t="str">
            <v>UA</v>
          </cell>
          <cell r="D376" t="str">
            <v>Billing</v>
          </cell>
          <cell r="E376">
            <v>-24899.499394612001</v>
          </cell>
          <cell r="F376">
            <v>-38443.90345257517</v>
          </cell>
          <cell r="G376">
            <v>0</v>
          </cell>
          <cell r="H376">
            <v>0</v>
          </cell>
          <cell r="I376">
            <v>132349</v>
          </cell>
          <cell r="J376">
            <v>2077.9319999999998</v>
          </cell>
          <cell r="K376">
            <v>12984</v>
          </cell>
          <cell r="L376">
            <v>0</v>
          </cell>
          <cell r="M376">
            <v>1</v>
          </cell>
          <cell r="N376">
            <v>0</v>
          </cell>
          <cell r="O376">
            <v>0</v>
          </cell>
          <cell r="P376">
            <v>0</v>
          </cell>
        </row>
        <row r="377">
          <cell r="A377" t="str">
            <v>E1542</v>
          </cell>
          <cell r="B377" t="str">
            <v>Tendring DC</v>
          </cell>
          <cell r="C377" t="str">
            <v>SD</v>
          </cell>
          <cell r="D377" t="str">
            <v>Billing</v>
          </cell>
          <cell r="E377">
            <v>-2563.8416146079999</v>
          </cell>
          <cell r="F377">
            <v>-5651.8570927245855</v>
          </cell>
          <cell r="G377">
            <v>0</v>
          </cell>
          <cell r="H377">
            <v>0</v>
          </cell>
          <cell r="I377">
            <v>0</v>
          </cell>
          <cell r="J377">
            <v>0</v>
          </cell>
          <cell r="K377">
            <v>0</v>
          </cell>
          <cell r="L377">
            <v>0</v>
          </cell>
          <cell r="M377">
            <v>0</v>
          </cell>
          <cell r="N377">
            <v>0</v>
          </cell>
          <cell r="O377">
            <v>0</v>
          </cell>
          <cell r="P377">
            <v>0</v>
          </cell>
        </row>
        <row r="378">
          <cell r="A378" t="str">
            <v>E1742</v>
          </cell>
          <cell r="B378" t="str">
            <v>Test Valley</v>
          </cell>
          <cell r="C378" t="str">
            <v>SD</v>
          </cell>
          <cell r="D378" t="str">
            <v>Billing</v>
          </cell>
          <cell r="E378">
            <v>-1012.196434954</v>
          </cell>
          <cell r="F378">
            <v>-4309.0232635968823</v>
          </cell>
          <cell r="G378">
            <v>0</v>
          </cell>
          <cell r="H378">
            <v>0</v>
          </cell>
          <cell r="I378">
            <v>0</v>
          </cell>
          <cell r="J378">
            <v>0</v>
          </cell>
          <cell r="K378">
            <v>0</v>
          </cell>
          <cell r="L378">
            <v>0</v>
          </cell>
          <cell r="M378">
            <v>0</v>
          </cell>
          <cell r="N378">
            <v>0</v>
          </cell>
          <cell r="O378">
            <v>0</v>
          </cell>
          <cell r="P378">
            <v>0</v>
          </cell>
        </row>
        <row r="379">
          <cell r="A379" t="str">
            <v>E1636</v>
          </cell>
          <cell r="B379" t="str">
            <v>Tewkesbury</v>
          </cell>
          <cell r="C379" t="str">
            <v>SD</v>
          </cell>
          <cell r="D379" t="str">
            <v>Billing</v>
          </cell>
          <cell r="E379">
            <v>-887.46698453199997</v>
          </cell>
          <cell r="F379">
            <v>1792.5923259323504</v>
          </cell>
          <cell r="G379">
            <v>0</v>
          </cell>
          <cell r="H379">
            <v>0</v>
          </cell>
          <cell r="I379">
            <v>0</v>
          </cell>
          <cell r="J379">
            <v>0</v>
          </cell>
          <cell r="K379">
            <v>0</v>
          </cell>
          <cell r="L379">
            <v>0</v>
          </cell>
          <cell r="M379">
            <v>0</v>
          </cell>
          <cell r="N379">
            <v>0</v>
          </cell>
          <cell r="O379">
            <v>0</v>
          </cell>
          <cell r="P379">
            <v>0</v>
          </cell>
        </row>
        <row r="380">
          <cell r="A380" t="str">
            <v>E7054</v>
          </cell>
          <cell r="B380" t="str">
            <v>Thames Valley Police and Crime Commissioner and Chief Constable</v>
          </cell>
          <cell r="C380" t="str">
            <v>POL</v>
          </cell>
          <cell r="D380">
            <v>0</v>
          </cell>
          <cell r="E380">
            <v>0</v>
          </cell>
          <cell r="F380">
            <v>0</v>
          </cell>
          <cell r="G380">
            <v>-230390.14</v>
          </cell>
          <cell r="H380">
            <v>0</v>
          </cell>
          <cell r="I380">
            <v>0</v>
          </cell>
          <cell r="J380">
            <v>0</v>
          </cell>
          <cell r="K380">
            <v>0</v>
          </cell>
          <cell r="L380">
            <v>0</v>
          </cell>
          <cell r="M380">
            <v>0</v>
          </cell>
          <cell r="N380">
            <v>0</v>
          </cell>
          <cell r="O380">
            <v>0</v>
          </cell>
          <cell r="P380">
            <v>0</v>
          </cell>
        </row>
        <row r="381">
          <cell r="A381" t="str">
            <v>E2242</v>
          </cell>
          <cell r="B381" t="str">
            <v>Thanet</v>
          </cell>
          <cell r="C381" t="str">
            <v>SD</v>
          </cell>
          <cell r="D381" t="str">
            <v>Billing</v>
          </cell>
          <cell r="E381">
            <v>-2464.891521859</v>
          </cell>
          <cell r="F381">
            <v>-3066.6816717266042</v>
          </cell>
          <cell r="G381">
            <v>0</v>
          </cell>
          <cell r="H381">
            <v>0</v>
          </cell>
          <cell r="I381">
            <v>0</v>
          </cell>
          <cell r="J381">
            <v>0</v>
          </cell>
          <cell r="K381">
            <v>0</v>
          </cell>
          <cell r="L381">
            <v>0</v>
          </cell>
          <cell r="M381">
            <v>0</v>
          </cell>
          <cell r="N381">
            <v>0</v>
          </cell>
          <cell r="O381">
            <v>0</v>
          </cell>
          <cell r="P381">
            <v>0</v>
          </cell>
        </row>
        <row r="382">
          <cell r="A382" t="str">
            <v>E6349</v>
          </cell>
          <cell r="B382" t="str">
            <v>The Halton, Knowsley, Liverpool, St Helens, Sefton and Wirral Combined Authority</v>
          </cell>
          <cell r="C382" t="str">
            <v>ITA</v>
          </cell>
          <cell r="D382">
            <v>0</v>
          </cell>
          <cell r="E382">
            <v>0</v>
          </cell>
          <cell r="F382">
            <v>0</v>
          </cell>
          <cell r="G382">
            <v>0</v>
          </cell>
          <cell r="H382">
            <v>0</v>
          </cell>
          <cell r="I382">
            <v>0</v>
          </cell>
          <cell r="J382">
            <v>0</v>
          </cell>
          <cell r="K382">
            <v>0</v>
          </cell>
          <cell r="L382">
            <v>0</v>
          </cell>
          <cell r="M382">
            <v>0</v>
          </cell>
          <cell r="N382">
            <v>0</v>
          </cell>
          <cell r="O382">
            <v>0</v>
          </cell>
          <cell r="P382">
            <v>0</v>
          </cell>
        </row>
        <row r="383">
          <cell r="A383" t="str">
            <v>E6350</v>
          </cell>
          <cell r="B383" t="str">
            <v>The Barnsley, Doncaster, Rotherham and Sheffield Combined Authority</v>
          </cell>
          <cell r="C383" t="str">
            <v>ITA</v>
          </cell>
          <cell r="D383">
            <v>0</v>
          </cell>
          <cell r="E383">
            <v>0</v>
          </cell>
          <cell r="F383">
            <v>0</v>
          </cell>
          <cell r="G383">
            <v>0</v>
          </cell>
          <cell r="H383">
            <v>0</v>
          </cell>
          <cell r="I383">
            <v>0</v>
          </cell>
          <cell r="J383">
            <v>0</v>
          </cell>
          <cell r="K383">
            <v>0</v>
          </cell>
          <cell r="L383">
            <v>0</v>
          </cell>
          <cell r="M383">
            <v>0</v>
          </cell>
          <cell r="N383">
            <v>0</v>
          </cell>
          <cell r="O383">
            <v>0</v>
          </cell>
          <cell r="P383">
            <v>0</v>
          </cell>
        </row>
        <row r="384">
          <cell r="A384" t="str">
            <v>E6351</v>
          </cell>
          <cell r="B384" t="str">
            <v>The Durham, Gateshead, Newcastle, North Tyneside, Northumberland, South Tyneside and Sunderland Combined Authority</v>
          </cell>
          <cell r="C384" t="str">
            <v>ITA</v>
          </cell>
          <cell r="D384">
            <v>0</v>
          </cell>
          <cell r="E384">
            <v>0</v>
          </cell>
          <cell r="F384">
            <v>0</v>
          </cell>
          <cell r="G384">
            <v>0</v>
          </cell>
          <cell r="H384">
            <v>0</v>
          </cell>
          <cell r="I384">
            <v>0</v>
          </cell>
          <cell r="J384">
            <v>0</v>
          </cell>
          <cell r="K384">
            <v>0</v>
          </cell>
          <cell r="L384">
            <v>0</v>
          </cell>
          <cell r="M384">
            <v>0</v>
          </cell>
          <cell r="N384">
            <v>0</v>
          </cell>
          <cell r="O384">
            <v>0</v>
          </cell>
          <cell r="P384">
            <v>0</v>
          </cell>
        </row>
        <row r="385">
          <cell r="A385" t="str">
            <v>E6353</v>
          </cell>
          <cell r="B385" t="str">
            <v>The West Yorkshire Combined Authority</v>
          </cell>
          <cell r="C385" t="str">
            <v>ITA</v>
          </cell>
          <cell r="D385">
            <v>0</v>
          </cell>
          <cell r="E385">
            <v>0</v>
          </cell>
          <cell r="F385">
            <v>0</v>
          </cell>
          <cell r="G385">
            <v>0</v>
          </cell>
          <cell r="H385">
            <v>0</v>
          </cell>
          <cell r="I385">
            <v>0</v>
          </cell>
          <cell r="J385">
            <v>0</v>
          </cell>
          <cell r="K385">
            <v>0</v>
          </cell>
          <cell r="L385">
            <v>0</v>
          </cell>
          <cell r="M385">
            <v>0</v>
          </cell>
          <cell r="N385">
            <v>0</v>
          </cell>
          <cell r="O385">
            <v>0</v>
          </cell>
          <cell r="P385">
            <v>0</v>
          </cell>
        </row>
        <row r="386">
          <cell r="A386" t="str">
            <v>E1938</v>
          </cell>
          <cell r="B386" t="str">
            <v>Three Rivers</v>
          </cell>
          <cell r="C386" t="str">
            <v>SD</v>
          </cell>
          <cell r="D386" t="str">
            <v>Billing</v>
          </cell>
          <cell r="E386">
            <v>-874.19491477799988</v>
          </cell>
          <cell r="F386">
            <v>-6138.694729097303</v>
          </cell>
          <cell r="G386">
            <v>0</v>
          </cell>
          <cell r="H386">
            <v>0</v>
          </cell>
          <cell r="I386">
            <v>0</v>
          </cell>
          <cell r="J386">
            <v>0</v>
          </cell>
          <cell r="K386">
            <v>0</v>
          </cell>
          <cell r="L386">
            <v>0</v>
          </cell>
          <cell r="M386">
            <v>0</v>
          </cell>
          <cell r="N386">
            <v>0</v>
          </cell>
          <cell r="O386">
            <v>0</v>
          </cell>
          <cell r="P386">
            <v>0</v>
          </cell>
        </row>
        <row r="387">
          <cell r="A387" t="str">
            <v>E1502</v>
          </cell>
          <cell r="B387" t="str">
            <v>Thurrock UA</v>
          </cell>
          <cell r="C387" t="str">
            <v>UA</v>
          </cell>
          <cell r="D387" t="str">
            <v>Billing</v>
          </cell>
          <cell r="E387">
            <v>-20672.72762568</v>
          </cell>
          <cell r="F387">
            <v>-29125.444998873249</v>
          </cell>
          <cell r="G387">
            <v>0</v>
          </cell>
          <cell r="H387">
            <v>0</v>
          </cell>
          <cell r="I387">
            <v>135597</v>
          </cell>
          <cell r="J387">
            <v>898.15700000000004</v>
          </cell>
          <cell r="K387">
            <v>11619</v>
          </cell>
          <cell r="L387">
            <v>0</v>
          </cell>
          <cell r="M387">
            <v>1</v>
          </cell>
          <cell r="N387">
            <v>0</v>
          </cell>
          <cell r="O387">
            <v>0</v>
          </cell>
          <cell r="P387">
            <v>0</v>
          </cell>
        </row>
        <row r="388">
          <cell r="A388" t="str">
            <v>E2243</v>
          </cell>
          <cell r="B388" t="str">
            <v>Tonbridge &amp; Malling</v>
          </cell>
          <cell r="C388" t="str">
            <v>SD</v>
          </cell>
          <cell r="D388" t="str">
            <v>Billing</v>
          </cell>
          <cell r="E388">
            <v>-655.04218889800006</v>
          </cell>
          <cell r="F388">
            <v>307.69930837126583</v>
          </cell>
          <cell r="G388">
            <v>0</v>
          </cell>
          <cell r="H388">
            <v>0</v>
          </cell>
          <cell r="I388">
            <v>0</v>
          </cell>
          <cell r="J388">
            <v>0</v>
          </cell>
          <cell r="K388">
            <v>0</v>
          </cell>
          <cell r="L388">
            <v>0</v>
          </cell>
          <cell r="M388">
            <v>0</v>
          </cell>
          <cell r="N388">
            <v>0</v>
          </cell>
          <cell r="O388">
            <v>0</v>
          </cell>
          <cell r="P388">
            <v>0</v>
          </cell>
        </row>
        <row r="389">
          <cell r="A389" t="str">
            <v>E1102</v>
          </cell>
          <cell r="B389" t="str">
            <v>Torbay UA</v>
          </cell>
          <cell r="C389" t="str">
            <v>UA</v>
          </cell>
          <cell r="D389" t="str">
            <v>Billing</v>
          </cell>
          <cell r="E389">
            <v>-20055.301564879996</v>
          </cell>
          <cell r="F389">
            <v>-29753.017002958761</v>
          </cell>
          <cell r="G389">
            <v>0</v>
          </cell>
          <cell r="H389">
            <v>0</v>
          </cell>
          <cell r="I389">
            <v>88988</v>
          </cell>
          <cell r="J389">
            <v>720.71799999999996</v>
          </cell>
          <cell r="K389">
            <v>9802</v>
          </cell>
          <cell r="L389">
            <v>0</v>
          </cell>
          <cell r="M389">
            <v>1</v>
          </cell>
          <cell r="N389">
            <v>0</v>
          </cell>
          <cell r="O389">
            <v>0</v>
          </cell>
          <cell r="P389">
            <v>0</v>
          </cell>
        </row>
        <row r="390">
          <cell r="A390" t="str">
            <v>E1139</v>
          </cell>
          <cell r="B390" t="str">
            <v>Torridge</v>
          </cell>
          <cell r="C390" t="str">
            <v>SD</v>
          </cell>
          <cell r="D390" t="str">
            <v>Billing</v>
          </cell>
          <cell r="E390">
            <v>-1152.325671003</v>
          </cell>
          <cell r="F390">
            <v>-1802.983952485599</v>
          </cell>
          <cell r="G390">
            <v>0</v>
          </cell>
          <cell r="H390">
            <v>0</v>
          </cell>
          <cell r="I390">
            <v>0</v>
          </cell>
          <cell r="J390">
            <v>0</v>
          </cell>
          <cell r="K390">
            <v>0</v>
          </cell>
          <cell r="L390">
            <v>0</v>
          </cell>
          <cell r="M390">
            <v>0</v>
          </cell>
          <cell r="N390">
            <v>0</v>
          </cell>
          <cell r="O390">
            <v>0</v>
          </cell>
          <cell r="P390">
            <v>0</v>
          </cell>
        </row>
        <row r="391">
          <cell r="A391" t="str">
            <v>E5020</v>
          </cell>
          <cell r="B391" t="str">
            <v>Tower Hamlets</v>
          </cell>
          <cell r="C391" t="str">
            <v>ILB</v>
          </cell>
          <cell r="D391" t="str">
            <v>Billing</v>
          </cell>
          <cell r="E391">
            <v>-68664.724367064991</v>
          </cell>
          <cell r="F391">
            <v>-126010.93380217931</v>
          </cell>
          <cell r="G391">
            <v>0</v>
          </cell>
          <cell r="H391">
            <v>0</v>
          </cell>
          <cell r="I391">
            <v>323859</v>
          </cell>
          <cell r="J391">
            <v>3799.5590000000002</v>
          </cell>
          <cell r="K391">
            <v>36883</v>
          </cell>
          <cell r="L391">
            <v>0</v>
          </cell>
          <cell r="M391">
            <v>1</v>
          </cell>
          <cell r="N391">
            <v>0</v>
          </cell>
          <cell r="O391">
            <v>0</v>
          </cell>
          <cell r="P391">
            <v>0</v>
          </cell>
        </row>
        <row r="392">
          <cell r="A392" t="str">
            <v>E4209</v>
          </cell>
          <cell r="B392" t="str">
            <v>Trafford</v>
          </cell>
          <cell r="C392" t="str">
            <v>MD</v>
          </cell>
          <cell r="D392" t="str">
            <v>Billing</v>
          </cell>
          <cell r="E392">
            <v>-22989.082269874001</v>
          </cell>
          <cell r="F392">
            <v>-40548.705080599619</v>
          </cell>
          <cell r="G392">
            <v>0</v>
          </cell>
          <cell r="H392">
            <v>0</v>
          </cell>
          <cell r="I392">
            <v>179299</v>
          </cell>
          <cell r="J392">
            <v>2574.5340000000001</v>
          </cell>
          <cell r="K392">
            <v>13039</v>
          </cell>
          <cell r="L392">
            <v>0</v>
          </cell>
          <cell r="M392">
            <v>1</v>
          </cell>
          <cell r="N392">
            <v>0</v>
          </cell>
          <cell r="O392">
            <v>0</v>
          </cell>
          <cell r="P392">
            <v>0</v>
          </cell>
        </row>
        <row r="393">
          <cell r="A393" t="str">
            <v>E2244</v>
          </cell>
          <cell r="B393" t="str">
            <v>Tunbridge Wells</v>
          </cell>
          <cell r="C393" t="str">
            <v>SD</v>
          </cell>
          <cell r="D393" t="str">
            <v>Billing</v>
          </cell>
          <cell r="E393">
            <v>-833.82294813700003</v>
          </cell>
          <cell r="F393">
            <v>-3504.8465330136055</v>
          </cell>
          <cell r="G393">
            <v>0</v>
          </cell>
          <cell r="H393">
            <v>0</v>
          </cell>
          <cell r="I393">
            <v>0</v>
          </cell>
          <cell r="J393">
            <v>0</v>
          </cell>
          <cell r="K393">
            <v>0</v>
          </cell>
          <cell r="L393">
            <v>0</v>
          </cell>
          <cell r="M393">
            <v>0</v>
          </cell>
          <cell r="N393">
            <v>0</v>
          </cell>
          <cell r="O393">
            <v>0</v>
          </cell>
          <cell r="P393">
            <v>0</v>
          </cell>
        </row>
        <row r="394">
          <cell r="A394" t="str">
            <v>E6145</v>
          </cell>
          <cell r="B394" t="str">
            <v>Tyne and Wear Fire and Rescue Authority</v>
          </cell>
          <cell r="C394" t="str">
            <v>FIRE</v>
          </cell>
          <cell r="D394">
            <v>0</v>
          </cell>
          <cell r="E394">
            <v>-13180.057690710999</v>
          </cell>
          <cell r="F394">
            <v>-14389.039241134302</v>
          </cell>
          <cell r="G394">
            <v>0</v>
          </cell>
          <cell r="H394">
            <v>0</v>
          </cell>
          <cell r="I394">
            <v>0</v>
          </cell>
          <cell r="J394">
            <v>0</v>
          </cell>
          <cell r="K394">
            <v>0</v>
          </cell>
          <cell r="L394">
            <v>0</v>
          </cell>
          <cell r="M394">
            <v>0</v>
          </cell>
          <cell r="N394">
            <v>0</v>
          </cell>
          <cell r="O394">
            <v>0</v>
          </cell>
          <cell r="P394">
            <v>0</v>
          </cell>
        </row>
        <row r="395">
          <cell r="A395" t="str">
            <v>E1544</v>
          </cell>
          <cell r="B395" t="str">
            <v>Uttlesford</v>
          </cell>
          <cell r="C395" t="str">
            <v>SD</v>
          </cell>
          <cell r="D395" t="str">
            <v>Billing</v>
          </cell>
          <cell r="E395">
            <v>-684.17630511799996</v>
          </cell>
          <cell r="F395">
            <v>-3085.3023236725362</v>
          </cell>
          <cell r="G395">
            <v>0</v>
          </cell>
          <cell r="H395">
            <v>0</v>
          </cell>
          <cell r="I395">
            <v>0</v>
          </cell>
          <cell r="J395">
            <v>0</v>
          </cell>
          <cell r="K395">
            <v>0</v>
          </cell>
          <cell r="L395">
            <v>0</v>
          </cell>
          <cell r="M395">
            <v>0</v>
          </cell>
          <cell r="N395">
            <v>0</v>
          </cell>
          <cell r="O395">
            <v>0</v>
          </cell>
          <cell r="P395">
            <v>0</v>
          </cell>
        </row>
        <row r="396">
          <cell r="A396" t="str">
            <v>E3134</v>
          </cell>
          <cell r="B396" t="str">
            <v>Vale of White Horse DC</v>
          </cell>
          <cell r="C396" t="str">
            <v>SD</v>
          </cell>
          <cell r="D396" t="str">
            <v>Billing</v>
          </cell>
          <cell r="E396">
            <v>-1082.453932395</v>
          </cell>
          <cell r="F396">
            <v>-820.10391311408478</v>
          </cell>
          <cell r="G396">
            <v>0</v>
          </cell>
          <cell r="H396">
            <v>0</v>
          </cell>
          <cell r="I396">
            <v>0</v>
          </cell>
          <cell r="J396">
            <v>0</v>
          </cell>
          <cell r="K396">
            <v>0</v>
          </cell>
          <cell r="L396">
            <v>0</v>
          </cell>
          <cell r="M396">
            <v>0</v>
          </cell>
          <cell r="N396">
            <v>0</v>
          </cell>
          <cell r="O396">
            <v>0</v>
          </cell>
          <cell r="P396">
            <v>0</v>
          </cell>
        </row>
        <row r="397">
          <cell r="A397" t="str">
            <v>E4705</v>
          </cell>
          <cell r="B397" t="str">
            <v>Wakefield</v>
          </cell>
          <cell r="C397" t="str">
            <v>MD</v>
          </cell>
          <cell r="D397" t="str">
            <v>Billing</v>
          </cell>
          <cell r="E397">
            <v>-42915.374530686997</v>
          </cell>
          <cell r="F397">
            <v>-68428.322250270488</v>
          </cell>
          <cell r="G397">
            <v>0</v>
          </cell>
          <cell r="H397">
            <v>0</v>
          </cell>
          <cell r="I397">
            <v>245230</v>
          </cell>
          <cell r="J397">
            <v>2313.7640000000001</v>
          </cell>
          <cell r="K397">
            <v>25577</v>
          </cell>
          <cell r="L397">
            <v>0</v>
          </cell>
          <cell r="M397">
            <v>1</v>
          </cell>
          <cell r="N397">
            <v>0</v>
          </cell>
          <cell r="O397">
            <v>0</v>
          </cell>
          <cell r="P397">
            <v>0</v>
          </cell>
        </row>
        <row r="398">
          <cell r="A398" t="str">
            <v>E4606</v>
          </cell>
          <cell r="B398" t="str">
            <v>Walsall</v>
          </cell>
          <cell r="C398" t="str">
            <v>MD</v>
          </cell>
          <cell r="D398" t="str">
            <v>Billing</v>
          </cell>
          <cell r="E398">
            <v>-45759.081738851004</v>
          </cell>
          <cell r="F398">
            <v>-65852.838115007195</v>
          </cell>
          <cell r="G398">
            <v>0</v>
          </cell>
          <cell r="H398">
            <v>0</v>
          </cell>
          <cell r="I398">
            <v>237360</v>
          </cell>
          <cell r="J398">
            <v>3006.6289999999999</v>
          </cell>
          <cell r="K398">
            <v>18577</v>
          </cell>
          <cell r="L398">
            <v>0</v>
          </cell>
          <cell r="M398">
            <v>1</v>
          </cell>
          <cell r="N398">
            <v>0</v>
          </cell>
          <cell r="O398">
            <v>0</v>
          </cell>
          <cell r="P398">
            <v>0</v>
          </cell>
        </row>
        <row r="399">
          <cell r="A399" t="str">
            <v>E5049</v>
          </cell>
          <cell r="B399" t="str">
            <v>Waltham Forest</v>
          </cell>
          <cell r="C399" t="str">
            <v>OLB</v>
          </cell>
          <cell r="D399" t="str">
            <v>Billing</v>
          </cell>
          <cell r="E399">
            <v>-44483.622482156003</v>
          </cell>
          <cell r="F399">
            <v>-64590.31941049514</v>
          </cell>
          <cell r="G399">
            <v>0</v>
          </cell>
          <cell r="H399">
            <v>0</v>
          </cell>
          <cell r="I399">
            <v>239849</v>
          </cell>
          <cell r="J399">
            <v>2809.3560000000002</v>
          </cell>
          <cell r="K399">
            <v>16765</v>
          </cell>
          <cell r="L399">
            <v>0</v>
          </cell>
          <cell r="M399">
            <v>1</v>
          </cell>
          <cell r="N399">
            <v>0</v>
          </cell>
          <cell r="O399">
            <v>0</v>
          </cell>
          <cell r="P399">
            <v>0</v>
          </cell>
        </row>
        <row r="400">
          <cell r="A400" t="str">
            <v>E5021</v>
          </cell>
          <cell r="B400" t="str">
            <v>Wandsworth</v>
          </cell>
          <cell r="C400" t="str">
            <v>ILB</v>
          </cell>
          <cell r="D400" t="str">
            <v>Billing</v>
          </cell>
          <cell r="E400">
            <v>-46957.013015635996</v>
          </cell>
          <cell r="F400">
            <v>-66328.58998575958</v>
          </cell>
          <cell r="G400">
            <v>0</v>
          </cell>
          <cell r="H400">
            <v>0</v>
          </cell>
          <cell r="I400">
            <v>208324</v>
          </cell>
          <cell r="J400">
            <v>2258.9319999999998</v>
          </cell>
          <cell r="K400">
            <v>28756</v>
          </cell>
          <cell r="L400">
            <v>0</v>
          </cell>
          <cell r="M400">
            <v>1</v>
          </cell>
          <cell r="N400">
            <v>0</v>
          </cell>
          <cell r="O400">
            <v>0</v>
          </cell>
          <cell r="P400">
            <v>0</v>
          </cell>
        </row>
        <row r="401">
          <cell r="A401" t="str">
            <v>E0602</v>
          </cell>
          <cell r="B401" t="str">
            <v>Warrington UA</v>
          </cell>
          <cell r="C401" t="str">
            <v>UA</v>
          </cell>
          <cell r="D401" t="str">
            <v>Billing</v>
          </cell>
          <cell r="E401">
            <v>-17192.251333487002</v>
          </cell>
          <cell r="F401">
            <v>-30008.291732910955</v>
          </cell>
          <cell r="G401">
            <v>0</v>
          </cell>
          <cell r="H401">
            <v>0</v>
          </cell>
          <cell r="I401">
            <v>151888</v>
          </cell>
          <cell r="J401">
            <v>2255.5079999999998</v>
          </cell>
          <cell r="K401">
            <v>12901</v>
          </cell>
          <cell r="L401">
            <v>0</v>
          </cell>
          <cell r="M401">
            <v>1</v>
          </cell>
          <cell r="N401">
            <v>0</v>
          </cell>
          <cell r="O401">
            <v>0</v>
          </cell>
          <cell r="P401">
            <v>0</v>
          </cell>
        </row>
        <row r="402">
          <cell r="A402" t="str">
            <v>E3735</v>
          </cell>
          <cell r="B402" t="str">
            <v>Warwick</v>
          </cell>
          <cell r="C402" t="str">
            <v>SD</v>
          </cell>
          <cell r="D402" t="str">
            <v>Billing</v>
          </cell>
          <cell r="E402">
            <v>-1586.730675605</v>
          </cell>
          <cell r="F402">
            <v>-734.83937097508442</v>
          </cell>
          <cell r="G402">
            <v>0</v>
          </cell>
          <cell r="H402">
            <v>0</v>
          </cell>
          <cell r="I402">
            <v>0</v>
          </cell>
          <cell r="J402">
            <v>0</v>
          </cell>
          <cell r="K402">
            <v>0</v>
          </cell>
          <cell r="L402">
            <v>0</v>
          </cell>
          <cell r="M402">
            <v>0</v>
          </cell>
          <cell r="N402">
            <v>0</v>
          </cell>
          <cell r="O402">
            <v>0</v>
          </cell>
          <cell r="P402">
            <v>0</v>
          </cell>
        </row>
        <row r="403">
          <cell r="A403" t="str">
            <v>E3720</v>
          </cell>
          <cell r="B403" t="str">
            <v>Warwickshire CC</v>
          </cell>
          <cell r="C403" t="str">
            <v>COUNTY</v>
          </cell>
          <cell r="D403">
            <v>0</v>
          </cell>
          <cell r="E403">
            <v>-37502.515909340997</v>
          </cell>
          <cell r="F403">
            <v>-59708.980963868453</v>
          </cell>
          <cell r="G403">
            <v>0</v>
          </cell>
          <cell r="H403">
            <v>0</v>
          </cell>
          <cell r="I403">
            <v>380779</v>
          </cell>
          <cell r="J403">
            <v>4808.6540000000005</v>
          </cell>
          <cell r="K403">
            <v>24159</v>
          </cell>
          <cell r="L403">
            <v>0</v>
          </cell>
          <cell r="M403">
            <v>1</v>
          </cell>
          <cell r="N403">
            <v>0</v>
          </cell>
          <cell r="O403">
            <v>0</v>
          </cell>
          <cell r="P403">
            <v>0</v>
          </cell>
        </row>
        <row r="404">
          <cell r="A404" t="str">
            <v>E7037</v>
          </cell>
          <cell r="B404" t="str">
            <v>Warwickshire Police and Crime Commissioner and Chief Constable</v>
          </cell>
          <cell r="C404" t="str">
            <v>POL</v>
          </cell>
          <cell r="D404">
            <v>0</v>
          </cell>
          <cell r="E404">
            <v>0</v>
          </cell>
          <cell r="F404">
            <v>0</v>
          </cell>
          <cell r="G404">
            <v>-53614.749000000003</v>
          </cell>
          <cell r="H404">
            <v>0</v>
          </cell>
          <cell r="I404">
            <v>0</v>
          </cell>
          <cell r="J404">
            <v>0</v>
          </cell>
          <cell r="K404">
            <v>0</v>
          </cell>
          <cell r="L404">
            <v>0</v>
          </cell>
          <cell r="M404">
            <v>0</v>
          </cell>
          <cell r="N404">
            <v>0</v>
          </cell>
          <cell r="O404">
            <v>0</v>
          </cell>
          <cell r="P404">
            <v>0</v>
          </cell>
        </row>
        <row r="405">
          <cell r="A405" t="str">
            <v>E1939</v>
          </cell>
          <cell r="B405" t="str">
            <v>Watford</v>
          </cell>
          <cell r="C405" t="str">
            <v>SD</v>
          </cell>
          <cell r="D405" t="str">
            <v>Billing</v>
          </cell>
          <cell r="E405">
            <v>-1311.304252894</v>
          </cell>
          <cell r="F405">
            <v>2922.5620742683354</v>
          </cell>
          <cell r="G405">
            <v>0</v>
          </cell>
          <cell r="H405">
            <v>0</v>
          </cell>
          <cell r="I405">
            <v>0</v>
          </cell>
          <cell r="J405">
            <v>0</v>
          </cell>
          <cell r="K405">
            <v>0</v>
          </cell>
          <cell r="L405">
            <v>0</v>
          </cell>
          <cell r="M405">
            <v>0</v>
          </cell>
          <cell r="N405">
            <v>0</v>
          </cell>
          <cell r="O405">
            <v>0</v>
          </cell>
          <cell r="P405">
            <v>0</v>
          </cell>
        </row>
        <row r="406">
          <cell r="A406" t="str">
            <v>E3537</v>
          </cell>
          <cell r="B406" t="str">
            <v>Waveney</v>
          </cell>
          <cell r="C406" t="str">
            <v>SD</v>
          </cell>
          <cell r="D406" t="str">
            <v>Billing</v>
          </cell>
          <cell r="E406">
            <v>-2018.1774981519998</v>
          </cell>
          <cell r="F406">
            <v>-3739.1231263864311</v>
          </cell>
          <cell r="G406">
            <v>0</v>
          </cell>
          <cell r="H406">
            <v>0</v>
          </cell>
          <cell r="I406">
            <v>0</v>
          </cell>
          <cell r="J406">
            <v>0</v>
          </cell>
          <cell r="K406">
            <v>0</v>
          </cell>
          <cell r="L406">
            <v>0</v>
          </cell>
          <cell r="M406">
            <v>0</v>
          </cell>
          <cell r="N406">
            <v>0</v>
          </cell>
          <cell r="O406">
            <v>0</v>
          </cell>
          <cell r="P406">
            <v>0</v>
          </cell>
        </row>
        <row r="407">
          <cell r="A407" t="str">
            <v>E3640</v>
          </cell>
          <cell r="B407" t="str">
            <v>Waverley</v>
          </cell>
          <cell r="C407" t="str">
            <v>SD</v>
          </cell>
          <cell r="D407" t="str">
            <v>Billing</v>
          </cell>
          <cell r="E407">
            <v>-764.74891622899997</v>
          </cell>
          <cell r="F407">
            <v>-2053.4044903889903</v>
          </cell>
          <cell r="G407">
            <v>0</v>
          </cell>
          <cell r="H407">
            <v>0</v>
          </cell>
          <cell r="I407">
            <v>0</v>
          </cell>
          <cell r="J407">
            <v>0</v>
          </cell>
          <cell r="K407">
            <v>0</v>
          </cell>
          <cell r="L407">
            <v>0</v>
          </cell>
          <cell r="M407">
            <v>0</v>
          </cell>
          <cell r="N407">
            <v>0</v>
          </cell>
          <cell r="O407">
            <v>0</v>
          </cell>
          <cell r="P407">
            <v>0</v>
          </cell>
        </row>
        <row r="408">
          <cell r="A408" t="str">
            <v>E1437</v>
          </cell>
          <cell r="B408" t="str">
            <v>Wealden</v>
          </cell>
          <cell r="C408" t="str">
            <v>SD</v>
          </cell>
          <cell r="D408" t="str">
            <v>Billing</v>
          </cell>
          <cell r="E408">
            <v>-1213.322225761</v>
          </cell>
          <cell r="F408">
            <v>-3987.9246101890935</v>
          </cell>
          <cell r="G408">
            <v>0</v>
          </cell>
          <cell r="H408">
            <v>0</v>
          </cell>
          <cell r="I408">
            <v>0</v>
          </cell>
          <cell r="J408">
            <v>0</v>
          </cell>
          <cell r="K408">
            <v>0</v>
          </cell>
          <cell r="L408">
            <v>0</v>
          </cell>
          <cell r="M408">
            <v>0</v>
          </cell>
          <cell r="N408">
            <v>0</v>
          </cell>
          <cell r="O408">
            <v>0</v>
          </cell>
          <cell r="P408">
            <v>0</v>
          </cell>
        </row>
        <row r="409">
          <cell r="A409" t="str">
            <v>E2837</v>
          </cell>
          <cell r="B409" t="str">
            <v>Wellingborough</v>
          </cell>
          <cell r="C409" t="str">
            <v>SD</v>
          </cell>
          <cell r="D409" t="str">
            <v>Billing</v>
          </cell>
          <cell r="E409">
            <v>-1238.6761741359999</v>
          </cell>
          <cell r="F409">
            <v>-3189.5741606013903</v>
          </cell>
          <cell r="G409">
            <v>0</v>
          </cell>
          <cell r="H409">
            <v>0</v>
          </cell>
          <cell r="I409">
            <v>0</v>
          </cell>
          <cell r="J409">
            <v>0</v>
          </cell>
          <cell r="K409">
            <v>0</v>
          </cell>
          <cell r="L409">
            <v>0</v>
          </cell>
          <cell r="M409">
            <v>0</v>
          </cell>
          <cell r="N409">
            <v>0</v>
          </cell>
          <cell r="O409">
            <v>0</v>
          </cell>
          <cell r="P409">
            <v>0</v>
          </cell>
        </row>
        <row r="410">
          <cell r="A410" t="str">
            <v>E1940</v>
          </cell>
          <cell r="B410" t="str">
            <v>Welwyn Hatfield</v>
          </cell>
          <cell r="C410" t="str">
            <v>SD</v>
          </cell>
          <cell r="D410" t="str">
            <v>Billing</v>
          </cell>
          <cell r="E410">
            <v>-1306.989508399</v>
          </cell>
          <cell r="F410">
            <v>-4990.9016668128779</v>
          </cell>
          <cell r="G410">
            <v>0</v>
          </cell>
          <cell r="H410">
            <v>0</v>
          </cell>
          <cell r="I410">
            <v>0</v>
          </cell>
          <cell r="J410">
            <v>0</v>
          </cell>
          <cell r="K410">
            <v>0</v>
          </cell>
          <cell r="L410">
            <v>0</v>
          </cell>
          <cell r="M410">
            <v>0</v>
          </cell>
          <cell r="N410">
            <v>0</v>
          </cell>
          <cell r="O410">
            <v>0</v>
          </cell>
          <cell r="P410">
            <v>0</v>
          </cell>
        </row>
        <row r="411">
          <cell r="A411" t="str">
            <v>E0302</v>
          </cell>
          <cell r="B411" t="str">
            <v xml:space="preserve">West Berkshire UA  </v>
          </cell>
          <cell r="C411" t="str">
            <v>UA</v>
          </cell>
          <cell r="D411" t="str">
            <v>Billing</v>
          </cell>
          <cell r="E411">
            <v>-9529.1613013730002</v>
          </cell>
          <cell r="F411">
            <v>-17387.923890089263</v>
          </cell>
          <cell r="G411">
            <v>0</v>
          </cell>
          <cell r="H411">
            <v>0</v>
          </cell>
          <cell r="I411">
            <v>119937</v>
          </cell>
          <cell r="J411">
            <v>1854.46</v>
          </cell>
          <cell r="K411">
            <v>6159</v>
          </cell>
          <cell r="L411">
            <v>0</v>
          </cell>
          <cell r="M411">
            <v>1</v>
          </cell>
          <cell r="N411">
            <v>0</v>
          </cell>
          <cell r="O411">
            <v>0</v>
          </cell>
          <cell r="P411">
            <v>0</v>
          </cell>
        </row>
        <row r="412">
          <cell r="A412" t="str">
            <v>E1140</v>
          </cell>
          <cell r="B412" t="str">
            <v>West Devon</v>
          </cell>
          <cell r="C412" t="str">
            <v>SD</v>
          </cell>
          <cell r="D412" t="str">
            <v>Billing</v>
          </cell>
          <cell r="E412">
            <v>-623.40353304999996</v>
          </cell>
          <cell r="F412">
            <v>-1066.9171216538418</v>
          </cell>
          <cell r="G412">
            <v>0</v>
          </cell>
          <cell r="H412">
            <v>0</v>
          </cell>
          <cell r="I412">
            <v>0</v>
          </cell>
          <cell r="J412">
            <v>0</v>
          </cell>
          <cell r="K412">
            <v>0</v>
          </cell>
          <cell r="L412">
            <v>0</v>
          </cell>
          <cell r="M412">
            <v>0</v>
          </cell>
          <cell r="N412">
            <v>0</v>
          </cell>
          <cell r="O412">
            <v>0</v>
          </cell>
          <cell r="P412">
            <v>0</v>
          </cell>
        </row>
        <row r="413">
          <cell r="A413" t="str">
            <v>E1237</v>
          </cell>
          <cell r="B413" t="str">
            <v>West Dorset DC</v>
          </cell>
          <cell r="C413" t="str">
            <v>SD</v>
          </cell>
          <cell r="D413" t="str">
            <v>Billing</v>
          </cell>
          <cell r="E413">
            <v>-1289.0426869330001</v>
          </cell>
          <cell r="F413">
            <v>-2862.4963256365359</v>
          </cell>
          <cell r="G413">
            <v>0</v>
          </cell>
          <cell r="H413">
            <v>0</v>
          </cell>
          <cell r="I413">
            <v>0</v>
          </cell>
          <cell r="J413">
            <v>0</v>
          </cell>
          <cell r="K413">
            <v>0</v>
          </cell>
          <cell r="L413">
            <v>0</v>
          </cell>
          <cell r="M413">
            <v>0</v>
          </cell>
          <cell r="N413">
            <v>0</v>
          </cell>
          <cell r="O413">
            <v>0</v>
          </cell>
          <cell r="P413">
            <v>0</v>
          </cell>
        </row>
        <row r="414">
          <cell r="A414" t="str">
            <v>E2343</v>
          </cell>
          <cell r="B414" t="str">
            <v>West Lancashire</v>
          </cell>
          <cell r="C414" t="str">
            <v>SD</v>
          </cell>
          <cell r="D414" t="str">
            <v>Billing</v>
          </cell>
          <cell r="E414">
            <v>-1575.6259656350001</v>
          </cell>
          <cell r="F414">
            <v>-3230.3896148596482</v>
          </cell>
          <cell r="G414">
            <v>0</v>
          </cell>
          <cell r="H414">
            <v>0</v>
          </cell>
          <cell r="I414">
            <v>0</v>
          </cell>
          <cell r="J414">
            <v>0</v>
          </cell>
          <cell r="K414">
            <v>0</v>
          </cell>
          <cell r="L414">
            <v>0</v>
          </cell>
          <cell r="M414">
            <v>0</v>
          </cell>
          <cell r="N414">
            <v>0</v>
          </cell>
          <cell r="O414">
            <v>0</v>
          </cell>
          <cell r="P414">
            <v>0</v>
          </cell>
        </row>
        <row r="415">
          <cell r="A415" t="str">
            <v>E2537</v>
          </cell>
          <cell r="B415" t="str">
            <v>West Lindsey</v>
          </cell>
          <cell r="C415" t="str">
            <v>SD</v>
          </cell>
          <cell r="D415" t="str">
            <v>Billing</v>
          </cell>
          <cell r="E415">
            <v>-1387.3454922249998</v>
          </cell>
          <cell r="F415">
            <v>-3454.2103555807321</v>
          </cell>
          <cell r="G415">
            <v>0</v>
          </cell>
          <cell r="H415">
            <v>0</v>
          </cell>
          <cell r="I415">
            <v>0</v>
          </cell>
          <cell r="J415">
            <v>0</v>
          </cell>
          <cell r="K415">
            <v>0</v>
          </cell>
          <cell r="L415">
            <v>0</v>
          </cell>
          <cell r="M415">
            <v>0</v>
          </cell>
          <cell r="N415">
            <v>0</v>
          </cell>
          <cell r="O415">
            <v>0</v>
          </cell>
          <cell r="P415">
            <v>0</v>
          </cell>
        </row>
        <row r="416">
          <cell r="A416" t="str">
            <v>E6207</v>
          </cell>
          <cell r="B416" t="str">
            <v>West London Waste Authority</v>
          </cell>
          <cell r="C416" t="str">
            <v>WASTE</v>
          </cell>
          <cell r="D416">
            <v>0</v>
          </cell>
          <cell r="E416">
            <v>0</v>
          </cell>
          <cell r="F416">
            <v>0</v>
          </cell>
          <cell r="G416">
            <v>0</v>
          </cell>
          <cell r="H416">
            <v>0</v>
          </cell>
          <cell r="I416">
            <v>0</v>
          </cell>
          <cell r="J416">
            <v>0</v>
          </cell>
          <cell r="K416">
            <v>0</v>
          </cell>
          <cell r="L416">
            <v>0</v>
          </cell>
          <cell r="M416">
            <v>0</v>
          </cell>
          <cell r="N416">
            <v>0</v>
          </cell>
          <cell r="O416">
            <v>0</v>
          </cell>
          <cell r="P416">
            <v>0</v>
          </cell>
        </row>
        <row r="417">
          <cell r="A417" t="str">
            <v>E7055</v>
          </cell>
          <cell r="B417" t="str">
            <v>West Mercia Police and Crime Commissioner and Chief Constable</v>
          </cell>
          <cell r="C417" t="str">
            <v>POL</v>
          </cell>
          <cell r="D417">
            <v>0</v>
          </cell>
          <cell r="E417">
            <v>0</v>
          </cell>
          <cell r="F417">
            <v>0</v>
          </cell>
          <cell r="G417">
            <v>-121711.518</v>
          </cell>
          <cell r="H417">
            <v>0</v>
          </cell>
          <cell r="I417">
            <v>0</v>
          </cell>
          <cell r="J417">
            <v>0</v>
          </cell>
          <cell r="K417">
            <v>0</v>
          </cell>
          <cell r="L417">
            <v>0</v>
          </cell>
          <cell r="M417">
            <v>0</v>
          </cell>
          <cell r="N417">
            <v>0</v>
          </cell>
          <cell r="O417">
            <v>0</v>
          </cell>
          <cell r="P417">
            <v>0</v>
          </cell>
        </row>
        <row r="418">
          <cell r="A418" t="str">
            <v>E6146</v>
          </cell>
          <cell r="B418" t="str">
            <v>West Midlands Fire and Rescue Authority</v>
          </cell>
          <cell r="C418" t="str">
            <v>FIRE</v>
          </cell>
          <cell r="D418">
            <v>0</v>
          </cell>
          <cell r="E418">
            <v>-27794.503648063001</v>
          </cell>
          <cell r="F418">
            <v>-31204.798749657552</v>
          </cell>
          <cell r="G418">
            <v>0</v>
          </cell>
          <cell r="H418">
            <v>0</v>
          </cell>
          <cell r="I418">
            <v>0</v>
          </cell>
          <cell r="J418">
            <v>0</v>
          </cell>
          <cell r="K418">
            <v>0</v>
          </cell>
          <cell r="L418">
            <v>0</v>
          </cell>
          <cell r="M418">
            <v>0</v>
          </cell>
          <cell r="N418">
            <v>0</v>
          </cell>
          <cell r="O418">
            <v>0</v>
          </cell>
          <cell r="P418">
            <v>0</v>
          </cell>
        </row>
        <row r="419">
          <cell r="A419" t="str">
            <v>E6346</v>
          </cell>
          <cell r="B419" t="str">
            <v>West Midlands Integrated Transport Authority</v>
          </cell>
          <cell r="C419" t="str">
            <v>ITA</v>
          </cell>
          <cell r="D419">
            <v>0</v>
          </cell>
          <cell r="E419">
            <v>0</v>
          </cell>
          <cell r="F419">
            <v>0</v>
          </cell>
          <cell r="G419">
            <v>0</v>
          </cell>
          <cell r="H419">
            <v>0</v>
          </cell>
          <cell r="I419">
            <v>0</v>
          </cell>
          <cell r="J419">
            <v>0</v>
          </cell>
          <cell r="K419">
            <v>0</v>
          </cell>
          <cell r="L419">
            <v>0</v>
          </cell>
          <cell r="M419">
            <v>0</v>
          </cell>
          <cell r="N419">
            <v>0</v>
          </cell>
          <cell r="O419">
            <v>0</v>
          </cell>
          <cell r="P419">
            <v>0</v>
          </cell>
        </row>
        <row r="420">
          <cell r="A420" t="str">
            <v>E7046</v>
          </cell>
          <cell r="B420" t="str">
            <v>West Midlands Police and Crime Commissioner and Chief Constable</v>
          </cell>
          <cell r="C420" t="str">
            <v>POL</v>
          </cell>
          <cell r="D420">
            <v>0</v>
          </cell>
          <cell r="E420">
            <v>0</v>
          </cell>
          <cell r="F420">
            <v>0</v>
          </cell>
          <cell r="G420">
            <v>-450125.54300000001</v>
          </cell>
          <cell r="H420">
            <v>0</v>
          </cell>
          <cell r="I420">
            <v>0</v>
          </cell>
          <cell r="J420">
            <v>0</v>
          </cell>
          <cell r="K420">
            <v>0</v>
          </cell>
          <cell r="L420">
            <v>0</v>
          </cell>
          <cell r="M420">
            <v>0</v>
          </cell>
          <cell r="N420">
            <v>0</v>
          </cell>
          <cell r="O420">
            <v>0</v>
          </cell>
          <cell r="P420">
            <v>0</v>
          </cell>
        </row>
        <row r="421">
          <cell r="A421" t="str">
            <v>E3135</v>
          </cell>
          <cell r="B421" t="str">
            <v>West Oxfordshire</v>
          </cell>
          <cell r="C421" t="str">
            <v>SD</v>
          </cell>
          <cell r="D421" t="str">
            <v>Billing</v>
          </cell>
          <cell r="E421">
            <v>-1057.4462792639999</v>
          </cell>
          <cell r="F421">
            <v>-2520.9971033279467</v>
          </cell>
          <cell r="G421">
            <v>0</v>
          </cell>
          <cell r="H421">
            <v>0</v>
          </cell>
          <cell r="I421">
            <v>0</v>
          </cell>
          <cell r="J421">
            <v>0</v>
          </cell>
          <cell r="K421">
            <v>0</v>
          </cell>
          <cell r="L421">
            <v>0</v>
          </cell>
          <cell r="M421">
            <v>0</v>
          </cell>
          <cell r="N421">
            <v>0</v>
          </cell>
          <cell r="O421">
            <v>0</v>
          </cell>
          <cell r="P421">
            <v>0</v>
          </cell>
        </row>
        <row r="422">
          <cell r="A422" t="str">
            <v>E3335</v>
          </cell>
          <cell r="B422" t="str">
            <v>West Somerset DC</v>
          </cell>
          <cell r="C422" t="str">
            <v>SD</v>
          </cell>
          <cell r="D422" t="str">
            <v>Billing</v>
          </cell>
          <cell r="E422">
            <v>-550.31971465200002</v>
          </cell>
          <cell r="F422">
            <v>1361.4239729492983</v>
          </cell>
          <cell r="G422">
            <v>0</v>
          </cell>
          <cell r="H422">
            <v>0</v>
          </cell>
          <cell r="I422">
            <v>0</v>
          </cell>
          <cell r="J422">
            <v>0</v>
          </cell>
          <cell r="K422">
            <v>0</v>
          </cell>
          <cell r="L422">
            <v>0</v>
          </cell>
          <cell r="M422">
            <v>0</v>
          </cell>
          <cell r="N422">
            <v>0</v>
          </cell>
          <cell r="O422">
            <v>0</v>
          </cell>
          <cell r="P422">
            <v>0</v>
          </cell>
        </row>
        <row r="423">
          <cell r="A423" t="str">
            <v>E3820</v>
          </cell>
          <cell r="B423" t="str">
            <v>West Sussex CC</v>
          </cell>
          <cell r="C423" t="str">
            <v>COUNTY</v>
          </cell>
          <cell r="D423">
            <v>0</v>
          </cell>
          <cell r="E423">
            <v>-53079.886907227999</v>
          </cell>
          <cell r="F423">
            <v>-76236.289449804099</v>
          </cell>
          <cell r="G423">
            <v>0</v>
          </cell>
          <cell r="H423">
            <v>0</v>
          </cell>
          <cell r="I423">
            <v>528760</v>
          </cell>
          <cell r="J423">
            <v>8072.3869999999997</v>
          </cell>
          <cell r="K423">
            <v>35739</v>
          </cell>
          <cell r="L423">
            <v>0</v>
          </cell>
          <cell r="M423">
            <v>1</v>
          </cell>
          <cell r="N423">
            <v>0</v>
          </cell>
          <cell r="O423">
            <v>0</v>
          </cell>
          <cell r="P423">
            <v>0</v>
          </cell>
        </row>
        <row r="424">
          <cell r="A424" t="str">
            <v>E6147</v>
          </cell>
          <cell r="B424" t="str">
            <v>West Yorkshire Fire and Rescue Authority</v>
          </cell>
          <cell r="C424" t="str">
            <v>FIRE</v>
          </cell>
          <cell r="D424">
            <v>0</v>
          </cell>
          <cell r="E424">
            <v>-20496.934067724003</v>
          </cell>
          <cell r="F424">
            <v>-22771.132047183368</v>
          </cell>
          <cell r="G424">
            <v>0</v>
          </cell>
          <cell r="H424">
            <v>0</v>
          </cell>
          <cell r="I424">
            <v>0</v>
          </cell>
          <cell r="J424">
            <v>0</v>
          </cell>
          <cell r="K424">
            <v>0</v>
          </cell>
          <cell r="L424">
            <v>0</v>
          </cell>
          <cell r="M424">
            <v>0</v>
          </cell>
          <cell r="N424">
            <v>0</v>
          </cell>
          <cell r="O424">
            <v>0</v>
          </cell>
          <cell r="P424">
            <v>0</v>
          </cell>
        </row>
        <row r="425">
          <cell r="A425" t="str">
            <v>E7047</v>
          </cell>
          <cell r="B425" t="str">
            <v>West Yorkshire Police and Crime Commissioner and Chief Constable</v>
          </cell>
          <cell r="C425" t="str">
            <v>POL</v>
          </cell>
          <cell r="D425">
            <v>0</v>
          </cell>
          <cell r="E425">
            <v>0</v>
          </cell>
          <cell r="F425">
            <v>0</v>
          </cell>
          <cell r="G425">
            <v>-317530.58899999998</v>
          </cell>
          <cell r="H425">
            <v>0</v>
          </cell>
          <cell r="I425">
            <v>0</v>
          </cell>
          <cell r="J425">
            <v>0</v>
          </cell>
          <cell r="K425">
            <v>0</v>
          </cell>
          <cell r="L425">
            <v>0</v>
          </cell>
          <cell r="M425">
            <v>0</v>
          </cell>
          <cell r="N425">
            <v>0</v>
          </cell>
          <cell r="O425">
            <v>0</v>
          </cell>
          <cell r="P425">
            <v>0</v>
          </cell>
        </row>
        <row r="426">
          <cell r="A426" t="str">
            <v>E6206</v>
          </cell>
          <cell r="B426" t="str">
            <v>Western Riverside Waste Authority</v>
          </cell>
          <cell r="C426" t="str">
            <v>WASTE</v>
          </cell>
          <cell r="D426">
            <v>0</v>
          </cell>
          <cell r="E426">
            <v>0</v>
          </cell>
          <cell r="F426">
            <v>0</v>
          </cell>
          <cell r="G426">
            <v>0</v>
          </cell>
          <cell r="H426">
            <v>0</v>
          </cell>
          <cell r="I426">
            <v>0</v>
          </cell>
          <cell r="J426">
            <v>0</v>
          </cell>
          <cell r="K426">
            <v>0</v>
          </cell>
          <cell r="L426">
            <v>0</v>
          </cell>
          <cell r="M426">
            <v>0</v>
          </cell>
          <cell r="N426">
            <v>0</v>
          </cell>
          <cell r="O426">
            <v>0</v>
          </cell>
          <cell r="P426">
            <v>0</v>
          </cell>
        </row>
        <row r="427">
          <cell r="A427" t="str">
            <v>E5022</v>
          </cell>
          <cell r="B427" t="str">
            <v>Westminster</v>
          </cell>
          <cell r="C427" t="str">
            <v>ILB</v>
          </cell>
          <cell r="D427" t="str">
            <v>Billing</v>
          </cell>
          <cell r="E427">
            <v>-57851.443866965004</v>
          </cell>
          <cell r="F427">
            <v>11676.32620263339</v>
          </cell>
          <cell r="G427">
            <v>0</v>
          </cell>
          <cell r="H427">
            <v>0</v>
          </cell>
          <cell r="I427">
            <v>147578</v>
          </cell>
          <cell r="J427">
            <v>1139.357</v>
          </cell>
          <cell r="K427">
            <v>32886</v>
          </cell>
          <cell r="L427">
            <v>0</v>
          </cell>
          <cell r="M427">
            <v>1</v>
          </cell>
          <cell r="N427">
            <v>0</v>
          </cell>
          <cell r="O427">
            <v>0</v>
          </cell>
          <cell r="P427">
            <v>0</v>
          </cell>
        </row>
        <row r="428">
          <cell r="A428" t="str">
            <v>E1238</v>
          </cell>
          <cell r="B428" t="str">
            <v>Weymouth &amp; Portland</v>
          </cell>
          <cell r="C428" t="str">
            <v>SD</v>
          </cell>
          <cell r="D428" t="str">
            <v>Billing</v>
          </cell>
          <cell r="E428">
            <v>-742.382371466</v>
          </cell>
          <cell r="F428">
            <v>-2090.5867895726951</v>
          </cell>
          <cell r="G428">
            <v>0</v>
          </cell>
          <cell r="H428">
            <v>0</v>
          </cell>
          <cell r="I428">
            <v>0</v>
          </cell>
          <cell r="J428">
            <v>0</v>
          </cell>
          <cell r="K428">
            <v>0</v>
          </cell>
          <cell r="L428">
            <v>0</v>
          </cell>
          <cell r="M428">
            <v>0</v>
          </cell>
          <cell r="N428">
            <v>0</v>
          </cell>
          <cell r="O428">
            <v>0</v>
          </cell>
          <cell r="P428">
            <v>0</v>
          </cell>
        </row>
        <row r="429">
          <cell r="A429" t="str">
            <v>E4210</v>
          </cell>
          <cell r="B429" t="str">
            <v>Wigan MBC</v>
          </cell>
          <cell r="C429" t="str">
            <v>MD</v>
          </cell>
          <cell r="D429" t="str">
            <v>Billing</v>
          </cell>
          <cell r="E429">
            <v>-43987.371115212001</v>
          </cell>
          <cell r="F429">
            <v>-66263.866426471635</v>
          </cell>
          <cell r="G429">
            <v>0</v>
          </cell>
          <cell r="H429">
            <v>0</v>
          </cell>
          <cell r="I429">
            <v>230749</v>
          </cell>
          <cell r="J429">
            <v>3714.5479999999998</v>
          </cell>
          <cell r="K429">
            <v>26929</v>
          </cell>
          <cell r="L429">
            <v>0</v>
          </cell>
          <cell r="M429">
            <v>1</v>
          </cell>
          <cell r="N429">
            <v>0</v>
          </cell>
          <cell r="O429">
            <v>0</v>
          </cell>
          <cell r="P429">
            <v>0</v>
          </cell>
        </row>
        <row r="430">
          <cell r="A430" t="str">
            <v>E7039</v>
          </cell>
          <cell r="B430" t="str">
            <v>Wiltshire Police and Crime Commissioner and Chief Constable</v>
          </cell>
          <cell r="C430" t="str">
            <v>POL</v>
          </cell>
          <cell r="D430">
            <v>0</v>
          </cell>
          <cell r="E430">
            <v>0</v>
          </cell>
          <cell r="F430">
            <v>0</v>
          </cell>
          <cell r="G430">
            <v>-63402.529000000002</v>
          </cell>
          <cell r="H430">
            <v>0</v>
          </cell>
          <cell r="I430">
            <v>0</v>
          </cell>
          <cell r="J430">
            <v>0</v>
          </cell>
          <cell r="K430">
            <v>0</v>
          </cell>
          <cell r="L430">
            <v>0</v>
          </cell>
          <cell r="M430">
            <v>0</v>
          </cell>
          <cell r="N430">
            <v>0</v>
          </cell>
          <cell r="O430">
            <v>0</v>
          </cell>
          <cell r="P430">
            <v>0</v>
          </cell>
        </row>
        <row r="431">
          <cell r="A431" t="str">
            <v>E3902</v>
          </cell>
          <cell r="B431" t="str">
            <v>Wiltshire UA</v>
          </cell>
          <cell r="C431" t="str">
            <v>UA</v>
          </cell>
          <cell r="D431" t="str">
            <v>Billing</v>
          </cell>
          <cell r="E431">
            <v>-34725.573744717003</v>
          </cell>
          <cell r="F431">
            <v>-51793.746901621591</v>
          </cell>
          <cell r="G431">
            <v>0</v>
          </cell>
          <cell r="H431">
            <v>0</v>
          </cell>
          <cell r="I431">
            <v>311246</v>
          </cell>
          <cell r="J431">
            <v>3592.6950000000002</v>
          </cell>
          <cell r="K431">
            <v>18269</v>
          </cell>
          <cell r="L431">
            <v>0</v>
          </cell>
          <cell r="M431">
            <v>1</v>
          </cell>
          <cell r="N431">
            <v>0</v>
          </cell>
          <cell r="O431">
            <v>0</v>
          </cell>
          <cell r="P431">
            <v>0</v>
          </cell>
        </row>
        <row r="432">
          <cell r="A432" t="str">
            <v>E1743</v>
          </cell>
          <cell r="B432" t="str">
            <v>Winchester</v>
          </cell>
          <cell r="C432" t="str">
            <v>SD</v>
          </cell>
          <cell r="D432" t="str">
            <v>Billing</v>
          </cell>
          <cell r="E432">
            <v>-1003.01527702</v>
          </cell>
          <cell r="F432">
            <v>-846.64456217926795</v>
          </cell>
          <cell r="G432">
            <v>0</v>
          </cell>
          <cell r="H432">
            <v>0</v>
          </cell>
          <cell r="I432">
            <v>0</v>
          </cell>
          <cell r="J432">
            <v>0</v>
          </cell>
          <cell r="K432">
            <v>0</v>
          </cell>
          <cell r="L432">
            <v>0</v>
          </cell>
          <cell r="M432">
            <v>0</v>
          </cell>
          <cell r="N432">
            <v>0</v>
          </cell>
          <cell r="O432">
            <v>0</v>
          </cell>
          <cell r="P432">
            <v>0</v>
          </cell>
        </row>
        <row r="433">
          <cell r="A433" t="str">
            <v>E0305</v>
          </cell>
          <cell r="B433" t="str">
            <v>Windsor &amp; Maidenhead UA</v>
          </cell>
          <cell r="C433" t="str">
            <v>UA</v>
          </cell>
          <cell r="D433" t="str">
            <v>Billing</v>
          </cell>
          <cell r="E433">
            <v>-7621.2351694279996</v>
          </cell>
          <cell r="F433">
            <v>-13950.717931906907</v>
          </cell>
          <cell r="G433">
            <v>0</v>
          </cell>
          <cell r="H433">
            <v>0</v>
          </cell>
          <cell r="I433">
            <v>104833</v>
          </cell>
          <cell r="J433">
            <v>1207.0840000000001</v>
          </cell>
          <cell r="K433">
            <v>5032</v>
          </cell>
          <cell r="L433">
            <v>0</v>
          </cell>
          <cell r="M433">
            <v>1</v>
          </cell>
          <cell r="N433">
            <v>0</v>
          </cell>
          <cell r="O433">
            <v>0</v>
          </cell>
          <cell r="P433">
            <v>0</v>
          </cell>
        </row>
        <row r="434">
          <cell r="A434" t="str">
            <v>E4305</v>
          </cell>
          <cell r="B434" t="str">
            <v>Wirral</v>
          </cell>
          <cell r="C434" t="str">
            <v>MD</v>
          </cell>
          <cell r="D434" t="str">
            <v>Billing</v>
          </cell>
          <cell r="E434">
            <v>-50712.455335127001</v>
          </cell>
          <cell r="F434">
            <v>-76656.338729784577</v>
          </cell>
          <cell r="G434">
            <v>0</v>
          </cell>
          <cell r="H434">
            <v>0</v>
          </cell>
          <cell r="I434">
            <v>238630</v>
          </cell>
          <cell r="J434">
            <v>3461.3969999999999</v>
          </cell>
          <cell r="K434">
            <v>30601</v>
          </cell>
          <cell r="L434">
            <v>0</v>
          </cell>
          <cell r="M434">
            <v>1</v>
          </cell>
          <cell r="N434">
            <v>0</v>
          </cell>
          <cell r="O434">
            <v>0</v>
          </cell>
          <cell r="P434">
            <v>0</v>
          </cell>
        </row>
        <row r="435">
          <cell r="A435" t="str">
            <v>E3641</v>
          </cell>
          <cell r="B435" t="str">
            <v>Woking BC</v>
          </cell>
          <cell r="C435" t="str">
            <v>SD</v>
          </cell>
          <cell r="D435" t="str">
            <v>Billing</v>
          </cell>
          <cell r="E435">
            <v>-587.62208807600007</v>
          </cell>
          <cell r="F435">
            <v>-3703.0153903113892</v>
          </cell>
          <cell r="G435">
            <v>0</v>
          </cell>
          <cell r="H435">
            <v>0</v>
          </cell>
          <cell r="I435">
            <v>0</v>
          </cell>
          <cell r="J435">
            <v>0</v>
          </cell>
          <cell r="K435">
            <v>0</v>
          </cell>
          <cell r="L435">
            <v>0</v>
          </cell>
          <cell r="M435">
            <v>0</v>
          </cell>
          <cell r="N435">
            <v>0</v>
          </cell>
          <cell r="O435">
            <v>0</v>
          </cell>
          <cell r="P435">
            <v>0</v>
          </cell>
        </row>
        <row r="436">
          <cell r="A436" t="str">
            <v>E0306</v>
          </cell>
          <cell r="B436" t="str">
            <v>Wokingham UA</v>
          </cell>
          <cell r="C436" t="str">
            <v>UA</v>
          </cell>
          <cell r="D436" t="str">
            <v>Billing</v>
          </cell>
          <cell r="E436">
            <v>-6145.4106965380006</v>
          </cell>
          <cell r="F436">
            <v>-12734.117546421743</v>
          </cell>
          <cell r="G436">
            <v>0</v>
          </cell>
          <cell r="H436">
            <v>0</v>
          </cell>
          <cell r="I436">
            <v>116820</v>
          </cell>
          <cell r="J436">
            <v>1805.7149999999999</v>
          </cell>
          <cell r="K436">
            <v>5634</v>
          </cell>
          <cell r="L436">
            <v>0</v>
          </cell>
          <cell r="M436">
            <v>1</v>
          </cell>
          <cell r="N436">
            <v>0</v>
          </cell>
          <cell r="O436">
            <v>0</v>
          </cell>
          <cell r="P436">
            <v>0</v>
          </cell>
        </row>
        <row r="437">
          <cell r="A437" t="str">
            <v>E4607</v>
          </cell>
          <cell r="B437" t="str">
            <v>Wolverhampton</v>
          </cell>
          <cell r="C437" t="str">
            <v>MD</v>
          </cell>
          <cell r="D437" t="str">
            <v>Billing</v>
          </cell>
          <cell r="E437">
            <v>-50283.656586263001</v>
          </cell>
          <cell r="F437">
            <v>-71967.139672591526</v>
          </cell>
          <cell r="G437">
            <v>0</v>
          </cell>
          <cell r="H437">
            <v>0</v>
          </cell>
          <cell r="I437">
            <v>208845</v>
          </cell>
          <cell r="J437">
            <v>2806.6990000000001</v>
          </cell>
          <cell r="K437">
            <v>21856</v>
          </cell>
          <cell r="L437">
            <v>0</v>
          </cell>
          <cell r="M437">
            <v>1</v>
          </cell>
          <cell r="N437">
            <v>0</v>
          </cell>
          <cell r="O437">
            <v>0</v>
          </cell>
          <cell r="P437">
            <v>0</v>
          </cell>
        </row>
        <row r="438">
          <cell r="A438" t="str">
            <v>E1837</v>
          </cell>
          <cell r="B438" t="str">
            <v>Worcester</v>
          </cell>
          <cell r="C438" t="str">
            <v>SD</v>
          </cell>
          <cell r="D438" t="str">
            <v>Billing</v>
          </cell>
          <cell r="E438">
            <v>-1213.2622821059999</v>
          </cell>
          <cell r="F438">
            <v>-1300.5456394450282</v>
          </cell>
          <cell r="G438">
            <v>0</v>
          </cell>
          <cell r="H438">
            <v>0</v>
          </cell>
          <cell r="I438">
            <v>0</v>
          </cell>
          <cell r="J438">
            <v>0</v>
          </cell>
          <cell r="K438">
            <v>0</v>
          </cell>
          <cell r="L438">
            <v>0</v>
          </cell>
          <cell r="M438">
            <v>0</v>
          </cell>
          <cell r="N438">
            <v>0</v>
          </cell>
          <cell r="O438">
            <v>0</v>
          </cell>
          <cell r="P438">
            <v>0</v>
          </cell>
        </row>
        <row r="439">
          <cell r="A439" t="str">
            <v>E1821</v>
          </cell>
          <cell r="B439" t="str">
            <v>Worcestershire CC</v>
          </cell>
          <cell r="C439" t="str">
            <v>COUNTY</v>
          </cell>
          <cell r="D439">
            <v>0</v>
          </cell>
          <cell r="E439">
            <v>-36346.546471814996</v>
          </cell>
          <cell r="F439">
            <v>-57683.269721582081</v>
          </cell>
          <cell r="G439">
            <v>0</v>
          </cell>
          <cell r="H439">
            <v>0</v>
          </cell>
          <cell r="I439">
            <v>361663</v>
          </cell>
          <cell r="J439">
            <v>4644.7139999999999</v>
          </cell>
          <cell r="K439">
            <v>30654</v>
          </cell>
          <cell r="L439">
            <v>0</v>
          </cell>
          <cell r="M439">
            <v>1</v>
          </cell>
          <cell r="N439">
            <v>0</v>
          </cell>
          <cell r="O439">
            <v>0</v>
          </cell>
          <cell r="P439">
            <v>0</v>
          </cell>
        </row>
        <row r="440">
          <cell r="A440" t="str">
            <v>E3837</v>
          </cell>
          <cell r="B440" t="str">
            <v>Worthing</v>
          </cell>
          <cell r="C440" t="str">
            <v>SD</v>
          </cell>
          <cell r="D440" t="str">
            <v>Billing</v>
          </cell>
          <cell r="E440">
            <v>-1193.3773824710001</v>
          </cell>
          <cell r="F440">
            <v>-3241.0513956470677</v>
          </cell>
          <cell r="G440">
            <v>0</v>
          </cell>
          <cell r="H440">
            <v>0</v>
          </cell>
          <cell r="I440">
            <v>0</v>
          </cell>
          <cell r="J440">
            <v>0</v>
          </cell>
          <cell r="K440">
            <v>0</v>
          </cell>
          <cell r="L440">
            <v>0</v>
          </cell>
          <cell r="M440">
            <v>0</v>
          </cell>
          <cell r="N440">
            <v>0</v>
          </cell>
          <cell r="O440">
            <v>0</v>
          </cell>
          <cell r="P440">
            <v>0</v>
          </cell>
        </row>
        <row r="441">
          <cell r="A441" t="str">
            <v>E1838</v>
          </cell>
          <cell r="B441" t="str">
            <v>Wychavon</v>
          </cell>
          <cell r="C441" t="str">
            <v>SD</v>
          </cell>
          <cell r="D441" t="str">
            <v>Billing</v>
          </cell>
          <cell r="E441">
            <v>-1141.3625959630001</v>
          </cell>
          <cell r="F441">
            <v>-1647.4586122457656</v>
          </cell>
          <cell r="G441">
            <v>0</v>
          </cell>
          <cell r="H441">
            <v>0</v>
          </cell>
          <cell r="I441">
            <v>0</v>
          </cell>
          <cell r="J441">
            <v>0</v>
          </cell>
          <cell r="K441">
            <v>0</v>
          </cell>
          <cell r="L441">
            <v>0</v>
          </cell>
          <cell r="M441">
            <v>0</v>
          </cell>
          <cell r="N441">
            <v>0</v>
          </cell>
          <cell r="O441">
            <v>0</v>
          </cell>
          <cell r="P441">
            <v>0</v>
          </cell>
        </row>
        <row r="442">
          <cell r="A442" t="str">
            <v>E0435</v>
          </cell>
          <cell r="B442" t="str">
            <v>Wycombe</v>
          </cell>
          <cell r="C442" t="str">
            <v>SD</v>
          </cell>
          <cell r="D442" t="str">
            <v>Billing</v>
          </cell>
          <cell r="E442">
            <v>-1490.2458284960001</v>
          </cell>
          <cell r="F442">
            <v>-2229.211249634986</v>
          </cell>
          <cell r="G442">
            <v>0</v>
          </cell>
          <cell r="H442">
            <v>0</v>
          </cell>
          <cell r="I442">
            <v>0</v>
          </cell>
          <cell r="J442">
            <v>0</v>
          </cell>
          <cell r="K442">
            <v>0</v>
          </cell>
          <cell r="L442">
            <v>0</v>
          </cell>
          <cell r="M442">
            <v>0</v>
          </cell>
          <cell r="N442">
            <v>0</v>
          </cell>
          <cell r="O442">
            <v>0</v>
          </cell>
          <cell r="P442">
            <v>0</v>
          </cell>
        </row>
        <row r="443">
          <cell r="A443" t="str">
            <v>E2344</v>
          </cell>
          <cell r="B443" t="str">
            <v>Wyre</v>
          </cell>
          <cell r="C443" t="str">
            <v>SD</v>
          </cell>
          <cell r="D443" t="str">
            <v>Billing</v>
          </cell>
          <cell r="E443">
            <v>-1631.265629489</v>
          </cell>
          <cell r="F443">
            <v>-3725.0707815934429</v>
          </cell>
          <cell r="G443">
            <v>0</v>
          </cell>
          <cell r="H443">
            <v>0</v>
          </cell>
          <cell r="I443">
            <v>0</v>
          </cell>
          <cell r="J443">
            <v>0</v>
          </cell>
          <cell r="K443">
            <v>0</v>
          </cell>
          <cell r="L443">
            <v>0</v>
          </cell>
          <cell r="M443">
            <v>0</v>
          </cell>
          <cell r="N443">
            <v>0</v>
          </cell>
          <cell r="O443">
            <v>0</v>
          </cell>
          <cell r="P443">
            <v>0</v>
          </cell>
        </row>
        <row r="444">
          <cell r="A444" t="str">
            <v>E1839</v>
          </cell>
          <cell r="B444" t="str">
            <v>Wyre Forest</v>
          </cell>
          <cell r="C444" t="str">
            <v>SD</v>
          </cell>
          <cell r="D444" t="str">
            <v>Billing</v>
          </cell>
          <cell r="E444">
            <v>-1179.0655871389999</v>
          </cell>
          <cell r="F444">
            <v>-1461.9562814443441</v>
          </cell>
          <cell r="G444">
            <v>0</v>
          </cell>
          <cell r="H444">
            <v>0</v>
          </cell>
          <cell r="I444">
            <v>0</v>
          </cell>
          <cell r="J444">
            <v>0</v>
          </cell>
          <cell r="K444">
            <v>0</v>
          </cell>
          <cell r="L444">
            <v>0</v>
          </cell>
          <cell r="M444">
            <v>0</v>
          </cell>
          <cell r="N444">
            <v>0</v>
          </cell>
          <cell r="O444">
            <v>0</v>
          </cell>
          <cell r="P444">
            <v>0</v>
          </cell>
        </row>
        <row r="445">
          <cell r="A445" t="str">
            <v>E2701</v>
          </cell>
          <cell r="B445" t="str">
            <v>York UA</v>
          </cell>
          <cell r="C445" t="str">
            <v>UA</v>
          </cell>
          <cell r="D445" t="str">
            <v>Billing</v>
          </cell>
          <cell r="E445">
            <v>-14892.063979095001</v>
          </cell>
          <cell r="F445">
            <v>-28756.09062816486</v>
          </cell>
          <cell r="G445">
            <v>0</v>
          </cell>
          <cell r="H445">
            <v>0</v>
          </cell>
          <cell r="I445">
            <v>113338</v>
          </cell>
          <cell r="J445">
            <v>2037.48</v>
          </cell>
          <cell r="K445">
            <v>8433</v>
          </cell>
          <cell r="L445">
            <v>0</v>
          </cell>
          <cell r="M445">
            <v>1</v>
          </cell>
          <cell r="N445">
            <v>0</v>
          </cell>
          <cell r="O445">
            <v>0</v>
          </cell>
          <cell r="P445">
            <v>0</v>
          </cell>
        </row>
        <row r="446">
          <cell r="A446" t="str">
            <v>E6407</v>
          </cell>
          <cell r="B446" t="str">
            <v>Yorkshire Dales National Park Authority</v>
          </cell>
          <cell r="C446" t="str">
            <v>PARK</v>
          </cell>
          <cell r="D446">
            <v>0</v>
          </cell>
          <cell r="E446">
            <v>0</v>
          </cell>
          <cell r="F446">
            <v>0</v>
          </cell>
          <cell r="G446">
            <v>0</v>
          </cell>
          <cell r="H446">
            <v>0</v>
          </cell>
          <cell r="I446">
            <v>0</v>
          </cell>
          <cell r="J446">
            <v>0</v>
          </cell>
          <cell r="K446">
            <v>0</v>
          </cell>
          <cell r="L446">
            <v>0</v>
          </cell>
          <cell r="M446">
            <v>0</v>
          </cell>
          <cell r="N446">
            <v>0</v>
          </cell>
          <cell r="O446">
            <v>0</v>
          </cell>
          <cell r="P446">
            <v>0</v>
          </cell>
        </row>
        <row r="447">
          <cell r="A447">
            <v>0</v>
          </cell>
          <cell r="B447" t="str">
            <v>TOTAL ENGLAND</v>
          </cell>
          <cell r="C447">
            <v>0</v>
          </cell>
          <cell r="D447">
            <v>0</v>
          </cell>
          <cell r="E447">
            <v>-7183928.9715156518</v>
          </cell>
          <cell r="F447">
            <v>-11569550.143189004</v>
          </cell>
          <cell r="G447">
            <v>-7213391.2769999988</v>
          </cell>
          <cell r="H447">
            <v>0</v>
          </cell>
          <cell r="I447">
            <v>40218134</v>
          </cell>
          <cell r="J447">
            <v>514593.46500000003</v>
          </cell>
          <cell r="K447">
            <v>3387460</v>
          </cell>
          <cell r="L447">
            <v>0</v>
          </cell>
          <cell r="M447">
            <v>152</v>
          </cell>
          <cell r="N447">
            <v>0</v>
          </cell>
          <cell r="O447">
            <v>0</v>
          </cell>
          <cell r="P447">
            <v>0</v>
          </cell>
        </row>
        <row r="448">
          <cell r="N448">
            <v>0</v>
          </cell>
          <cell r="O448">
            <v>0</v>
          </cell>
          <cell r="P448">
            <v>0</v>
          </cell>
        </row>
        <row r="449">
          <cell r="A449">
            <v>0</v>
          </cell>
          <cell r="B449">
            <v>0</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row>
        <row r="450">
          <cell r="A450">
            <v>0</v>
          </cell>
          <cell r="B450">
            <v>0</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row>
        <row r="451">
          <cell r="A451">
            <v>0</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row>
        <row r="452">
          <cell r="A452">
            <v>0</v>
          </cell>
          <cell r="B452">
            <v>0</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row>
        <row r="453">
          <cell r="A453">
            <v>0</v>
          </cell>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row>
      </sheetData>
      <sheetData sheetId="11">
        <row r="3">
          <cell r="B3" t="str">
            <v>E3831</v>
          </cell>
          <cell r="C3" t="str">
            <v>Adur</v>
          </cell>
          <cell r="D3" t="str">
            <v>Billing Authority</v>
          </cell>
          <cell r="E3">
            <v>2267</v>
          </cell>
          <cell r="F3">
            <v>2329</v>
          </cell>
          <cell r="G3">
            <v>4596</v>
          </cell>
          <cell r="H3">
            <v>365</v>
          </cell>
        </row>
        <row r="4">
          <cell r="B4" t="str">
            <v>E0931</v>
          </cell>
          <cell r="C4" t="str">
            <v>Allerdale</v>
          </cell>
          <cell r="D4" t="str">
            <v>Billing Authority</v>
          </cell>
          <cell r="E4">
            <v>3211</v>
          </cell>
          <cell r="F4">
            <v>3469</v>
          </cell>
          <cell r="G4">
            <v>6680</v>
          </cell>
          <cell r="H4">
            <v>93</v>
          </cell>
        </row>
        <row r="5">
          <cell r="B5" t="str">
            <v>E1031</v>
          </cell>
          <cell r="C5" t="str">
            <v>Amber Valley</v>
          </cell>
          <cell r="D5" t="str">
            <v>Billing Authority</v>
          </cell>
          <cell r="E5">
            <v>3903</v>
          </cell>
          <cell r="F5">
            <v>3592</v>
          </cell>
          <cell r="G5">
            <v>7495</v>
          </cell>
          <cell r="H5">
            <v>112</v>
          </cell>
        </row>
        <row r="6">
          <cell r="B6" t="str">
            <v>E3832</v>
          </cell>
          <cell r="C6" t="str">
            <v>Arun</v>
          </cell>
          <cell r="D6" t="str">
            <v>Billing Authority</v>
          </cell>
          <cell r="E6">
            <v>6033</v>
          </cell>
          <cell r="F6">
            <v>5355</v>
          </cell>
          <cell r="G6">
            <v>11388</v>
          </cell>
          <cell r="H6">
            <v>287</v>
          </cell>
        </row>
        <row r="7">
          <cell r="B7" t="str">
            <v>E3031</v>
          </cell>
          <cell r="C7" t="str">
            <v>Ashfield</v>
          </cell>
          <cell r="D7" t="str">
            <v>Billing Authority</v>
          </cell>
          <cell r="E7">
            <v>3436</v>
          </cell>
          <cell r="F7">
            <v>6177</v>
          </cell>
          <cell r="G7">
            <v>9613</v>
          </cell>
          <cell r="H7" t="str">
            <v>…</v>
          </cell>
        </row>
        <row r="8">
          <cell r="B8" t="str">
            <v>E2231</v>
          </cell>
          <cell r="C8" t="str">
            <v>Ashford</v>
          </cell>
          <cell r="D8" t="str">
            <v>Billing Authority</v>
          </cell>
          <cell r="E8">
            <v>3367</v>
          </cell>
          <cell r="F8">
            <v>3805</v>
          </cell>
          <cell r="G8">
            <v>7172</v>
          </cell>
          <cell r="H8">
            <v>42</v>
          </cell>
        </row>
        <row r="9">
          <cell r="B9" t="str">
            <v>E0431</v>
          </cell>
          <cell r="C9" t="str">
            <v>Aylesbury Vale</v>
          </cell>
          <cell r="D9" t="str">
            <v>Billing Authority</v>
          </cell>
          <cell r="E9">
            <v>3631</v>
          </cell>
          <cell r="F9">
            <v>4006</v>
          </cell>
          <cell r="G9">
            <v>7637</v>
          </cell>
          <cell r="H9">
            <v>141</v>
          </cell>
        </row>
        <row r="10">
          <cell r="B10" t="str">
            <v>E3531</v>
          </cell>
          <cell r="C10" t="str">
            <v>Babergh</v>
          </cell>
          <cell r="D10" t="str">
            <v>Billing Authority</v>
          </cell>
          <cell r="E10">
            <v>2636</v>
          </cell>
          <cell r="F10">
            <v>1932</v>
          </cell>
          <cell r="G10">
            <v>4568</v>
          </cell>
          <cell r="H10">
            <v>125</v>
          </cell>
        </row>
        <row r="11">
          <cell r="B11" t="str">
            <v>E5030</v>
          </cell>
          <cell r="C11" t="str">
            <v>Barking &amp; Dagenham</v>
          </cell>
          <cell r="D11" t="str">
            <v>Billing Authority</v>
          </cell>
          <cell r="E11">
            <v>5639</v>
          </cell>
          <cell r="F11">
            <v>10754</v>
          </cell>
          <cell r="G11">
            <v>16393</v>
          </cell>
          <cell r="H11" t="str">
            <v>-</v>
          </cell>
        </row>
        <row r="12">
          <cell r="B12" t="str">
            <v>E5031</v>
          </cell>
          <cell r="C12" t="str">
            <v>Barnet</v>
          </cell>
          <cell r="D12" t="str">
            <v>Billing Authority</v>
          </cell>
          <cell r="E12">
            <v>10092</v>
          </cell>
          <cell r="F12">
            <v>15777</v>
          </cell>
          <cell r="G12">
            <v>25869</v>
          </cell>
          <cell r="H12" t="str">
            <v>-</v>
          </cell>
        </row>
        <row r="13">
          <cell r="B13" t="str">
            <v>E4401</v>
          </cell>
          <cell r="C13" t="str">
            <v>Barnsley</v>
          </cell>
          <cell r="D13" t="str">
            <v>Billing Authority</v>
          </cell>
          <cell r="E13">
            <v>7856</v>
          </cell>
          <cell r="F13">
            <v>7395</v>
          </cell>
          <cell r="G13">
            <v>15251</v>
          </cell>
          <cell r="H13">
            <v>80</v>
          </cell>
        </row>
        <row r="14">
          <cell r="B14" t="str">
            <v>E0932</v>
          </cell>
          <cell r="C14" t="str">
            <v>Barrow-in-Furness</v>
          </cell>
          <cell r="D14" t="str">
            <v>Billing Authority</v>
          </cell>
          <cell r="E14">
            <v>2558</v>
          </cell>
          <cell r="F14">
            <v>3419</v>
          </cell>
          <cell r="G14">
            <v>5977</v>
          </cell>
          <cell r="H14">
            <v>10</v>
          </cell>
        </row>
        <row r="15">
          <cell r="B15" t="str">
            <v>E1531</v>
          </cell>
          <cell r="C15" t="str">
            <v>Basildon</v>
          </cell>
          <cell r="D15" t="str">
            <v>Billing Authority</v>
          </cell>
          <cell r="E15">
            <v>6249</v>
          </cell>
          <cell r="F15">
            <v>5610</v>
          </cell>
          <cell r="G15">
            <v>11859</v>
          </cell>
          <cell r="H15">
            <v>20</v>
          </cell>
        </row>
        <row r="16">
          <cell r="B16" t="str">
            <v>E1731</v>
          </cell>
          <cell r="C16" t="str">
            <v>Basingstoke &amp; Deane</v>
          </cell>
          <cell r="D16" t="str">
            <v>Billing Authority</v>
          </cell>
          <cell r="E16">
            <v>2976</v>
          </cell>
          <cell r="F16">
            <v>4418</v>
          </cell>
          <cell r="G16">
            <v>7394</v>
          </cell>
          <cell r="H16">
            <v>53</v>
          </cell>
        </row>
        <row r="17">
          <cell r="B17" t="str">
            <v>E3032</v>
          </cell>
          <cell r="C17" t="str">
            <v>Bassetlaw</v>
          </cell>
          <cell r="D17" t="str">
            <v>Billing Authority</v>
          </cell>
          <cell r="E17">
            <v>4033</v>
          </cell>
          <cell r="F17">
            <v>3887</v>
          </cell>
          <cell r="G17">
            <v>7920</v>
          </cell>
          <cell r="H17">
            <v>0</v>
          </cell>
        </row>
        <row r="18">
          <cell r="B18" t="str">
            <v>E0101</v>
          </cell>
          <cell r="C18" t="str">
            <v>Bath &amp; North East Somerset UA</v>
          </cell>
          <cell r="D18" t="str">
            <v>Billing Authority</v>
          </cell>
          <cell r="E18">
            <v>4560</v>
          </cell>
          <cell r="F18">
            <v>4267</v>
          </cell>
          <cell r="G18">
            <v>8827</v>
          </cell>
          <cell r="H18">
            <v>215</v>
          </cell>
        </row>
        <row r="19">
          <cell r="B19" t="str">
            <v>E0202</v>
          </cell>
          <cell r="C19" t="str">
            <v>Bedford UA</v>
          </cell>
          <cell r="D19" t="str">
            <v>Billing Authority</v>
          </cell>
          <cell r="E19">
            <v>4227</v>
          </cell>
          <cell r="F19">
            <v>6382</v>
          </cell>
          <cell r="G19">
            <v>10609</v>
          </cell>
          <cell r="H19">
            <v>94</v>
          </cell>
        </row>
        <row r="20">
          <cell r="B20" t="str">
            <v>E5032</v>
          </cell>
          <cell r="C20" t="str">
            <v>Bexley</v>
          </cell>
          <cell r="D20" t="str">
            <v>Billing Authority</v>
          </cell>
          <cell r="E20">
            <v>5839</v>
          </cell>
          <cell r="F20">
            <v>7616</v>
          </cell>
          <cell r="G20">
            <v>13455</v>
          </cell>
          <cell r="H20" t="str">
            <v>-</v>
          </cell>
        </row>
        <row r="21">
          <cell r="B21" t="str">
            <v>E4601</v>
          </cell>
          <cell r="C21" t="str">
            <v>Birmingham</v>
          </cell>
          <cell r="D21" t="str">
            <v>Billing Authority</v>
          </cell>
          <cell r="E21">
            <v>36598</v>
          </cell>
          <cell r="F21">
            <v>59317</v>
          </cell>
          <cell r="G21">
            <v>95915</v>
          </cell>
          <cell r="H21">
            <v>41</v>
          </cell>
        </row>
        <row r="22">
          <cell r="B22" t="str">
            <v>E2431</v>
          </cell>
          <cell r="C22" t="str">
            <v>Blaby</v>
          </cell>
          <cell r="D22" t="str">
            <v>Billing Authority</v>
          </cell>
          <cell r="E22">
            <v>2307</v>
          </cell>
          <cell r="F22">
            <v>1493</v>
          </cell>
          <cell r="G22">
            <v>3800</v>
          </cell>
          <cell r="H22">
            <v>195</v>
          </cell>
        </row>
        <row r="23">
          <cell r="B23" t="str">
            <v>E2301</v>
          </cell>
          <cell r="C23" t="str">
            <v>Blackburn with Darwen UA</v>
          </cell>
          <cell r="D23" t="str">
            <v>Billing Authority</v>
          </cell>
          <cell r="E23">
            <v>4700</v>
          </cell>
          <cell r="F23">
            <v>6846</v>
          </cell>
          <cell r="G23">
            <v>11546</v>
          </cell>
          <cell r="H23">
            <v>27</v>
          </cell>
        </row>
        <row r="24">
          <cell r="B24" t="str">
            <v>E2302</v>
          </cell>
          <cell r="C24" t="str">
            <v>Blackpool UA</v>
          </cell>
          <cell r="D24" t="str">
            <v>Billing Authority</v>
          </cell>
          <cell r="E24">
            <v>7251</v>
          </cell>
          <cell r="F24">
            <v>8125</v>
          </cell>
          <cell r="G24">
            <v>15376</v>
          </cell>
          <cell r="H24" t="str">
            <v>-</v>
          </cell>
        </row>
        <row r="25">
          <cell r="B25" t="str">
            <v>E1032</v>
          </cell>
          <cell r="C25" t="str">
            <v>Bolsover</v>
          </cell>
          <cell r="D25" t="str">
            <v>Billing Authority</v>
          </cell>
          <cell r="E25">
            <v>2770</v>
          </cell>
          <cell r="F25">
            <v>2996</v>
          </cell>
          <cell r="G25">
            <v>5766</v>
          </cell>
          <cell r="H25">
            <v>343</v>
          </cell>
        </row>
        <row r="26">
          <cell r="B26" t="str">
            <v>E4201</v>
          </cell>
          <cell r="C26" t="str">
            <v>Bolton</v>
          </cell>
          <cell r="D26" t="str">
            <v>Billing Authority</v>
          </cell>
          <cell r="E26">
            <v>9620</v>
          </cell>
          <cell r="F26">
            <v>14138</v>
          </cell>
          <cell r="G26">
            <v>23758</v>
          </cell>
          <cell r="H26">
            <v>67</v>
          </cell>
        </row>
        <row r="27">
          <cell r="B27" t="str">
            <v>E2531</v>
          </cell>
          <cell r="C27" t="str">
            <v>Boston</v>
          </cell>
          <cell r="D27" t="str">
            <v>Billing Authority</v>
          </cell>
          <cell r="E27">
            <v>2195</v>
          </cell>
          <cell r="F27">
            <v>1586</v>
          </cell>
          <cell r="G27">
            <v>3781</v>
          </cell>
          <cell r="H27">
            <v>21</v>
          </cell>
        </row>
        <row r="28">
          <cell r="B28" t="str">
            <v>E1202</v>
          </cell>
          <cell r="C28" t="str">
            <v>Bournemouth UA</v>
          </cell>
          <cell r="D28" t="str">
            <v>Billing Authority</v>
          </cell>
          <cell r="E28">
            <v>6375</v>
          </cell>
          <cell r="F28">
            <v>7528</v>
          </cell>
          <cell r="G28">
            <v>13903</v>
          </cell>
          <cell r="H28" t="str">
            <v>-</v>
          </cell>
        </row>
        <row r="29">
          <cell r="B29" t="str">
            <v>E0301</v>
          </cell>
          <cell r="C29" t="str">
            <v>Bracknell Forest UA</v>
          </cell>
          <cell r="D29" t="str">
            <v>Billing Authority</v>
          </cell>
          <cell r="E29">
            <v>2187</v>
          </cell>
          <cell r="F29">
            <v>2672</v>
          </cell>
          <cell r="G29">
            <v>4859</v>
          </cell>
          <cell r="H29">
            <v>215</v>
          </cell>
        </row>
        <row r="30">
          <cell r="B30" t="str">
            <v>E4701</v>
          </cell>
          <cell r="C30" t="str">
            <v>Bradford</v>
          </cell>
          <cell r="D30" t="str">
            <v>Billing Authority</v>
          </cell>
          <cell r="E30">
            <v>13938</v>
          </cell>
          <cell r="F30">
            <v>17506</v>
          </cell>
          <cell r="G30">
            <v>31444</v>
          </cell>
          <cell r="H30">
            <v>161</v>
          </cell>
        </row>
        <row r="31">
          <cell r="B31" t="str">
            <v>E1532</v>
          </cell>
          <cell r="C31" t="str">
            <v>Braintree</v>
          </cell>
          <cell r="D31" t="str">
            <v>Billing Authority</v>
          </cell>
          <cell r="E31">
            <v>4353</v>
          </cell>
          <cell r="F31">
            <v>3267</v>
          </cell>
          <cell r="G31">
            <v>7620</v>
          </cell>
          <cell r="H31">
            <v>191</v>
          </cell>
        </row>
        <row r="32">
          <cell r="B32" t="str">
            <v>E2631</v>
          </cell>
          <cell r="C32" t="str">
            <v>Breckland</v>
          </cell>
          <cell r="D32" t="str">
            <v>Billing Authority</v>
          </cell>
          <cell r="E32">
            <v>4440</v>
          </cell>
          <cell r="F32">
            <v>3574</v>
          </cell>
          <cell r="G32">
            <v>8014</v>
          </cell>
          <cell r="H32">
            <v>305</v>
          </cell>
        </row>
        <row r="33">
          <cell r="B33" t="str">
            <v>E5033</v>
          </cell>
          <cell r="C33" t="str">
            <v>Brent</v>
          </cell>
          <cell r="D33" t="str">
            <v>Billing Authority</v>
          </cell>
          <cell r="E33">
            <v>10596</v>
          </cell>
          <cell r="F33">
            <v>16160</v>
          </cell>
          <cell r="G33">
            <v>26756</v>
          </cell>
          <cell r="H33" t="str">
            <v>-</v>
          </cell>
        </row>
        <row r="34">
          <cell r="B34" t="str">
            <v>E1533</v>
          </cell>
          <cell r="C34" t="str">
            <v>Brentwood</v>
          </cell>
          <cell r="D34" t="str">
            <v>Billing Authority</v>
          </cell>
          <cell r="E34">
            <v>1673</v>
          </cell>
          <cell r="F34">
            <v>1607</v>
          </cell>
          <cell r="G34">
            <v>3280</v>
          </cell>
          <cell r="H34">
            <v>19</v>
          </cell>
        </row>
        <row r="35">
          <cell r="B35" t="str">
            <v>E1401</v>
          </cell>
          <cell r="C35" t="str">
            <v>Brighton &amp; Hove UA</v>
          </cell>
          <cell r="D35" t="str">
            <v>Billing Authority</v>
          </cell>
          <cell r="E35">
            <v>8659</v>
          </cell>
          <cell r="F35">
            <v>11482</v>
          </cell>
          <cell r="G35">
            <v>20141</v>
          </cell>
          <cell r="H35">
            <v>3</v>
          </cell>
        </row>
        <row r="36">
          <cell r="B36" t="str">
            <v>E0102</v>
          </cell>
          <cell r="C36" t="str">
            <v>Bristol UA</v>
          </cell>
          <cell r="D36" t="str">
            <v>Billing Authority</v>
          </cell>
          <cell r="E36">
            <v>13281</v>
          </cell>
          <cell r="F36">
            <v>23327</v>
          </cell>
          <cell r="G36">
            <v>36609</v>
          </cell>
          <cell r="H36" t="str">
            <v>-</v>
          </cell>
        </row>
        <row r="37">
          <cell r="B37" t="str">
            <v>E2632</v>
          </cell>
          <cell r="C37" t="str">
            <v>Broadland</v>
          </cell>
          <cell r="D37" t="str">
            <v>Billing Authority</v>
          </cell>
          <cell r="E37">
            <v>3252</v>
          </cell>
          <cell r="F37">
            <v>2070</v>
          </cell>
          <cell r="G37">
            <v>5322</v>
          </cell>
          <cell r="H37">
            <v>76</v>
          </cell>
        </row>
        <row r="38">
          <cell r="B38" t="str">
            <v>E5034</v>
          </cell>
          <cell r="C38" t="str">
            <v>Bromley</v>
          </cell>
          <cell r="D38" t="str">
            <v>Billing Authority</v>
          </cell>
          <cell r="E38">
            <v>6622</v>
          </cell>
          <cell r="F38">
            <v>7473</v>
          </cell>
          <cell r="G38">
            <v>14095</v>
          </cell>
          <cell r="H38" t="str">
            <v>-</v>
          </cell>
        </row>
        <row r="39">
          <cell r="B39" t="str">
            <v>E1831</v>
          </cell>
          <cell r="C39" t="str">
            <v>Bromsgrove</v>
          </cell>
          <cell r="D39" t="str">
            <v>Billing Authority</v>
          </cell>
          <cell r="E39">
            <v>2319</v>
          </cell>
          <cell r="F39">
            <v>1634</v>
          </cell>
          <cell r="G39">
            <v>3953</v>
          </cell>
          <cell r="H39">
            <v>38</v>
          </cell>
        </row>
        <row r="40">
          <cell r="B40" t="str">
            <v>E1931</v>
          </cell>
          <cell r="C40" t="str">
            <v>Broxbourne</v>
          </cell>
          <cell r="D40" t="str">
            <v>Billing Authority</v>
          </cell>
          <cell r="E40">
            <v>2844</v>
          </cell>
          <cell r="F40">
            <v>3079</v>
          </cell>
          <cell r="G40">
            <v>5923</v>
          </cell>
          <cell r="H40" t="str">
            <v>-</v>
          </cell>
        </row>
        <row r="41">
          <cell r="B41" t="str">
            <v>E3033</v>
          </cell>
          <cell r="C41" t="str">
            <v>Broxtowe</v>
          </cell>
          <cell r="D41" t="str">
            <v>Billing Authority</v>
          </cell>
          <cell r="E41">
            <v>3109</v>
          </cell>
          <cell r="F41">
            <v>3800</v>
          </cell>
          <cell r="G41">
            <v>6909</v>
          </cell>
          <cell r="H41">
            <v>68</v>
          </cell>
        </row>
        <row r="42">
          <cell r="B42" t="str">
            <v>E2333</v>
          </cell>
          <cell r="C42" t="str">
            <v>Burnley</v>
          </cell>
          <cell r="D42" t="str">
            <v>Billing Authority</v>
          </cell>
          <cell r="E42">
            <v>3266</v>
          </cell>
          <cell r="F42">
            <v>4937</v>
          </cell>
          <cell r="G42">
            <v>8203</v>
          </cell>
          <cell r="H42" t="str">
            <v>…</v>
          </cell>
        </row>
        <row r="43">
          <cell r="B43" t="str">
            <v>E4202</v>
          </cell>
          <cell r="C43" t="str">
            <v>Bury</v>
          </cell>
          <cell r="D43" t="str">
            <v>Billing Authority</v>
          </cell>
          <cell r="E43">
            <v>5538</v>
          </cell>
          <cell r="F43">
            <v>7947</v>
          </cell>
          <cell r="G43">
            <v>13485</v>
          </cell>
          <cell r="H43" t="str">
            <v>-</v>
          </cell>
        </row>
        <row r="44">
          <cell r="B44" t="str">
            <v>E4702</v>
          </cell>
          <cell r="C44" t="str">
            <v>Calderdale</v>
          </cell>
          <cell r="D44" t="str">
            <v>Billing Authority</v>
          </cell>
          <cell r="E44">
            <v>5973</v>
          </cell>
          <cell r="F44">
            <v>7045</v>
          </cell>
          <cell r="G44">
            <v>13018</v>
          </cell>
          <cell r="H44">
            <v>62</v>
          </cell>
        </row>
        <row r="45">
          <cell r="B45" t="str">
            <v>E0531</v>
          </cell>
          <cell r="C45" t="str">
            <v>Cambridge</v>
          </cell>
          <cell r="D45" t="str">
            <v>Billing Authority</v>
          </cell>
          <cell r="E45">
            <v>2195</v>
          </cell>
          <cell r="F45">
            <v>3930</v>
          </cell>
          <cell r="G45">
            <v>6125</v>
          </cell>
          <cell r="H45" t="str">
            <v>-</v>
          </cell>
        </row>
        <row r="46">
          <cell r="B46" t="str">
            <v>E5011</v>
          </cell>
          <cell r="C46" t="str">
            <v>Camden</v>
          </cell>
          <cell r="D46" t="str">
            <v>Billing Authority</v>
          </cell>
          <cell r="E46">
            <v>8366</v>
          </cell>
          <cell r="F46">
            <v>14207</v>
          </cell>
          <cell r="G46">
            <v>22573</v>
          </cell>
          <cell r="H46" t="str">
            <v>-</v>
          </cell>
        </row>
        <row r="47">
          <cell r="B47" t="str">
            <v>E3431</v>
          </cell>
          <cell r="C47" t="str">
            <v>Cannock Chase</v>
          </cell>
          <cell r="D47" t="str">
            <v>Billing Authority</v>
          </cell>
          <cell r="E47">
            <v>3223</v>
          </cell>
          <cell r="F47">
            <v>2670</v>
          </cell>
          <cell r="G47">
            <v>5893</v>
          </cell>
          <cell r="H47">
            <v>78</v>
          </cell>
        </row>
        <row r="48">
          <cell r="B48" t="str">
            <v>E2232</v>
          </cell>
          <cell r="C48" t="str">
            <v>Canterbury</v>
          </cell>
          <cell r="D48" t="str">
            <v>Billing Authority</v>
          </cell>
          <cell r="E48">
            <v>4704</v>
          </cell>
          <cell r="F48">
            <v>4693</v>
          </cell>
          <cell r="G48">
            <v>9397</v>
          </cell>
          <cell r="H48">
            <v>54</v>
          </cell>
        </row>
        <row r="49">
          <cell r="B49" t="str">
            <v>E0933</v>
          </cell>
          <cell r="C49" t="str">
            <v>Carlisle</v>
          </cell>
          <cell r="D49" t="str">
            <v>Billing Authority</v>
          </cell>
          <cell r="E49">
            <v>2975</v>
          </cell>
          <cell r="F49">
            <v>3929</v>
          </cell>
          <cell r="G49">
            <v>6904</v>
          </cell>
          <cell r="H49">
            <v>54</v>
          </cell>
        </row>
        <row r="50">
          <cell r="B50" t="str">
            <v>E1534</v>
          </cell>
          <cell r="C50" t="str">
            <v>Castle Point</v>
          </cell>
          <cell r="D50" t="str">
            <v>Billing Authority</v>
          </cell>
          <cell r="E50">
            <v>3710</v>
          </cell>
          <cell r="F50">
            <v>1710</v>
          </cell>
          <cell r="G50">
            <v>5420</v>
          </cell>
          <cell r="H50">
            <v>19</v>
          </cell>
        </row>
        <row r="51">
          <cell r="B51" t="str">
            <v>E0203</v>
          </cell>
          <cell r="C51" t="str">
            <v>Central Bedfordshire UA</v>
          </cell>
          <cell r="D51" t="str">
            <v>Billing Authority</v>
          </cell>
          <cell r="E51">
            <v>6850</v>
          </cell>
          <cell r="F51">
            <v>6947</v>
          </cell>
          <cell r="G51">
            <v>13797</v>
          </cell>
          <cell r="H51">
            <v>0</v>
          </cell>
        </row>
        <row r="52">
          <cell r="B52" t="str">
            <v>E2432</v>
          </cell>
          <cell r="C52" t="str">
            <v>Charnwood</v>
          </cell>
          <cell r="D52" t="str">
            <v>Billing Authority</v>
          </cell>
          <cell r="E52">
            <v>3939</v>
          </cell>
          <cell r="F52">
            <v>3706</v>
          </cell>
          <cell r="G52">
            <v>7645</v>
          </cell>
          <cell r="H52">
            <v>127</v>
          </cell>
        </row>
        <row r="53">
          <cell r="B53" t="str">
            <v>E1535</v>
          </cell>
          <cell r="C53" t="str">
            <v>Chelmsford</v>
          </cell>
          <cell r="D53" t="str">
            <v>Billing Authority</v>
          </cell>
          <cell r="E53">
            <v>3584</v>
          </cell>
          <cell r="F53">
            <v>3202</v>
          </cell>
          <cell r="G53">
            <v>6786</v>
          </cell>
          <cell r="H53">
            <v>128</v>
          </cell>
        </row>
        <row r="54">
          <cell r="B54" t="str">
            <v>E1631</v>
          </cell>
          <cell r="C54" t="str">
            <v>Cheltenham</v>
          </cell>
          <cell r="D54" t="str">
            <v>Billing Authority</v>
          </cell>
          <cell r="E54">
            <v>2422</v>
          </cell>
          <cell r="F54">
            <v>3598</v>
          </cell>
          <cell r="G54">
            <v>6020</v>
          </cell>
          <cell r="H54">
            <v>10</v>
          </cell>
        </row>
        <row r="55">
          <cell r="B55" t="str">
            <v>E3131</v>
          </cell>
          <cell r="C55" t="str">
            <v>Cherwell</v>
          </cell>
          <cell r="D55" t="str">
            <v>Billing Authority</v>
          </cell>
          <cell r="E55" t="str">
            <v>…</v>
          </cell>
          <cell r="F55" t="str">
            <v>…</v>
          </cell>
          <cell r="G55" t="str">
            <v>…</v>
          </cell>
          <cell r="H55" t="str">
            <v>…</v>
          </cell>
        </row>
        <row r="56">
          <cell r="B56" t="str">
            <v>E0603</v>
          </cell>
          <cell r="C56" t="str">
            <v>Cheshire East UA</v>
          </cell>
          <cell r="D56" t="str">
            <v>Billing Authority</v>
          </cell>
          <cell r="E56">
            <v>9188</v>
          </cell>
          <cell r="F56">
            <v>9564</v>
          </cell>
          <cell r="G56">
            <v>18752</v>
          </cell>
          <cell r="H56">
            <v>298</v>
          </cell>
        </row>
        <row r="57">
          <cell r="B57" t="str">
            <v>E0604</v>
          </cell>
          <cell r="C57" t="str">
            <v>Cheshire West and Chester UA</v>
          </cell>
          <cell r="D57" t="str">
            <v>Billing Authority</v>
          </cell>
          <cell r="E57">
            <v>10200</v>
          </cell>
          <cell r="F57">
            <v>9100</v>
          </cell>
          <cell r="G57">
            <v>19300</v>
          </cell>
          <cell r="H57">
            <v>218</v>
          </cell>
        </row>
        <row r="58">
          <cell r="B58" t="str">
            <v>E1033</v>
          </cell>
          <cell r="C58" t="str">
            <v>Chesterfield</v>
          </cell>
          <cell r="D58" t="str">
            <v>Billing Authority</v>
          </cell>
          <cell r="E58">
            <v>3677</v>
          </cell>
          <cell r="F58">
            <v>4425</v>
          </cell>
          <cell r="G58">
            <v>8102</v>
          </cell>
          <cell r="H58">
            <v>53</v>
          </cell>
        </row>
        <row r="59">
          <cell r="B59" t="str">
            <v>E3833</v>
          </cell>
          <cell r="C59" t="str">
            <v>Chichester</v>
          </cell>
          <cell r="D59" t="str">
            <v>Billing Authority</v>
          </cell>
          <cell r="E59">
            <v>3609</v>
          </cell>
          <cell r="F59">
            <v>3327</v>
          </cell>
          <cell r="G59">
            <v>6936</v>
          </cell>
          <cell r="H59">
            <v>145</v>
          </cell>
        </row>
        <row r="60">
          <cell r="B60" t="str">
            <v>E0432</v>
          </cell>
          <cell r="C60" t="str">
            <v>Chiltern</v>
          </cell>
          <cell r="D60" t="str">
            <v>Billing Authority</v>
          </cell>
          <cell r="E60">
            <v>1893</v>
          </cell>
          <cell r="F60">
            <v>1740</v>
          </cell>
          <cell r="G60">
            <v>3633</v>
          </cell>
          <cell r="H60">
            <v>80</v>
          </cell>
        </row>
        <row r="61">
          <cell r="B61" t="str">
            <v>E2334</v>
          </cell>
          <cell r="C61" t="str">
            <v>Chorley</v>
          </cell>
          <cell r="D61" t="str">
            <v>Billing Authority</v>
          </cell>
          <cell r="E61">
            <v>2933</v>
          </cell>
          <cell r="F61">
            <v>3036</v>
          </cell>
          <cell r="G61">
            <v>5969</v>
          </cell>
          <cell r="H61">
            <v>38</v>
          </cell>
        </row>
        <row r="62">
          <cell r="B62" t="str">
            <v>E1232</v>
          </cell>
          <cell r="C62" t="str">
            <v>Christchurch</v>
          </cell>
          <cell r="D62" t="str">
            <v>Billing Authority</v>
          </cell>
          <cell r="E62">
            <v>2281</v>
          </cell>
          <cell r="F62">
            <v>1547</v>
          </cell>
          <cell r="G62">
            <v>3829</v>
          </cell>
          <cell r="H62">
            <v>1</v>
          </cell>
        </row>
        <row r="63">
          <cell r="B63" t="str">
            <v>E5010</v>
          </cell>
          <cell r="C63" t="str">
            <v>City of London</v>
          </cell>
          <cell r="D63" t="str">
            <v>Billing Authority</v>
          </cell>
          <cell r="E63">
            <v>94</v>
          </cell>
          <cell r="F63">
            <v>130</v>
          </cell>
          <cell r="G63">
            <v>224</v>
          </cell>
          <cell r="H63">
            <v>0</v>
          </cell>
        </row>
        <row r="64">
          <cell r="B64" t="str">
            <v>E3001</v>
          </cell>
          <cell r="C64" t="str">
            <v>City of Nottingham UA</v>
          </cell>
          <cell r="D64" t="str">
            <v>Billing Authority</v>
          </cell>
          <cell r="E64">
            <v>10968</v>
          </cell>
          <cell r="F64">
            <v>15548</v>
          </cell>
          <cell r="G64">
            <v>26516</v>
          </cell>
          <cell r="H64" t="str">
            <v>-</v>
          </cell>
        </row>
        <row r="65">
          <cell r="B65" t="str">
            <v>E1536</v>
          </cell>
          <cell r="C65" t="str">
            <v>Colchester</v>
          </cell>
          <cell r="D65" t="str">
            <v>Billing Authority</v>
          </cell>
          <cell r="E65">
            <v>4205</v>
          </cell>
          <cell r="F65">
            <v>4310</v>
          </cell>
          <cell r="G65">
            <v>8515</v>
          </cell>
          <cell r="H65">
            <v>103</v>
          </cell>
        </row>
        <row r="66">
          <cell r="B66" t="str">
            <v>E0934</v>
          </cell>
          <cell r="C66" t="str">
            <v>Copeland</v>
          </cell>
          <cell r="D66" t="str">
            <v>Billing Authority</v>
          </cell>
          <cell r="E66">
            <v>1634</v>
          </cell>
          <cell r="F66">
            <v>2164</v>
          </cell>
          <cell r="G66">
            <v>3798</v>
          </cell>
          <cell r="H66">
            <v>827</v>
          </cell>
        </row>
        <row r="67">
          <cell r="B67" t="str">
            <v>E2831</v>
          </cell>
          <cell r="C67" t="str">
            <v>Corby</v>
          </cell>
          <cell r="D67" t="str">
            <v>Billing Authority</v>
          </cell>
          <cell r="E67">
            <v>1450</v>
          </cell>
          <cell r="F67">
            <v>2156</v>
          </cell>
          <cell r="G67">
            <v>3606</v>
          </cell>
          <cell r="H67">
            <v>0</v>
          </cell>
        </row>
        <row r="68">
          <cell r="B68" t="str">
            <v>E0801</v>
          </cell>
          <cell r="C68" t="str">
            <v>Cornwall UA</v>
          </cell>
          <cell r="D68" t="str">
            <v>Billing Authority</v>
          </cell>
          <cell r="E68">
            <v>22593</v>
          </cell>
          <cell r="F68">
            <v>15604</v>
          </cell>
          <cell r="G68">
            <v>38197</v>
          </cell>
          <cell r="H68">
            <v>1502</v>
          </cell>
        </row>
        <row r="69">
          <cell r="B69" t="str">
            <v>E1632</v>
          </cell>
          <cell r="C69" t="str">
            <v>Cotswold</v>
          </cell>
          <cell r="D69" t="str">
            <v>Billing Authority</v>
          </cell>
          <cell r="E69">
            <v>2453</v>
          </cell>
          <cell r="F69">
            <v>1625</v>
          </cell>
          <cell r="G69">
            <v>4078</v>
          </cell>
          <cell r="H69">
            <v>2289</v>
          </cell>
        </row>
        <row r="70">
          <cell r="B70" t="str">
            <v>E4602</v>
          </cell>
          <cell r="C70" t="str">
            <v>Coventry</v>
          </cell>
          <cell r="D70" t="str">
            <v>Billing Authority</v>
          </cell>
          <cell r="E70">
            <v>10619</v>
          </cell>
          <cell r="F70">
            <v>16800</v>
          </cell>
          <cell r="G70">
            <v>27419</v>
          </cell>
          <cell r="H70">
            <v>1</v>
          </cell>
        </row>
        <row r="71">
          <cell r="B71" t="str">
            <v>E2731</v>
          </cell>
          <cell r="C71" t="str">
            <v>Craven</v>
          </cell>
          <cell r="D71" t="str">
            <v>Billing Authority</v>
          </cell>
          <cell r="E71">
            <v>1627</v>
          </cell>
          <cell r="F71">
            <v>918</v>
          </cell>
          <cell r="G71">
            <v>2545</v>
          </cell>
          <cell r="H71">
            <v>56</v>
          </cell>
        </row>
        <row r="72">
          <cell r="B72" t="str">
            <v>E3834</v>
          </cell>
          <cell r="C72" t="str">
            <v>Crawley</v>
          </cell>
          <cell r="D72" t="str">
            <v>Billing Authority</v>
          </cell>
          <cell r="E72">
            <v>2865</v>
          </cell>
          <cell r="F72">
            <v>4419</v>
          </cell>
          <cell r="G72">
            <v>7284</v>
          </cell>
          <cell r="H72" t="str">
            <v>-</v>
          </cell>
        </row>
        <row r="73">
          <cell r="B73" t="str">
            <v>E5035</v>
          </cell>
          <cell r="C73" t="str">
            <v>Croydon</v>
          </cell>
          <cell r="D73" t="str">
            <v>Billing Authority</v>
          </cell>
          <cell r="E73">
            <v>10791</v>
          </cell>
          <cell r="F73">
            <v>23839</v>
          </cell>
          <cell r="G73">
            <v>34630</v>
          </cell>
          <cell r="H73" t="str">
            <v>-</v>
          </cell>
        </row>
        <row r="74">
          <cell r="B74" t="str">
            <v>E1932</v>
          </cell>
          <cell r="C74" t="str">
            <v>Dacorum</v>
          </cell>
          <cell r="D74" t="str">
            <v>Billing Authority</v>
          </cell>
          <cell r="E74">
            <v>3499</v>
          </cell>
          <cell r="F74">
            <v>4305</v>
          </cell>
          <cell r="G74">
            <v>7804</v>
          </cell>
          <cell r="H74">
            <v>28</v>
          </cell>
        </row>
        <row r="75">
          <cell r="B75" t="str">
            <v>E1301</v>
          </cell>
          <cell r="C75" t="str">
            <v>Darlington UA</v>
          </cell>
          <cell r="D75" t="str">
            <v>Billing Authority</v>
          </cell>
          <cell r="E75">
            <v>3583</v>
          </cell>
          <cell r="F75">
            <v>3853</v>
          </cell>
          <cell r="G75">
            <v>7436</v>
          </cell>
          <cell r="H75">
            <v>12</v>
          </cell>
        </row>
        <row r="76">
          <cell r="B76" t="str">
            <v>E2233</v>
          </cell>
          <cell r="C76" t="str">
            <v>Dartford</v>
          </cell>
          <cell r="D76" t="str">
            <v>Billing Authority</v>
          </cell>
          <cell r="E76">
            <v>2263</v>
          </cell>
          <cell r="F76">
            <v>2908</v>
          </cell>
          <cell r="G76">
            <v>5171</v>
          </cell>
          <cell r="H76">
            <v>80</v>
          </cell>
        </row>
        <row r="77">
          <cell r="B77" t="str">
            <v>E2832</v>
          </cell>
          <cell r="C77" t="str">
            <v>Daventry</v>
          </cell>
          <cell r="D77" t="str">
            <v>Billing Authority</v>
          </cell>
          <cell r="E77">
            <v>275</v>
          </cell>
          <cell r="F77">
            <v>299</v>
          </cell>
          <cell r="G77">
            <v>574</v>
          </cell>
          <cell r="H77">
            <v>0</v>
          </cell>
        </row>
        <row r="78">
          <cell r="B78" t="str">
            <v>E1001</v>
          </cell>
          <cell r="C78" t="str">
            <v>Derby City UA</v>
          </cell>
          <cell r="D78" t="str">
            <v>Billing Authority</v>
          </cell>
          <cell r="E78">
            <v>6617</v>
          </cell>
          <cell r="F78">
            <v>7859</v>
          </cell>
          <cell r="G78">
            <v>14476</v>
          </cell>
          <cell r="H78" t="str">
            <v>-</v>
          </cell>
        </row>
        <row r="79">
          <cell r="B79" t="str">
            <v>E1035</v>
          </cell>
          <cell r="C79" t="str">
            <v>Derbyshire Dales</v>
          </cell>
          <cell r="D79" t="str">
            <v>Billing Authority</v>
          </cell>
          <cell r="E79">
            <v>2064</v>
          </cell>
          <cell r="F79">
            <v>1514</v>
          </cell>
          <cell r="G79">
            <v>3578</v>
          </cell>
          <cell r="H79">
            <v>47</v>
          </cell>
        </row>
        <row r="80">
          <cell r="B80" t="str">
            <v>E4402</v>
          </cell>
          <cell r="C80" t="str">
            <v>Doncaster</v>
          </cell>
          <cell r="D80" t="str">
            <v>Billing Authority</v>
          </cell>
          <cell r="E80">
            <v>9205</v>
          </cell>
          <cell r="F80">
            <v>11270</v>
          </cell>
          <cell r="G80">
            <v>20475</v>
          </cell>
          <cell r="H80">
            <v>283</v>
          </cell>
        </row>
        <row r="81">
          <cell r="B81" t="str">
            <v>E2234</v>
          </cell>
          <cell r="C81" t="str">
            <v>Dover</v>
          </cell>
          <cell r="D81" t="str">
            <v>Billing Authority</v>
          </cell>
          <cell r="E81">
            <v>4022</v>
          </cell>
          <cell r="F81">
            <v>4752</v>
          </cell>
          <cell r="G81">
            <v>8774</v>
          </cell>
          <cell r="H81">
            <v>96</v>
          </cell>
        </row>
        <row r="82">
          <cell r="B82" t="str">
            <v>E4603</v>
          </cell>
          <cell r="C82" t="str">
            <v>Dudley</v>
          </cell>
          <cell r="D82" t="str">
            <v>Billing Authority</v>
          </cell>
          <cell r="E82">
            <v>10122</v>
          </cell>
          <cell r="F82">
            <v>10293</v>
          </cell>
          <cell r="G82">
            <v>20415</v>
          </cell>
          <cell r="H82" t="str">
            <v>-</v>
          </cell>
        </row>
        <row r="83">
          <cell r="B83" t="str">
            <v>E1302</v>
          </cell>
          <cell r="C83" t="str">
            <v>Durham UA</v>
          </cell>
          <cell r="D83" t="str">
            <v>Billing Authority</v>
          </cell>
          <cell r="E83">
            <v>22200</v>
          </cell>
          <cell r="F83">
            <v>22200</v>
          </cell>
          <cell r="G83">
            <v>44400</v>
          </cell>
          <cell r="H83">
            <v>1822</v>
          </cell>
        </row>
        <row r="84">
          <cell r="B84" t="str">
            <v>E5036</v>
          </cell>
          <cell r="C84" t="str">
            <v>Ealing</v>
          </cell>
          <cell r="D84" t="str">
            <v>Billing Authority</v>
          </cell>
          <cell r="E84">
            <v>10059</v>
          </cell>
          <cell r="F84">
            <v>15509</v>
          </cell>
          <cell r="G84">
            <v>25568</v>
          </cell>
          <cell r="H84" t="str">
            <v>-</v>
          </cell>
        </row>
        <row r="85">
          <cell r="B85" t="str">
            <v>E0532</v>
          </cell>
          <cell r="C85" t="str">
            <v>East Cambridgeshire</v>
          </cell>
          <cell r="D85" t="str">
            <v>Billing Authority</v>
          </cell>
          <cell r="E85">
            <v>2236</v>
          </cell>
          <cell r="F85">
            <v>1786</v>
          </cell>
          <cell r="G85">
            <v>4022</v>
          </cell>
          <cell r="H85">
            <v>69</v>
          </cell>
        </row>
        <row r="86">
          <cell r="B86" t="str">
            <v>E1131</v>
          </cell>
          <cell r="C86" t="str">
            <v>East Devon</v>
          </cell>
          <cell r="D86" t="str">
            <v>Billing Authority</v>
          </cell>
          <cell r="E86">
            <v>4776</v>
          </cell>
          <cell r="F86">
            <v>2686</v>
          </cell>
          <cell r="G86">
            <v>7462</v>
          </cell>
          <cell r="H86">
            <v>135</v>
          </cell>
        </row>
        <row r="87">
          <cell r="B87" t="str">
            <v>E1233</v>
          </cell>
          <cell r="C87" t="str">
            <v>East Dorset</v>
          </cell>
          <cell r="D87" t="str">
            <v>Billing Authority</v>
          </cell>
          <cell r="E87">
            <v>3228</v>
          </cell>
          <cell r="F87">
            <v>1844</v>
          </cell>
          <cell r="G87">
            <v>5072</v>
          </cell>
          <cell r="H87">
            <v>53</v>
          </cell>
        </row>
        <row r="88">
          <cell r="B88" t="str">
            <v>E1732</v>
          </cell>
          <cell r="C88" t="str">
            <v>East Hampshire</v>
          </cell>
          <cell r="D88" t="str">
            <v>Billing Authority</v>
          </cell>
          <cell r="E88">
            <v>2309</v>
          </cell>
          <cell r="F88">
            <v>2158</v>
          </cell>
          <cell r="G88">
            <v>4467</v>
          </cell>
          <cell r="H88">
            <v>176</v>
          </cell>
        </row>
        <row r="89">
          <cell r="B89" t="str">
            <v>E1933</v>
          </cell>
          <cell r="C89" t="str">
            <v>East Hertfordshire</v>
          </cell>
          <cell r="D89" t="str">
            <v>Billing Authority</v>
          </cell>
          <cell r="E89">
            <v>3065</v>
          </cell>
          <cell r="F89">
            <v>3001</v>
          </cell>
          <cell r="G89">
            <v>6066</v>
          </cell>
          <cell r="H89">
            <v>0</v>
          </cell>
        </row>
        <row r="90">
          <cell r="B90" t="str">
            <v>E2532</v>
          </cell>
          <cell r="C90" t="str">
            <v>East Lindsey</v>
          </cell>
          <cell r="D90" t="str">
            <v>Billing Authority</v>
          </cell>
          <cell r="E90">
            <v>6462</v>
          </cell>
          <cell r="F90">
            <v>4005</v>
          </cell>
          <cell r="G90">
            <v>10467</v>
          </cell>
          <cell r="H90">
            <v>125</v>
          </cell>
        </row>
        <row r="91">
          <cell r="B91" t="str">
            <v>E2833</v>
          </cell>
          <cell r="C91" t="str">
            <v>East Northamptonshire</v>
          </cell>
          <cell r="D91" t="str">
            <v>Billing Authority</v>
          </cell>
          <cell r="E91">
            <v>2136</v>
          </cell>
          <cell r="F91">
            <v>1807</v>
          </cell>
          <cell r="G91">
            <v>3943</v>
          </cell>
          <cell r="H91">
            <v>0</v>
          </cell>
        </row>
        <row r="92">
          <cell r="B92" t="str">
            <v>E2001</v>
          </cell>
          <cell r="C92" t="str">
            <v>East Riding of Yorkshire UA</v>
          </cell>
          <cell r="D92" t="str">
            <v>Billing Authority</v>
          </cell>
          <cell r="E92">
            <v>11431</v>
          </cell>
          <cell r="F92">
            <v>6336</v>
          </cell>
          <cell r="G92">
            <v>17767</v>
          </cell>
          <cell r="H92">
            <v>198</v>
          </cell>
        </row>
        <row r="93">
          <cell r="B93" t="str">
            <v>E3432</v>
          </cell>
          <cell r="C93" t="str">
            <v>East Staffordshire</v>
          </cell>
          <cell r="D93" t="str">
            <v>Billing Authority</v>
          </cell>
          <cell r="E93">
            <v>2819</v>
          </cell>
          <cell r="F93">
            <v>3308</v>
          </cell>
          <cell r="G93">
            <v>6127</v>
          </cell>
          <cell r="H93">
            <v>95</v>
          </cell>
        </row>
        <row r="94">
          <cell r="B94" t="str">
            <v>E1432</v>
          </cell>
          <cell r="C94" t="str">
            <v>Eastbourne</v>
          </cell>
          <cell r="D94" t="str">
            <v>Billing Authority</v>
          </cell>
          <cell r="E94">
            <v>4104</v>
          </cell>
          <cell r="F94">
            <v>5341</v>
          </cell>
          <cell r="G94">
            <v>9445</v>
          </cell>
          <cell r="H94" t="str">
            <v>-</v>
          </cell>
        </row>
        <row r="95">
          <cell r="B95" t="str">
            <v>E1733</v>
          </cell>
          <cell r="C95" t="str">
            <v>Eastleigh</v>
          </cell>
          <cell r="D95" t="str">
            <v>Billing Authority</v>
          </cell>
          <cell r="E95">
            <v>2394</v>
          </cell>
          <cell r="F95">
            <v>2731</v>
          </cell>
          <cell r="G95">
            <v>5125</v>
          </cell>
          <cell r="H95">
            <v>206</v>
          </cell>
        </row>
        <row r="96">
          <cell r="B96" t="str">
            <v>E0935</v>
          </cell>
          <cell r="C96" t="str">
            <v>Eden</v>
          </cell>
          <cell r="D96" t="str">
            <v>Billing Authority</v>
          </cell>
          <cell r="E96">
            <v>1371</v>
          </cell>
          <cell r="F96">
            <v>1167</v>
          </cell>
          <cell r="G96">
            <v>2538</v>
          </cell>
          <cell r="H96">
            <v>27</v>
          </cell>
        </row>
        <row r="97">
          <cell r="B97" t="str">
            <v>E3631</v>
          </cell>
          <cell r="C97" t="str">
            <v>Elmbridge</v>
          </cell>
          <cell r="D97" t="str">
            <v>Billing Authority</v>
          </cell>
          <cell r="E97">
            <v>2914</v>
          </cell>
          <cell r="F97">
            <v>3289</v>
          </cell>
          <cell r="G97">
            <v>6203</v>
          </cell>
          <cell r="H97">
            <v>2</v>
          </cell>
        </row>
        <row r="98">
          <cell r="B98" t="str">
            <v>E5037</v>
          </cell>
          <cell r="C98" t="str">
            <v>Enfield</v>
          </cell>
          <cell r="D98" t="str">
            <v>Billing Authority</v>
          </cell>
          <cell r="E98">
            <v>7589</v>
          </cell>
          <cell r="F98">
            <v>14949</v>
          </cell>
          <cell r="G98">
            <v>22538</v>
          </cell>
          <cell r="H98" t="str">
            <v>-</v>
          </cell>
        </row>
        <row r="99">
          <cell r="B99" t="str">
            <v>E1537</v>
          </cell>
          <cell r="C99" t="str">
            <v>Epping Forest</v>
          </cell>
          <cell r="D99" t="str">
            <v>Billing Authority</v>
          </cell>
          <cell r="E99">
            <v>4002</v>
          </cell>
          <cell r="F99">
            <v>3027</v>
          </cell>
          <cell r="G99">
            <v>7029</v>
          </cell>
          <cell r="H99">
            <v>246</v>
          </cell>
        </row>
        <row r="100">
          <cell r="B100" t="str">
            <v>E3632</v>
          </cell>
          <cell r="C100" t="str">
            <v>Epsom &amp; Ewell</v>
          </cell>
          <cell r="D100" t="str">
            <v>Billing Authority</v>
          </cell>
          <cell r="E100">
            <v>1446</v>
          </cell>
          <cell r="F100">
            <v>1480</v>
          </cell>
          <cell r="G100">
            <v>2926</v>
          </cell>
          <cell r="H100" t="str">
            <v>-</v>
          </cell>
        </row>
        <row r="101">
          <cell r="B101" t="str">
            <v>E1036</v>
          </cell>
          <cell r="C101" t="str">
            <v>Erewash</v>
          </cell>
          <cell r="D101" t="str">
            <v>Billing Authority</v>
          </cell>
          <cell r="E101">
            <v>3592</v>
          </cell>
          <cell r="F101">
            <v>3633</v>
          </cell>
          <cell r="G101">
            <v>7225</v>
          </cell>
          <cell r="H101">
            <v>17</v>
          </cell>
        </row>
        <row r="102">
          <cell r="B102" t="str">
            <v>E1132</v>
          </cell>
          <cell r="C102" t="str">
            <v>Exeter</v>
          </cell>
          <cell r="D102" t="str">
            <v>Billing Authority</v>
          </cell>
          <cell r="E102">
            <v>3252</v>
          </cell>
          <cell r="F102">
            <v>3196</v>
          </cell>
          <cell r="G102">
            <v>6448</v>
          </cell>
          <cell r="H102" t="str">
            <v>-</v>
          </cell>
        </row>
        <row r="103">
          <cell r="B103" t="str">
            <v>E1734</v>
          </cell>
          <cell r="C103" t="str">
            <v>Fareham</v>
          </cell>
          <cell r="D103" t="str">
            <v>Billing Authority</v>
          </cell>
          <cell r="E103">
            <v>2029</v>
          </cell>
          <cell r="F103">
            <v>1479</v>
          </cell>
          <cell r="G103">
            <v>3508</v>
          </cell>
          <cell r="H103" t="str">
            <v>-</v>
          </cell>
        </row>
        <row r="104">
          <cell r="B104" t="str">
            <v>E0533</v>
          </cell>
          <cell r="C104" t="str">
            <v>Fenland</v>
          </cell>
          <cell r="D104" t="str">
            <v>Billing Authority</v>
          </cell>
          <cell r="E104">
            <v>3994</v>
          </cell>
          <cell r="F104">
            <v>3537</v>
          </cell>
          <cell r="G104">
            <v>7531</v>
          </cell>
          <cell r="H104">
            <v>97</v>
          </cell>
        </row>
        <row r="105">
          <cell r="B105" t="str">
            <v>E3532</v>
          </cell>
          <cell r="C105" t="str">
            <v>Forest Heath</v>
          </cell>
          <cell r="D105" t="str">
            <v>Billing Authority</v>
          </cell>
          <cell r="E105">
            <v>1715</v>
          </cell>
          <cell r="F105">
            <v>1528</v>
          </cell>
          <cell r="G105">
            <v>3243</v>
          </cell>
          <cell r="H105">
            <v>84</v>
          </cell>
        </row>
        <row r="106">
          <cell r="B106" t="str">
            <v>E1633</v>
          </cell>
          <cell r="C106" t="str">
            <v>Forest of Dean</v>
          </cell>
          <cell r="D106" t="str">
            <v>Billing Authority</v>
          </cell>
          <cell r="E106">
            <v>2844</v>
          </cell>
          <cell r="F106">
            <v>2824</v>
          </cell>
          <cell r="G106">
            <v>5668</v>
          </cell>
          <cell r="H106">
            <v>182</v>
          </cell>
        </row>
        <row r="107">
          <cell r="B107" t="str">
            <v>E2335</v>
          </cell>
          <cell r="C107" t="str">
            <v>Fylde</v>
          </cell>
          <cell r="D107" t="str">
            <v>Billing Authority</v>
          </cell>
          <cell r="E107">
            <v>2706</v>
          </cell>
          <cell r="F107">
            <v>1808</v>
          </cell>
          <cell r="G107">
            <v>4514</v>
          </cell>
          <cell r="H107">
            <v>69</v>
          </cell>
        </row>
        <row r="108">
          <cell r="B108" t="str">
            <v>E4501</v>
          </cell>
          <cell r="C108" t="str">
            <v>Gateshead</v>
          </cell>
          <cell r="D108" t="str">
            <v>Billing Authority</v>
          </cell>
          <cell r="E108">
            <v>9462</v>
          </cell>
          <cell r="F108">
            <v>9705</v>
          </cell>
          <cell r="G108">
            <v>19167</v>
          </cell>
          <cell r="H108">
            <v>1</v>
          </cell>
        </row>
        <row r="109">
          <cell r="B109" t="str">
            <v>E3034</v>
          </cell>
          <cell r="C109" t="str">
            <v>Gedling</v>
          </cell>
          <cell r="D109" t="str">
            <v>Billing Authority</v>
          </cell>
          <cell r="E109">
            <v>3451</v>
          </cell>
          <cell r="F109">
            <v>3843</v>
          </cell>
          <cell r="G109">
            <v>7294</v>
          </cell>
          <cell r="H109">
            <v>28</v>
          </cell>
        </row>
        <row r="110">
          <cell r="B110" t="str">
            <v>E1634</v>
          </cell>
          <cell r="C110" t="str">
            <v>Gloucester</v>
          </cell>
          <cell r="D110" t="str">
            <v>Billing Authority</v>
          </cell>
          <cell r="E110">
            <v>3038</v>
          </cell>
          <cell r="F110">
            <v>5005</v>
          </cell>
          <cell r="G110">
            <v>8043</v>
          </cell>
          <cell r="H110">
            <v>27</v>
          </cell>
        </row>
        <row r="111">
          <cell r="B111" t="str">
            <v>E1735</v>
          </cell>
          <cell r="C111" t="str">
            <v>Gosport</v>
          </cell>
          <cell r="D111" t="str">
            <v>Billing Authority</v>
          </cell>
          <cell r="E111">
            <v>2119</v>
          </cell>
          <cell r="F111">
            <v>2227</v>
          </cell>
          <cell r="G111">
            <v>4346</v>
          </cell>
          <cell r="H111" t="str">
            <v>-</v>
          </cell>
        </row>
        <row r="112">
          <cell r="B112" t="str">
            <v>E2236</v>
          </cell>
          <cell r="C112" t="str">
            <v>Gravesham</v>
          </cell>
          <cell r="D112" t="str">
            <v>Billing Authority</v>
          </cell>
          <cell r="E112">
            <v>3075</v>
          </cell>
          <cell r="F112">
            <v>3750</v>
          </cell>
          <cell r="G112">
            <v>6825</v>
          </cell>
          <cell r="H112">
            <v>11</v>
          </cell>
        </row>
        <row r="113">
          <cell r="B113" t="str">
            <v>E2633</v>
          </cell>
          <cell r="C113" t="str">
            <v>Great Yarmouth</v>
          </cell>
          <cell r="D113" t="str">
            <v>Billing Authority</v>
          </cell>
          <cell r="E113">
            <v>4559</v>
          </cell>
          <cell r="F113">
            <v>4684</v>
          </cell>
          <cell r="G113">
            <v>9243</v>
          </cell>
          <cell r="H113" t="str">
            <v>…</v>
          </cell>
        </row>
        <row r="114">
          <cell r="B114" t="str">
            <v>E5012</v>
          </cell>
          <cell r="C114" t="str">
            <v>Greenwich</v>
          </cell>
          <cell r="D114" t="str">
            <v>Billing Authority</v>
          </cell>
          <cell r="E114">
            <v>6535</v>
          </cell>
          <cell r="F114">
            <v>10653</v>
          </cell>
          <cell r="G114">
            <v>17188</v>
          </cell>
          <cell r="H114" t="str">
            <v>-</v>
          </cell>
        </row>
        <row r="115">
          <cell r="B115" t="str">
            <v>E3633</v>
          </cell>
          <cell r="C115" t="str">
            <v>Guildford</v>
          </cell>
          <cell r="D115" t="str">
            <v>Billing Authority</v>
          </cell>
          <cell r="E115">
            <v>2857</v>
          </cell>
          <cell r="F115">
            <v>3284</v>
          </cell>
          <cell r="G115">
            <v>6141</v>
          </cell>
          <cell r="H115">
            <v>92</v>
          </cell>
        </row>
        <row r="116">
          <cell r="B116" t="str">
            <v>E5013</v>
          </cell>
          <cell r="C116" t="str">
            <v>Hackney</v>
          </cell>
          <cell r="D116" t="str">
            <v>Billing Authority</v>
          </cell>
          <cell r="E116">
            <v>9471</v>
          </cell>
          <cell r="F116">
            <v>19465</v>
          </cell>
          <cell r="G116">
            <v>28936</v>
          </cell>
          <cell r="H116" t="str">
            <v>-</v>
          </cell>
        </row>
        <row r="117">
          <cell r="B117" t="str">
            <v>E0601</v>
          </cell>
          <cell r="C117" t="str">
            <v>Halton UA</v>
          </cell>
          <cell r="D117" t="str">
            <v>Billing Authority</v>
          </cell>
          <cell r="E117">
            <v>4331</v>
          </cell>
          <cell r="F117">
            <v>5014</v>
          </cell>
          <cell r="G117">
            <v>9345</v>
          </cell>
          <cell r="H117">
            <v>0</v>
          </cell>
        </row>
        <row r="118">
          <cell r="B118" t="str">
            <v>E2732</v>
          </cell>
          <cell r="C118" t="str">
            <v>Hambleton</v>
          </cell>
          <cell r="D118" t="str">
            <v>Billing Authority</v>
          </cell>
          <cell r="E118">
            <v>2395</v>
          </cell>
          <cell r="F118">
            <v>1387</v>
          </cell>
          <cell r="G118">
            <v>3782</v>
          </cell>
          <cell r="H118">
            <v>0</v>
          </cell>
        </row>
        <row r="119">
          <cell r="B119" t="str">
            <v>E5014</v>
          </cell>
          <cell r="C119" t="str">
            <v>Hammersmith &amp; Fulham</v>
          </cell>
          <cell r="D119" t="str">
            <v>Billing Authority</v>
          </cell>
          <cell r="E119">
            <v>4518</v>
          </cell>
          <cell r="F119">
            <v>8515</v>
          </cell>
          <cell r="G119">
            <v>13033</v>
          </cell>
          <cell r="H119" t="str">
            <v>-</v>
          </cell>
        </row>
        <row r="120">
          <cell r="B120" t="str">
            <v>E2433</v>
          </cell>
          <cell r="C120" t="str">
            <v>Harborough</v>
          </cell>
          <cell r="D120" t="str">
            <v>Billing Authority</v>
          </cell>
          <cell r="E120">
            <v>1729</v>
          </cell>
          <cell r="F120">
            <v>1086</v>
          </cell>
          <cell r="G120">
            <v>2815</v>
          </cell>
          <cell r="H120">
            <v>56</v>
          </cell>
        </row>
        <row r="121">
          <cell r="B121" t="str">
            <v>E5038</v>
          </cell>
          <cell r="C121" t="str">
            <v>Haringey</v>
          </cell>
          <cell r="D121" t="str">
            <v>Billing Authority</v>
          </cell>
          <cell r="E121">
            <v>10055</v>
          </cell>
          <cell r="F121">
            <v>17028</v>
          </cell>
          <cell r="G121">
            <v>27083</v>
          </cell>
          <cell r="H121" t="str">
            <v>-</v>
          </cell>
        </row>
        <row r="122">
          <cell r="B122" t="str">
            <v>E1538</v>
          </cell>
          <cell r="C122" t="str">
            <v>Harlow</v>
          </cell>
          <cell r="D122" t="str">
            <v>Billing Authority</v>
          </cell>
          <cell r="E122">
            <v>3118</v>
          </cell>
          <cell r="F122">
            <v>3263</v>
          </cell>
          <cell r="G122">
            <v>6381</v>
          </cell>
          <cell r="H122" t="str">
            <v>-</v>
          </cell>
        </row>
        <row r="123">
          <cell r="B123" t="str">
            <v>E2753</v>
          </cell>
          <cell r="C123" t="str">
            <v>Harrogate</v>
          </cell>
          <cell r="D123" t="str">
            <v>Billing Authority</v>
          </cell>
          <cell r="E123">
            <v>3898</v>
          </cell>
          <cell r="F123">
            <v>3304</v>
          </cell>
          <cell r="G123">
            <v>7202</v>
          </cell>
          <cell r="H123">
            <v>39</v>
          </cell>
        </row>
        <row r="124">
          <cell r="B124" t="str">
            <v>E5039</v>
          </cell>
          <cell r="C124" t="str">
            <v>Harrow</v>
          </cell>
          <cell r="D124" t="str">
            <v>Billing Authority</v>
          </cell>
          <cell r="E124">
            <v>7340</v>
          </cell>
          <cell r="F124">
            <v>6827</v>
          </cell>
          <cell r="G124">
            <v>14167</v>
          </cell>
          <cell r="H124" t="str">
            <v>-</v>
          </cell>
        </row>
        <row r="125">
          <cell r="B125" t="str">
            <v>E1736</v>
          </cell>
          <cell r="C125" t="str">
            <v>Hart</v>
          </cell>
          <cell r="D125" t="str">
            <v>Billing Authority</v>
          </cell>
          <cell r="E125">
            <v>1386</v>
          </cell>
          <cell r="F125">
            <v>1416</v>
          </cell>
          <cell r="G125">
            <v>2802</v>
          </cell>
          <cell r="H125">
            <v>35</v>
          </cell>
        </row>
        <row r="126">
          <cell r="B126" t="str">
            <v>E0701</v>
          </cell>
          <cell r="C126" t="str">
            <v>Hartlepool UA</v>
          </cell>
          <cell r="D126" t="str">
            <v>Billing Authority</v>
          </cell>
          <cell r="E126">
            <v>5144</v>
          </cell>
          <cell r="F126">
            <v>6123</v>
          </cell>
          <cell r="G126">
            <v>11267</v>
          </cell>
          <cell r="H126">
            <v>4</v>
          </cell>
        </row>
        <row r="127">
          <cell r="B127" t="str">
            <v>E1433</v>
          </cell>
          <cell r="C127" t="str">
            <v>Hastings</v>
          </cell>
          <cell r="D127" t="str">
            <v>Billing Authority</v>
          </cell>
          <cell r="E127">
            <v>4053</v>
          </cell>
          <cell r="F127">
            <v>6748</v>
          </cell>
          <cell r="G127">
            <v>10801</v>
          </cell>
          <cell r="H127" t="str">
            <v>-</v>
          </cell>
        </row>
        <row r="128">
          <cell r="B128" t="str">
            <v>E1737</v>
          </cell>
          <cell r="C128" t="str">
            <v>Havant</v>
          </cell>
          <cell r="D128" t="str">
            <v>Billing Authority</v>
          </cell>
          <cell r="E128">
            <v>3956</v>
          </cell>
          <cell r="F128">
            <v>4252</v>
          </cell>
          <cell r="G128">
            <v>8208</v>
          </cell>
          <cell r="H128" t="str">
            <v>-</v>
          </cell>
        </row>
        <row r="129">
          <cell r="B129" t="str">
            <v>E5040</v>
          </cell>
          <cell r="C129" t="str">
            <v>Havering</v>
          </cell>
          <cell r="D129" t="str">
            <v>Billing Authority</v>
          </cell>
          <cell r="E129">
            <v>7601</v>
          </cell>
          <cell r="F129">
            <v>9536</v>
          </cell>
          <cell r="G129">
            <v>17137</v>
          </cell>
          <cell r="H129" t="str">
            <v>-</v>
          </cell>
        </row>
        <row r="130">
          <cell r="B130" t="str">
            <v>E1801</v>
          </cell>
          <cell r="C130" t="str">
            <v>Herefordshire UA</v>
          </cell>
          <cell r="D130" t="str">
            <v>Billing Authority</v>
          </cell>
          <cell r="E130">
            <v>6424</v>
          </cell>
          <cell r="F130">
            <v>5017</v>
          </cell>
          <cell r="G130">
            <v>11441</v>
          </cell>
          <cell r="H130">
            <v>289</v>
          </cell>
        </row>
        <row r="131">
          <cell r="B131" t="str">
            <v>E1934</v>
          </cell>
          <cell r="C131" t="str">
            <v>Hertsmere</v>
          </cell>
          <cell r="D131" t="str">
            <v>Billing Authority</v>
          </cell>
          <cell r="E131">
            <v>2723</v>
          </cell>
          <cell r="F131">
            <v>2973</v>
          </cell>
          <cell r="G131">
            <v>5696</v>
          </cell>
          <cell r="H131">
            <v>76</v>
          </cell>
        </row>
        <row r="132">
          <cell r="B132" t="str">
            <v>E1037</v>
          </cell>
          <cell r="C132" t="str">
            <v>High Peak</v>
          </cell>
          <cell r="D132" t="str">
            <v>Billing Authority</v>
          </cell>
          <cell r="E132">
            <v>2473</v>
          </cell>
          <cell r="F132">
            <v>3021</v>
          </cell>
          <cell r="G132">
            <v>5494</v>
          </cell>
          <cell r="H132">
            <v>51</v>
          </cell>
        </row>
        <row r="133">
          <cell r="B133" t="str">
            <v>E5041</v>
          </cell>
          <cell r="C133" t="str">
            <v>Hillingdon</v>
          </cell>
          <cell r="D133" t="str">
            <v>Billing Authority</v>
          </cell>
          <cell r="E133">
            <v>6084</v>
          </cell>
          <cell r="F133">
            <v>11171</v>
          </cell>
          <cell r="G133">
            <v>17255</v>
          </cell>
          <cell r="H133" t="str">
            <v>-</v>
          </cell>
        </row>
        <row r="134">
          <cell r="B134" t="str">
            <v>E2434</v>
          </cell>
          <cell r="C134" t="str">
            <v>Hinckley &amp; Bosworth</v>
          </cell>
          <cell r="D134" t="str">
            <v>Billing Authority</v>
          </cell>
          <cell r="E134">
            <v>2737</v>
          </cell>
          <cell r="F134">
            <v>2034</v>
          </cell>
          <cell r="G134">
            <v>4771</v>
          </cell>
          <cell r="H134">
            <v>143</v>
          </cell>
        </row>
        <row r="135">
          <cell r="B135" t="str">
            <v>E3835</v>
          </cell>
          <cell r="C135" t="str">
            <v>Horsham</v>
          </cell>
          <cell r="D135" t="str">
            <v>Billing Authority</v>
          </cell>
          <cell r="E135">
            <v>2836</v>
          </cell>
          <cell r="F135">
            <v>2647</v>
          </cell>
          <cell r="G135">
            <v>5483</v>
          </cell>
          <cell r="H135">
            <v>82</v>
          </cell>
        </row>
        <row r="136">
          <cell r="B136" t="str">
            <v>E5042</v>
          </cell>
          <cell r="C136" t="str">
            <v>Hounslow</v>
          </cell>
          <cell r="D136" t="str">
            <v>Billing Authority</v>
          </cell>
          <cell r="E136">
            <v>6945</v>
          </cell>
          <cell r="F136">
            <v>11695</v>
          </cell>
          <cell r="G136">
            <v>18640</v>
          </cell>
          <cell r="H136" t="str">
            <v>-</v>
          </cell>
        </row>
        <row r="137">
          <cell r="B137" t="str">
            <v>E0551</v>
          </cell>
          <cell r="C137" t="str">
            <v>Huntingdonshire</v>
          </cell>
          <cell r="D137" t="str">
            <v>Billing Authority</v>
          </cell>
          <cell r="E137">
            <v>3627</v>
          </cell>
          <cell r="F137">
            <v>3132</v>
          </cell>
          <cell r="G137">
            <v>6759</v>
          </cell>
          <cell r="H137">
            <v>0</v>
          </cell>
        </row>
        <row r="138">
          <cell r="B138" t="str">
            <v>E2336</v>
          </cell>
          <cell r="C138" t="str">
            <v>Hyndburn</v>
          </cell>
          <cell r="D138" t="str">
            <v>Billing Authority</v>
          </cell>
          <cell r="E138">
            <v>2928</v>
          </cell>
          <cell r="F138">
            <v>3212</v>
          </cell>
          <cell r="G138">
            <v>6140</v>
          </cell>
          <cell r="H138">
            <v>3</v>
          </cell>
        </row>
        <row r="139">
          <cell r="B139" t="str">
            <v>E3533</v>
          </cell>
          <cell r="C139" t="str">
            <v>Ipswich</v>
          </cell>
          <cell r="D139" t="str">
            <v>Billing Authority</v>
          </cell>
          <cell r="E139">
            <v>4305</v>
          </cell>
          <cell r="F139">
            <v>6049</v>
          </cell>
          <cell r="G139">
            <v>10354</v>
          </cell>
          <cell r="H139" t="str">
            <v>-</v>
          </cell>
        </row>
        <row r="140">
          <cell r="B140" t="str">
            <v>E2101</v>
          </cell>
          <cell r="C140" t="str">
            <v>Isle of Wight UA</v>
          </cell>
          <cell r="D140" t="str">
            <v>Billing Authority</v>
          </cell>
          <cell r="E140">
            <v>6295</v>
          </cell>
          <cell r="F140">
            <v>5975</v>
          </cell>
          <cell r="G140">
            <v>12270</v>
          </cell>
          <cell r="H140">
            <v>206</v>
          </cell>
        </row>
        <row r="141">
          <cell r="B141" t="str">
            <v>E4001</v>
          </cell>
          <cell r="C141" t="str">
            <v>Isles of Scilly</v>
          </cell>
          <cell r="D141" t="str">
            <v>Billing Authority</v>
          </cell>
          <cell r="E141">
            <v>44</v>
          </cell>
          <cell r="F141">
            <v>25</v>
          </cell>
          <cell r="G141">
            <v>69</v>
          </cell>
          <cell r="H141" t="str">
            <v>-</v>
          </cell>
        </row>
        <row r="142">
          <cell r="B142" t="str">
            <v>E5015</v>
          </cell>
          <cell r="C142" t="str">
            <v>Islington</v>
          </cell>
          <cell r="D142" t="str">
            <v>Billing Authority</v>
          </cell>
          <cell r="E142">
            <v>8569</v>
          </cell>
          <cell r="F142">
            <v>16818</v>
          </cell>
          <cell r="G142">
            <v>25387</v>
          </cell>
          <cell r="H142" t="str">
            <v>-</v>
          </cell>
        </row>
        <row r="143">
          <cell r="B143" t="str">
            <v>E5016</v>
          </cell>
          <cell r="C143" t="str">
            <v>Kensington &amp; Chelsea</v>
          </cell>
          <cell r="D143" t="str">
            <v>Billing Authority</v>
          </cell>
          <cell r="E143">
            <v>4687</v>
          </cell>
          <cell r="F143">
            <v>7269</v>
          </cell>
          <cell r="G143">
            <v>11956</v>
          </cell>
          <cell r="H143" t="str">
            <v>-</v>
          </cell>
        </row>
        <row r="144">
          <cell r="B144" t="str">
            <v>E2834</v>
          </cell>
          <cell r="C144" t="str">
            <v>Kettering</v>
          </cell>
          <cell r="D144" t="str">
            <v>Billing Authority</v>
          </cell>
          <cell r="E144">
            <v>2336</v>
          </cell>
          <cell r="F144">
            <v>2323</v>
          </cell>
          <cell r="G144">
            <v>4659</v>
          </cell>
          <cell r="H144">
            <v>0</v>
          </cell>
        </row>
        <row r="145">
          <cell r="B145" t="str">
            <v>E2634</v>
          </cell>
          <cell r="C145" t="str">
            <v>King's Lynn &amp; West Norfolk</v>
          </cell>
          <cell r="D145" t="str">
            <v>Billing Authority</v>
          </cell>
          <cell r="E145">
            <v>5322</v>
          </cell>
          <cell r="F145">
            <v>4032</v>
          </cell>
          <cell r="G145">
            <v>9354</v>
          </cell>
          <cell r="H145">
            <v>104</v>
          </cell>
        </row>
        <row r="146">
          <cell r="B146" t="str">
            <v>E2002</v>
          </cell>
          <cell r="C146" t="str">
            <v>Kingston upon Hull UA</v>
          </cell>
          <cell r="D146" t="str">
            <v>Billing Authority</v>
          </cell>
          <cell r="E146">
            <v>10090</v>
          </cell>
          <cell r="F146">
            <v>12256</v>
          </cell>
          <cell r="G146">
            <v>22346</v>
          </cell>
          <cell r="H146" t="str">
            <v>-</v>
          </cell>
        </row>
        <row r="147">
          <cell r="B147" t="str">
            <v>E5043</v>
          </cell>
          <cell r="C147" t="str">
            <v>Kingston upon Thames</v>
          </cell>
          <cell r="D147" t="str">
            <v>Billing Authority</v>
          </cell>
          <cell r="E147">
            <v>3755</v>
          </cell>
          <cell r="F147">
            <v>6561</v>
          </cell>
          <cell r="G147">
            <v>10316</v>
          </cell>
          <cell r="H147" t="str">
            <v>-</v>
          </cell>
        </row>
        <row r="148">
          <cell r="B148" t="str">
            <v>E4703</v>
          </cell>
          <cell r="C148" t="str">
            <v>Kirklees</v>
          </cell>
          <cell r="D148" t="str">
            <v>Billing Authority</v>
          </cell>
          <cell r="E148">
            <v>11796</v>
          </cell>
          <cell r="F148">
            <v>16126</v>
          </cell>
          <cell r="G148">
            <v>27922</v>
          </cell>
          <cell r="H148">
            <v>72</v>
          </cell>
        </row>
        <row r="149">
          <cell r="B149" t="str">
            <v>E4301</v>
          </cell>
          <cell r="C149" t="str">
            <v>Knowsley</v>
          </cell>
          <cell r="D149" t="str">
            <v>Billing Authority</v>
          </cell>
          <cell r="E149">
            <v>7738</v>
          </cell>
          <cell r="F149">
            <v>7943</v>
          </cell>
          <cell r="G149">
            <v>15681</v>
          </cell>
          <cell r="H149">
            <v>250</v>
          </cell>
        </row>
        <row r="150">
          <cell r="B150" t="str">
            <v>E5017</v>
          </cell>
          <cell r="C150" t="str">
            <v>Lambeth</v>
          </cell>
          <cell r="D150" t="str">
            <v>Billing Authority</v>
          </cell>
          <cell r="E150">
            <v>7736</v>
          </cell>
          <cell r="F150">
            <v>14915</v>
          </cell>
          <cell r="G150">
            <v>22651</v>
          </cell>
          <cell r="H150" t="str">
            <v>-</v>
          </cell>
        </row>
        <row r="151">
          <cell r="B151" t="str">
            <v>E2337</v>
          </cell>
          <cell r="C151" t="str">
            <v>Lancaster</v>
          </cell>
          <cell r="D151" t="str">
            <v>Billing Authority</v>
          </cell>
          <cell r="E151">
            <v>4481</v>
          </cell>
          <cell r="F151">
            <v>5239</v>
          </cell>
          <cell r="G151">
            <v>9720</v>
          </cell>
          <cell r="H151">
            <v>0</v>
          </cell>
        </row>
        <row r="152">
          <cell r="B152" t="str">
            <v>E4704</v>
          </cell>
          <cell r="C152" t="str">
            <v>Leeds</v>
          </cell>
          <cell r="D152" t="str">
            <v>Billing Authority</v>
          </cell>
          <cell r="E152">
            <v>19743</v>
          </cell>
          <cell r="F152">
            <v>28727</v>
          </cell>
          <cell r="G152">
            <v>48470</v>
          </cell>
          <cell r="H152">
            <v>92</v>
          </cell>
        </row>
        <row r="153">
          <cell r="B153" t="str">
            <v>E2401</v>
          </cell>
          <cell r="C153" t="str">
            <v>Leicester City UA</v>
          </cell>
          <cell r="D153" t="str">
            <v>Billing Authority</v>
          </cell>
          <cell r="E153">
            <v>11144</v>
          </cell>
          <cell r="F153">
            <v>13801</v>
          </cell>
          <cell r="G153">
            <v>24945</v>
          </cell>
          <cell r="H153" t="str">
            <v>-</v>
          </cell>
        </row>
        <row r="154">
          <cell r="B154" t="str">
            <v>E1435</v>
          </cell>
          <cell r="C154" t="str">
            <v>Lewes</v>
          </cell>
          <cell r="D154" t="str">
            <v>Billing Authority</v>
          </cell>
          <cell r="E154">
            <v>3737</v>
          </cell>
          <cell r="F154">
            <v>3878</v>
          </cell>
          <cell r="G154">
            <v>7615</v>
          </cell>
          <cell r="H154">
            <v>237</v>
          </cell>
        </row>
        <row r="155">
          <cell r="B155" t="str">
            <v>E5018</v>
          </cell>
          <cell r="C155" t="str">
            <v>Lewisham</v>
          </cell>
          <cell r="D155" t="str">
            <v>Billing Authority</v>
          </cell>
          <cell r="E155">
            <v>7354</v>
          </cell>
          <cell r="F155">
            <v>16747</v>
          </cell>
          <cell r="G155">
            <v>24101</v>
          </cell>
          <cell r="H155" t="str">
            <v>-</v>
          </cell>
        </row>
        <row r="156">
          <cell r="B156" t="str">
            <v>E3433</v>
          </cell>
          <cell r="C156" t="str">
            <v>Lichfield</v>
          </cell>
          <cell r="D156" t="str">
            <v>Billing Authority</v>
          </cell>
          <cell r="E156">
            <v>2975</v>
          </cell>
          <cell r="F156">
            <v>1515</v>
          </cell>
          <cell r="G156">
            <v>4490</v>
          </cell>
          <cell r="H156">
            <v>115</v>
          </cell>
        </row>
        <row r="157">
          <cell r="B157" t="str">
            <v>E2533</v>
          </cell>
          <cell r="C157" t="str">
            <v>Lincoln</v>
          </cell>
          <cell r="D157" t="str">
            <v>Billing Authority</v>
          </cell>
          <cell r="E157">
            <v>2867</v>
          </cell>
          <cell r="F157">
            <v>4741</v>
          </cell>
          <cell r="G157">
            <v>7608</v>
          </cell>
          <cell r="H157" t="str">
            <v>-</v>
          </cell>
        </row>
        <row r="158">
          <cell r="B158" t="str">
            <v>E4302</v>
          </cell>
          <cell r="C158" t="str">
            <v>Liverpool</v>
          </cell>
          <cell r="D158" t="str">
            <v>Billing Authority</v>
          </cell>
          <cell r="E158">
            <v>24196</v>
          </cell>
          <cell r="F158">
            <v>35603</v>
          </cell>
          <cell r="G158">
            <v>59799</v>
          </cell>
          <cell r="H158" t="str">
            <v>-</v>
          </cell>
        </row>
        <row r="159">
          <cell r="B159" t="str">
            <v>E0201</v>
          </cell>
          <cell r="C159" t="str">
            <v>Luton UA</v>
          </cell>
          <cell r="D159" t="str">
            <v>Billing Authority</v>
          </cell>
          <cell r="E159">
            <v>5136</v>
          </cell>
          <cell r="F159">
            <v>10541</v>
          </cell>
          <cell r="G159">
            <v>15677</v>
          </cell>
          <cell r="H159" t="str">
            <v>-</v>
          </cell>
        </row>
        <row r="160">
          <cell r="B160" t="str">
            <v>E2237</v>
          </cell>
          <cell r="C160" t="str">
            <v>Maidstone</v>
          </cell>
          <cell r="D160" t="str">
            <v>Billing Authority</v>
          </cell>
          <cell r="E160">
            <v>4243</v>
          </cell>
          <cell r="F160">
            <v>4691</v>
          </cell>
          <cell r="G160">
            <v>8934</v>
          </cell>
          <cell r="H160">
            <v>97</v>
          </cell>
        </row>
        <row r="161">
          <cell r="B161" t="str">
            <v>E1539</v>
          </cell>
          <cell r="C161" t="str">
            <v>Maldon</v>
          </cell>
          <cell r="D161" t="str">
            <v>Billing Authority</v>
          </cell>
          <cell r="E161">
            <v>2031</v>
          </cell>
          <cell r="F161">
            <v>1190</v>
          </cell>
          <cell r="G161">
            <v>3221</v>
          </cell>
          <cell r="H161">
            <v>79</v>
          </cell>
        </row>
        <row r="162">
          <cell r="B162" t="str">
            <v>E1851</v>
          </cell>
          <cell r="C162" t="str">
            <v>Malvern Hills</v>
          </cell>
          <cell r="D162" t="str">
            <v>Billing Authority</v>
          </cell>
          <cell r="E162">
            <v>2347</v>
          </cell>
          <cell r="F162">
            <v>2111</v>
          </cell>
          <cell r="G162">
            <v>4458</v>
          </cell>
          <cell r="H162">
            <v>125</v>
          </cell>
        </row>
        <row r="163">
          <cell r="B163" t="str">
            <v>E4203</v>
          </cell>
          <cell r="C163" t="str">
            <v>Manchester</v>
          </cell>
          <cell r="D163" t="str">
            <v>Billing Authority</v>
          </cell>
          <cell r="E163">
            <v>16752</v>
          </cell>
          <cell r="F163">
            <v>22011</v>
          </cell>
          <cell r="G163">
            <v>38763</v>
          </cell>
          <cell r="H163" t="str">
            <v>-</v>
          </cell>
        </row>
        <row r="164">
          <cell r="B164" t="str">
            <v>E3035</v>
          </cell>
          <cell r="C164" t="str">
            <v>Mansfield</v>
          </cell>
          <cell r="D164" t="str">
            <v>Billing Authority</v>
          </cell>
          <cell r="E164">
            <v>3722</v>
          </cell>
          <cell r="F164">
            <v>4565</v>
          </cell>
          <cell r="G164">
            <v>8287</v>
          </cell>
          <cell r="H164">
            <v>17</v>
          </cell>
        </row>
        <row r="165">
          <cell r="B165" t="str">
            <v>E2436</v>
          </cell>
          <cell r="C165" t="str">
            <v>Melton</v>
          </cell>
          <cell r="D165" t="str">
            <v>Billing Authority</v>
          </cell>
          <cell r="E165">
            <v>1159</v>
          </cell>
          <cell r="F165">
            <v>910</v>
          </cell>
          <cell r="G165">
            <v>2069</v>
          </cell>
          <cell r="H165">
            <v>18</v>
          </cell>
        </row>
        <row r="166">
          <cell r="B166" t="str">
            <v>E3331</v>
          </cell>
          <cell r="C166" t="str">
            <v>Mendip</v>
          </cell>
          <cell r="D166" t="str">
            <v>Billing Authority</v>
          </cell>
          <cell r="E166">
            <v>57341</v>
          </cell>
          <cell r="F166">
            <v>49343</v>
          </cell>
          <cell r="G166">
            <v>106683</v>
          </cell>
          <cell r="H166">
            <v>242</v>
          </cell>
        </row>
        <row r="167">
          <cell r="B167" t="str">
            <v>E5044</v>
          </cell>
          <cell r="C167" t="str">
            <v>Merton</v>
          </cell>
          <cell r="D167" t="str">
            <v>Billing Authority</v>
          </cell>
          <cell r="E167">
            <v>4385</v>
          </cell>
          <cell r="F167">
            <v>7587</v>
          </cell>
          <cell r="G167">
            <v>11972</v>
          </cell>
          <cell r="H167" t="str">
            <v>-</v>
          </cell>
        </row>
        <row r="168">
          <cell r="B168" t="str">
            <v>E1133</v>
          </cell>
          <cell r="C168" t="str">
            <v>Mid Devon</v>
          </cell>
          <cell r="D168" t="str">
            <v>Billing Authority</v>
          </cell>
          <cell r="E168">
            <v>2768</v>
          </cell>
          <cell r="F168">
            <v>1504</v>
          </cell>
          <cell r="G168">
            <v>4272</v>
          </cell>
          <cell r="H168">
            <v>65</v>
          </cell>
        </row>
        <row r="169">
          <cell r="B169" t="str">
            <v>E3534</v>
          </cell>
          <cell r="C169" t="str">
            <v>Mid Suffolk</v>
          </cell>
          <cell r="D169" t="str">
            <v>Billing Authority</v>
          </cell>
          <cell r="E169">
            <v>2530</v>
          </cell>
          <cell r="F169">
            <v>1711</v>
          </cell>
          <cell r="G169">
            <v>4241</v>
          </cell>
          <cell r="H169">
            <v>92</v>
          </cell>
        </row>
        <row r="170">
          <cell r="B170" t="str">
            <v>E3836</v>
          </cell>
          <cell r="C170" t="str">
            <v>Mid Sussex</v>
          </cell>
          <cell r="D170" t="str">
            <v>Billing Authority</v>
          </cell>
          <cell r="E170">
            <v>2801</v>
          </cell>
          <cell r="F170">
            <v>2461</v>
          </cell>
          <cell r="G170">
            <v>5262</v>
          </cell>
          <cell r="H170">
            <v>0</v>
          </cell>
        </row>
        <row r="171">
          <cell r="B171" t="str">
            <v>E0702</v>
          </cell>
          <cell r="C171" t="str">
            <v>Middlesbrough UA</v>
          </cell>
          <cell r="D171" t="str">
            <v>Billing Authority</v>
          </cell>
          <cell r="E171">
            <v>6274</v>
          </cell>
          <cell r="F171">
            <v>9202</v>
          </cell>
          <cell r="G171">
            <v>15476</v>
          </cell>
          <cell r="H171">
            <v>1</v>
          </cell>
        </row>
        <row r="172">
          <cell r="B172" t="str">
            <v>E0401</v>
          </cell>
          <cell r="C172" t="str">
            <v>Milton Keynes UA</v>
          </cell>
          <cell r="D172" t="str">
            <v>Billing Authority</v>
          </cell>
          <cell r="E172">
            <v>5578</v>
          </cell>
          <cell r="F172">
            <v>8508</v>
          </cell>
          <cell r="G172">
            <v>14086</v>
          </cell>
          <cell r="H172">
            <v>620</v>
          </cell>
        </row>
        <row r="173">
          <cell r="B173" t="str">
            <v>E3634</v>
          </cell>
          <cell r="C173" t="str">
            <v>Mole Valley</v>
          </cell>
          <cell r="D173" t="str">
            <v>Billing Authority</v>
          </cell>
          <cell r="E173">
            <v>1914</v>
          </cell>
          <cell r="F173">
            <v>1984</v>
          </cell>
          <cell r="G173">
            <v>3898</v>
          </cell>
          <cell r="H173">
            <v>12</v>
          </cell>
        </row>
        <row r="174">
          <cell r="B174" t="str">
            <v>E1738</v>
          </cell>
          <cell r="C174" t="str">
            <v>New Forest</v>
          </cell>
          <cell r="D174" t="str">
            <v>Billing Authority</v>
          </cell>
          <cell r="E174">
            <v>4871</v>
          </cell>
          <cell r="F174">
            <v>3560</v>
          </cell>
          <cell r="G174">
            <v>8431</v>
          </cell>
          <cell r="H174">
            <v>200</v>
          </cell>
        </row>
        <row r="175">
          <cell r="B175" t="str">
            <v>E3036</v>
          </cell>
          <cell r="C175" t="str">
            <v>Newark &amp; Sherwood</v>
          </cell>
          <cell r="D175" t="str">
            <v>Billing Authority</v>
          </cell>
          <cell r="E175">
            <v>3192</v>
          </cell>
          <cell r="F175">
            <v>3396</v>
          </cell>
          <cell r="G175">
            <v>6588</v>
          </cell>
          <cell r="H175">
            <v>128</v>
          </cell>
        </row>
        <row r="176">
          <cell r="B176" t="str">
            <v>E4502</v>
          </cell>
          <cell r="C176" t="str">
            <v>Newcastle upon Tyne</v>
          </cell>
          <cell r="D176" t="str">
            <v>Billing Authority</v>
          </cell>
          <cell r="E176">
            <v>10325</v>
          </cell>
          <cell r="F176">
            <v>14149</v>
          </cell>
          <cell r="G176">
            <v>24474</v>
          </cell>
          <cell r="H176">
            <v>17</v>
          </cell>
        </row>
        <row r="177">
          <cell r="B177" t="str">
            <v>E3434</v>
          </cell>
          <cell r="C177" t="str">
            <v>Newcastle-under-Lyme</v>
          </cell>
          <cell r="D177" t="str">
            <v>Billing Authority</v>
          </cell>
          <cell r="E177">
            <v>3672</v>
          </cell>
          <cell r="F177">
            <v>3040</v>
          </cell>
          <cell r="G177">
            <v>6712</v>
          </cell>
          <cell r="H177">
            <v>32</v>
          </cell>
        </row>
        <row r="178">
          <cell r="B178" t="str">
            <v>E5045</v>
          </cell>
          <cell r="C178" t="str">
            <v>Newham</v>
          </cell>
          <cell r="D178" t="str">
            <v>Billing Authority</v>
          </cell>
          <cell r="E178">
            <v>8420</v>
          </cell>
          <cell r="F178">
            <v>14300</v>
          </cell>
          <cell r="G178">
            <v>22720</v>
          </cell>
          <cell r="H178" t="str">
            <v>-</v>
          </cell>
        </row>
        <row r="179">
          <cell r="B179" t="str">
            <v>E1134</v>
          </cell>
          <cell r="C179" t="str">
            <v>North Devon</v>
          </cell>
          <cell r="D179" t="str">
            <v>Billing Authority</v>
          </cell>
          <cell r="E179">
            <v>3590</v>
          </cell>
          <cell r="F179">
            <v>2315</v>
          </cell>
          <cell r="G179">
            <v>5905</v>
          </cell>
          <cell r="H179">
            <v>142</v>
          </cell>
        </row>
        <row r="180">
          <cell r="B180" t="str">
            <v>E1234</v>
          </cell>
          <cell r="C180" t="str">
            <v>North Dorset</v>
          </cell>
          <cell r="D180" t="str">
            <v>Billing Authority</v>
          </cell>
          <cell r="E180">
            <v>2132</v>
          </cell>
          <cell r="F180">
            <v>1944</v>
          </cell>
          <cell r="G180">
            <v>4076</v>
          </cell>
          <cell r="H180">
            <v>44</v>
          </cell>
        </row>
        <row r="181">
          <cell r="B181" t="str">
            <v>E1038</v>
          </cell>
          <cell r="C181" t="str">
            <v>North East Derbyshire</v>
          </cell>
          <cell r="D181" t="str">
            <v>Billing Authority</v>
          </cell>
          <cell r="E181">
            <v>3770</v>
          </cell>
          <cell r="F181">
            <v>2851</v>
          </cell>
          <cell r="G181">
            <v>6621</v>
          </cell>
          <cell r="H181">
            <v>313</v>
          </cell>
        </row>
        <row r="182">
          <cell r="B182" t="str">
            <v>E2003</v>
          </cell>
          <cell r="C182" t="str">
            <v>North East Lincolnshire UA</v>
          </cell>
          <cell r="D182" t="str">
            <v>Billing Authority</v>
          </cell>
          <cell r="E182">
            <v>6086</v>
          </cell>
          <cell r="F182">
            <v>7463</v>
          </cell>
          <cell r="G182">
            <v>13549</v>
          </cell>
          <cell r="H182">
            <v>102</v>
          </cell>
        </row>
        <row r="183">
          <cell r="B183" t="str">
            <v>E1935</v>
          </cell>
          <cell r="C183" t="str">
            <v>North Hertfordshire</v>
          </cell>
          <cell r="D183" t="str">
            <v>Billing Authority</v>
          </cell>
          <cell r="E183">
            <v>3384</v>
          </cell>
          <cell r="F183">
            <v>3317</v>
          </cell>
          <cell r="G183">
            <v>6701</v>
          </cell>
          <cell r="H183">
            <v>67</v>
          </cell>
        </row>
        <row r="184">
          <cell r="B184" t="str">
            <v>E2534</v>
          </cell>
          <cell r="C184" t="str">
            <v>North Kesteven</v>
          </cell>
          <cell r="D184" t="str">
            <v>Billing Authority</v>
          </cell>
          <cell r="E184">
            <v>3171</v>
          </cell>
          <cell r="F184">
            <v>2021</v>
          </cell>
          <cell r="G184">
            <v>5192</v>
          </cell>
          <cell r="H184">
            <v>124</v>
          </cell>
        </row>
        <row r="185">
          <cell r="B185" t="str">
            <v>E2004</v>
          </cell>
          <cell r="C185" t="str">
            <v>North Lincolnshire UA</v>
          </cell>
          <cell r="D185" t="str">
            <v>Billing Authority</v>
          </cell>
          <cell r="E185">
            <v>5774</v>
          </cell>
          <cell r="F185">
            <v>5373</v>
          </cell>
          <cell r="G185">
            <v>11147</v>
          </cell>
          <cell r="H185">
            <v>162</v>
          </cell>
        </row>
        <row r="186">
          <cell r="B186" t="str">
            <v>E2635</v>
          </cell>
          <cell r="C186" t="str">
            <v>North Norfolk</v>
          </cell>
          <cell r="D186" t="str">
            <v>Billing Authority</v>
          </cell>
          <cell r="E186">
            <v>4464</v>
          </cell>
          <cell r="F186">
            <v>2716</v>
          </cell>
          <cell r="G186">
            <v>7180</v>
          </cell>
          <cell r="H186">
            <v>92</v>
          </cell>
        </row>
        <row r="187">
          <cell r="B187" t="str">
            <v>E0104</v>
          </cell>
          <cell r="C187" t="str">
            <v>North Somerset UA</v>
          </cell>
          <cell r="D187" t="str">
            <v>Billing Authority</v>
          </cell>
          <cell r="E187">
            <v>6057</v>
          </cell>
          <cell r="F187">
            <v>4785</v>
          </cell>
          <cell r="G187">
            <v>10842</v>
          </cell>
          <cell r="H187">
            <v>327</v>
          </cell>
        </row>
        <row r="188">
          <cell r="B188" t="str">
            <v>E4503</v>
          </cell>
          <cell r="C188" t="str">
            <v>North Tyneside</v>
          </cell>
          <cell r="D188" t="str">
            <v>Billing Authority</v>
          </cell>
          <cell r="E188">
            <v>7962</v>
          </cell>
          <cell r="F188">
            <v>7735</v>
          </cell>
          <cell r="G188">
            <v>15697</v>
          </cell>
          <cell r="H188" t="str">
            <v>-</v>
          </cell>
        </row>
        <row r="189">
          <cell r="B189" t="str">
            <v>E3731</v>
          </cell>
          <cell r="C189" t="str">
            <v>North Warwickshire</v>
          </cell>
          <cell r="D189" t="str">
            <v>Billing Authority</v>
          </cell>
          <cell r="E189">
            <v>2336</v>
          </cell>
          <cell r="F189">
            <v>1629</v>
          </cell>
          <cell r="G189">
            <v>3965</v>
          </cell>
          <cell r="H189">
            <v>84</v>
          </cell>
        </row>
        <row r="190">
          <cell r="B190" t="str">
            <v>E2437</v>
          </cell>
          <cell r="C190" t="str">
            <v>North West Leicestershire</v>
          </cell>
          <cell r="D190" t="str">
            <v>Billing Authority</v>
          </cell>
          <cell r="E190">
            <v>2518</v>
          </cell>
          <cell r="F190">
            <v>2169</v>
          </cell>
          <cell r="G190">
            <v>4687</v>
          </cell>
          <cell r="H190">
            <v>100</v>
          </cell>
        </row>
        <row r="191">
          <cell r="B191" t="str">
            <v>E2835</v>
          </cell>
          <cell r="C191" t="str">
            <v>Northampton</v>
          </cell>
          <cell r="D191" t="str">
            <v>Billing Authority</v>
          </cell>
          <cell r="E191">
            <v>5433</v>
          </cell>
          <cell r="F191">
            <v>7223</v>
          </cell>
          <cell r="G191">
            <v>12656</v>
          </cell>
          <cell r="H191">
            <v>0</v>
          </cell>
        </row>
        <row r="192">
          <cell r="B192" t="str">
            <v>E2901</v>
          </cell>
          <cell r="C192" t="str">
            <v>Northumberland UA</v>
          </cell>
          <cell r="D192" t="str">
            <v>Billing Authority</v>
          </cell>
          <cell r="E192">
            <v>10796</v>
          </cell>
          <cell r="F192">
            <v>12889</v>
          </cell>
          <cell r="G192">
            <v>23685</v>
          </cell>
          <cell r="H192">
            <v>0</v>
          </cell>
        </row>
        <row r="193">
          <cell r="B193" t="str">
            <v>E2636</v>
          </cell>
          <cell r="C193" t="str">
            <v>Norwich</v>
          </cell>
          <cell r="D193" t="str">
            <v>Billing Authority</v>
          </cell>
          <cell r="E193">
            <v>5816</v>
          </cell>
          <cell r="F193">
            <v>8059</v>
          </cell>
          <cell r="G193">
            <v>13875</v>
          </cell>
          <cell r="H193" t="str">
            <v>-</v>
          </cell>
        </row>
        <row r="194">
          <cell r="B194" t="str">
            <v>E3732</v>
          </cell>
          <cell r="C194" t="str">
            <v>Nuneaton &amp; Bedworth</v>
          </cell>
          <cell r="D194" t="str">
            <v>Billing Authority</v>
          </cell>
          <cell r="E194">
            <v>4047</v>
          </cell>
          <cell r="F194">
            <v>4882</v>
          </cell>
          <cell r="G194">
            <v>8929</v>
          </cell>
          <cell r="H194" t="str">
            <v>-</v>
          </cell>
        </row>
        <row r="195">
          <cell r="B195" t="str">
            <v>E2438</v>
          </cell>
          <cell r="C195" t="str">
            <v>Oadby &amp; Wigston</v>
          </cell>
          <cell r="D195" t="str">
            <v>Billing Authority</v>
          </cell>
          <cell r="E195">
            <v>1503</v>
          </cell>
          <cell r="F195">
            <v>1017</v>
          </cell>
          <cell r="G195">
            <v>2520</v>
          </cell>
          <cell r="H195" t="str">
            <v>-</v>
          </cell>
        </row>
        <row r="196">
          <cell r="B196" t="str">
            <v>E4204</v>
          </cell>
          <cell r="C196" t="str">
            <v>Oldham</v>
          </cell>
          <cell r="D196" t="str">
            <v>Billing Authority</v>
          </cell>
          <cell r="E196">
            <v>7891</v>
          </cell>
          <cell r="F196">
            <v>10518</v>
          </cell>
          <cell r="G196">
            <v>18409</v>
          </cell>
          <cell r="H196">
            <v>59</v>
          </cell>
        </row>
        <row r="197">
          <cell r="B197" t="str">
            <v>E3132</v>
          </cell>
          <cell r="C197" t="str">
            <v>Oxford</v>
          </cell>
          <cell r="D197" t="str">
            <v>Billing Authority</v>
          </cell>
          <cell r="E197">
            <v>3486</v>
          </cell>
          <cell r="F197">
            <v>6169</v>
          </cell>
          <cell r="G197">
            <v>9655</v>
          </cell>
          <cell r="H197">
            <v>14</v>
          </cell>
        </row>
        <row r="198">
          <cell r="B198" t="str">
            <v>E2338</v>
          </cell>
          <cell r="C198" t="str">
            <v>Pendle</v>
          </cell>
          <cell r="D198" t="str">
            <v>Billing Authority</v>
          </cell>
          <cell r="E198">
            <v>3441</v>
          </cell>
          <cell r="F198">
            <v>3712</v>
          </cell>
          <cell r="G198">
            <v>7153</v>
          </cell>
          <cell r="H198">
            <v>35</v>
          </cell>
        </row>
        <row r="199">
          <cell r="B199" t="str">
            <v>E0501</v>
          </cell>
          <cell r="C199" t="str">
            <v>Peterborough UA</v>
          </cell>
          <cell r="D199" t="str">
            <v>Billing Authority</v>
          </cell>
          <cell r="E199">
            <v>4309</v>
          </cell>
          <cell r="F199">
            <v>5229</v>
          </cell>
          <cell r="G199">
            <v>9538</v>
          </cell>
          <cell r="H199">
            <v>0</v>
          </cell>
        </row>
        <row r="200">
          <cell r="B200" t="str">
            <v>E1101</v>
          </cell>
          <cell r="C200" t="str">
            <v>Plymouth UA</v>
          </cell>
          <cell r="D200" t="str">
            <v>Billing Authority</v>
          </cell>
          <cell r="E200">
            <v>8248</v>
          </cell>
          <cell r="F200">
            <v>9716</v>
          </cell>
          <cell r="G200">
            <v>17964</v>
          </cell>
          <cell r="H200" t="str">
            <v>-</v>
          </cell>
        </row>
        <row r="201">
          <cell r="B201" t="str">
            <v>E1201</v>
          </cell>
          <cell r="C201" t="str">
            <v>Poole UA</v>
          </cell>
          <cell r="D201" t="str">
            <v>Billing Authority</v>
          </cell>
          <cell r="E201">
            <v>4573</v>
          </cell>
          <cell r="F201">
            <v>4249</v>
          </cell>
          <cell r="G201">
            <v>8822</v>
          </cell>
          <cell r="H201" t="str">
            <v>-</v>
          </cell>
        </row>
        <row r="202">
          <cell r="B202" t="str">
            <v>E1701</v>
          </cell>
          <cell r="C202" t="str">
            <v>Portsmouth UA</v>
          </cell>
          <cell r="D202" t="str">
            <v>Billing Authority</v>
          </cell>
          <cell r="E202">
            <v>5348</v>
          </cell>
          <cell r="F202">
            <v>7356</v>
          </cell>
          <cell r="G202">
            <v>12704</v>
          </cell>
          <cell r="H202" t="str">
            <v>-</v>
          </cell>
        </row>
        <row r="203">
          <cell r="B203" t="str">
            <v>E2339</v>
          </cell>
          <cell r="C203" t="str">
            <v>Preston</v>
          </cell>
          <cell r="D203" t="str">
            <v>Billing Authority</v>
          </cell>
          <cell r="E203">
            <v>4338</v>
          </cell>
          <cell r="F203">
            <v>5751</v>
          </cell>
          <cell r="G203">
            <v>10089</v>
          </cell>
          <cell r="H203">
            <v>0</v>
          </cell>
        </row>
        <row r="204">
          <cell r="B204" t="str">
            <v>E1236</v>
          </cell>
          <cell r="C204" t="str">
            <v>Purbeck</v>
          </cell>
          <cell r="D204" t="str">
            <v>Billing Authority</v>
          </cell>
          <cell r="E204">
            <v>1882</v>
          </cell>
          <cell r="F204">
            <v>1373</v>
          </cell>
          <cell r="G204">
            <v>3255</v>
          </cell>
          <cell r="H204">
            <v>66</v>
          </cell>
        </row>
        <row r="205">
          <cell r="B205" t="str">
            <v>E0303</v>
          </cell>
          <cell r="C205" t="str">
            <v>Reading UA</v>
          </cell>
          <cell r="D205" t="str">
            <v>Billing Authority</v>
          </cell>
          <cell r="E205">
            <v>4154</v>
          </cell>
          <cell r="F205">
            <v>6211</v>
          </cell>
          <cell r="G205">
            <v>10365</v>
          </cell>
          <cell r="H205" t="str">
            <v>-</v>
          </cell>
        </row>
        <row r="206">
          <cell r="B206" t="str">
            <v>E5046</v>
          </cell>
          <cell r="C206" t="str">
            <v>Redbridge</v>
          </cell>
          <cell r="D206" t="str">
            <v>Billing Authority</v>
          </cell>
          <cell r="E206">
            <v>6936</v>
          </cell>
          <cell r="F206">
            <v>12153</v>
          </cell>
          <cell r="G206">
            <v>19089</v>
          </cell>
          <cell r="H206" t="str">
            <v>-</v>
          </cell>
        </row>
        <row r="207">
          <cell r="B207" t="str">
            <v>E0703</v>
          </cell>
          <cell r="C207" t="str">
            <v>Redcar &amp; Cleveland UA</v>
          </cell>
          <cell r="D207" t="str">
            <v>Billing Authority</v>
          </cell>
          <cell r="E207">
            <v>6062</v>
          </cell>
          <cell r="F207">
            <v>7305</v>
          </cell>
          <cell r="G207">
            <v>13367</v>
          </cell>
          <cell r="H207">
            <v>88</v>
          </cell>
        </row>
        <row r="208">
          <cell r="B208" t="str">
            <v>E1835</v>
          </cell>
          <cell r="C208" t="str">
            <v>Redditch</v>
          </cell>
          <cell r="D208" t="str">
            <v>Billing Authority</v>
          </cell>
          <cell r="E208">
            <v>2670</v>
          </cell>
          <cell r="F208">
            <v>2622</v>
          </cell>
          <cell r="G208">
            <v>5292</v>
          </cell>
          <cell r="H208">
            <v>0</v>
          </cell>
        </row>
        <row r="209">
          <cell r="B209" t="str">
            <v>E3635</v>
          </cell>
          <cell r="C209" t="str">
            <v>Reigate &amp; Banstead</v>
          </cell>
          <cell r="D209" t="str">
            <v>Billing Authority</v>
          </cell>
          <cell r="E209">
            <v>2775</v>
          </cell>
          <cell r="F209">
            <v>3806</v>
          </cell>
          <cell r="G209">
            <v>6581</v>
          </cell>
          <cell r="H209">
            <v>58</v>
          </cell>
        </row>
        <row r="210">
          <cell r="B210" t="str">
            <v>E2340</v>
          </cell>
          <cell r="C210" t="str">
            <v>Ribble Valley</v>
          </cell>
          <cell r="D210" t="str">
            <v>Billing Authority</v>
          </cell>
          <cell r="E210">
            <v>1183</v>
          </cell>
          <cell r="F210">
            <v>722</v>
          </cell>
          <cell r="G210">
            <v>1905</v>
          </cell>
          <cell r="H210">
            <v>12</v>
          </cell>
        </row>
        <row r="211">
          <cell r="B211" t="str">
            <v>E5047</v>
          </cell>
          <cell r="C211" t="str">
            <v>Richmond upon Thames</v>
          </cell>
          <cell r="D211" t="str">
            <v>Billing Authority</v>
          </cell>
          <cell r="E211">
            <v>4615</v>
          </cell>
          <cell r="F211">
            <v>6685</v>
          </cell>
          <cell r="G211">
            <v>11300</v>
          </cell>
          <cell r="H211" t="str">
            <v>-</v>
          </cell>
        </row>
        <row r="212">
          <cell r="B212" t="str">
            <v>E2734</v>
          </cell>
          <cell r="C212" t="str">
            <v>Richmondshire</v>
          </cell>
          <cell r="D212" t="str">
            <v>Billing Authority</v>
          </cell>
          <cell r="E212">
            <v>1192</v>
          </cell>
          <cell r="F212">
            <v>961</v>
          </cell>
          <cell r="G212">
            <v>2153</v>
          </cell>
          <cell r="H212">
            <v>30</v>
          </cell>
        </row>
        <row r="213">
          <cell r="B213" t="str">
            <v>E4205</v>
          </cell>
          <cell r="C213" t="str">
            <v>Rochdale</v>
          </cell>
          <cell r="D213" t="str">
            <v>Billing Authority</v>
          </cell>
          <cell r="E213">
            <v>8148</v>
          </cell>
          <cell r="F213">
            <v>9299</v>
          </cell>
          <cell r="G213">
            <v>17447</v>
          </cell>
          <cell r="H213" t="str">
            <v>-</v>
          </cell>
        </row>
        <row r="214">
          <cell r="B214" t="str">
            <v>E1540</v>
          </cell>
          <cell r="C214" t="str">
            <v>Rochford</v>
          </cell>
          <cell r="D214" t="str">
            <v>Billing Authority</v>
          </cell>
          <cell r="E214">
            <v>2584</v>
          </cell>
          <cell r="F214">
            <v>1424</v>
          </cell>
          <cell r="G214">
            <v>4008</v>
          </cell>
          <cell r="H214">
            <v>84</v>
          </cell>
        </row>
        <row r="215">
          <cell r="B215" t="str">
            <v>E2341</v>
          </cell>
          <cell r="C215" t="str">
            <v>Rossendale</v>
          </cell>
          <cell r="D215" t="str">
            <v>Billing Authority</v>
          </cell>
          <cell r="E215">
            <v>2448</v>
          </cell>
          <cell r="F215">
            <v>2947</v>
          </cell>
          <cell r="G215">
            <v>5395</v>
          </cell>
          <cell r="H215">
            <v>0</v>
          </cell>
        </row>
        <row r="216">
          <cell r="B216" t="str">
            <v>E1436</v>
          </cell>
          <cell r="C216" t="str">
            <v>Rother</v>
          </cell>
          <cell r="D216" t="str">
            <v>Billing Authority</v>
          </cell>
          <cell r="E216">
            <v>4122</v>
          </cell>
          <cell r="F216">
            <v>3423</v>
          </cell>
          <cell r="G216">
            <v>7545</v>
          </cell>
          <cell r="H216">
            <v>42</v>
          </cell>
        </row>
        <row r="217">
          <cell r="B217" t="str">
            <v>E4403</v>
          </cell>
          <cell r="C217" t="str">
            <v>Rotherham</v>
          </cell>
          <cell r="D217" t="str">
            <v>Billing Authority</v>
          </cell>
          <cell r="E217">
            <v>9827</v>
          </cell>
          <cell r="F217">
            <v>11443</v>
          </cell>
          <cell r="G217">
            <v>21270</v>
          </cell>
          <cell r="H217">
            <v>354</v>
          </cell>
        </row>
        <row r="218">
          <cell r="B218" t="str">
            <v>E3733</v>
          </cell>
          <cell r="C218" t="str">
            <v>Rugby</v>
          </cell>
          <cell r="D218" t="str">
            <v>Billing Authority</v>
          </cell>
          <cell r="E218">
            <v>2261</v>
          </cell>
          <cell r="F218">
            <v>2519</v>
          </cell>
          <cell r="G218">
            <v>4780</v>
          </cell>
          <cell r="H218">
            <v>44</v>
          </cell>
        </row>
        <row r="219">
          <cell r="B219" t="str">
            <v>E3636</v>
          </cell>
          <cell r="C219" t="str">
            <v>Runnymede</v>
          </cell>
          <cell r="D219" t="str">
            <v>Billing Authority</v>
          </cell>
          <cell r="E219">
            <v>245</v>
          </cell>
          <cell r="F219">
            <v>306</v>
          </cell>
          <cell r="G219">
            <v>551</v>
          </cell>
          <cell r="H219" t="str">
            <v>-</v>
          </cell>
        </row>
        <row r="220">
          <cell r="B220" t="str">
            <v>E3038</v>
          </cell>
          <cell r="C220" t="str">
            <v>Rushcliffe</v>
          </cell>
          <cell r="D220" t="str">
            <v>Billing Authority</v>
          </cell>
          <cell r="E220">
            <v>2668</v>
          </cell>
          <cell r="F220">
            <v>2205</v>
          </cell>
          <cell r="G220">
            <v>4873</v>
          </cell>
          <cell r="H220">
            <v>94</v>
          </cell>
        </row>
        <row r="221">
          <cell r="B221" t="str">
            <v>E1740</v>
          </cell>
          <cell r="C221" t="str">
            <v>Rushmoor</v>
          </cell>
          <cell r="D221" t="str">
            <v>Billing Authority</v>
          </cell>
          <cell r="E221">
            <v>2112</v>
          </cell>
          <cell r="F221">
            <v>2264</v>
          </cell>
          <cell r="G221">
            <v>4376</v>
          </cell>
          <cell r="H221" t="str">
            <v>-</v>
          </cell>
        </row>
        <row r="222">
          <cell r="B222" t="str">
            <v>E2402</v>
          </cell>
          <cell r="C222" t="str">
            <v>Rutland UA</v>
          </cell>
          <cell r="D222" t="str">
            <v>Billing Authority</v>
          </cell>
          <cell r="E222">
            <v>916</v>
          </cell>
          <cell r="F222">
            <v>434</v>
          </cell>
          <cell r="G222">
            <v>1350</v>
          </cell>
          <cell r="H222">
            <v>38</v>
          </cell>
        </row>
        <row r="223">
          <cell r="B223" t="str">
            <v>E2755</v>
          </cell>
          <cell r="C223" t="str">
            <v>Ryedale</v>
          </cell>
          <cell r="D223" t="str">
            <v>Billing Authority</v>
          </cell>
          <cell r="E223">
            <v>1828</v>
          </cell>
          <cell r="F223">
            <v>1172</v>
          </cell>
          <cell r="G223">
            <v>3000</v>
          </cell>
          <cell r="H223">
            <v>0</v>
          </cell>
        </row>
        <row r="224">
          <cell r="B224" t="str">
            <v>E4206</v>
          </cell>
          <cell r="C224" t="str">
            <v>Salford</v>
          </cell>
          <cell r="D224" t="str">
            <v>Billing Authority</v>
          </cell>
          <cell r="E224">
            <v>8742</v>
          </cell>
          <cell r="F224">
            <v>11479</v>
          </cell>
          <cell r="G224">
            <v>20221</v>
          </cell>
          <cell r="H224" t="str">
            <v>-</v>
          </cell>
        </row>
        <row r="225">
          <cell r="B225" t="str">
            <v>E4604</v>
          </cell>
          <cell r="C225" t="str">
            <v>Sandwell</v>
          </cell>
          <cell r="D225" t="str">
            <v>Billing Authority</v>
          </cell>
          <cell r="E225">
            <v>12354</v>
          </cell>
          <cell r="F225">
            <v>16503</v>
          </cell>
          <cell r="G225">
            <v>28857</v>
          </cell>
          <cell r="H225" t="str">
            <v>-</v>
          </cell>
        </row>
        <row r="226">
          <cell r="B226" t="str">
            <v>E2736</v>
          </cell>
          <cell r="C226" t="str">
            <v>Scarborough</v>
          </cell>
          <cell r="D226" t="str">
            <v>Billing Authority</v>
          </cell>
          <cell r="E226">
            <v>4935</v>
          </cell>
          <cell r="F226">
            <v>4676</v>
          </cell>
          <cell r="G226">
            <v>9611</v>
          </cell>
          <cell r="H226">
            <v>0</v>
          </cell>
        </row>
        <row r="227">
          <cell r="B227" t="str">
            <v>E3332</v>
          </cell>
          <cell r="C227" t="str">
            <v>Sedgemoor</v>
          </cell>
          <cell r="D227" t="str">
            <v>Billing Authority</v>
          </cell>
          <cell r="E227">
            <v>4862</v>
          </cell>
          <cell r="F227">
            <v>6870</v>
          </cell>
          <cell r="G227">
            <v>11732</v>
          </cell>
          <cell r="H227">
            <v>254</v>
          </cell>
        </row>
        <row r="228">
          <cell r="B228" t="str">
            <v>E4304</v>
          </cell>
          <cell r="C228" t="str">
            <v>Sefton</v>
          </cell>
          <cell r="D228" t="str">
            <v>Billing Authority</v>
          </cell>
          <cell r="E228">
            <v>13084</v>
          </cell>
          <cell r="F228">
            <v>11079</v>
          </cell>
          <cell r="G228">
            <v>24163</v>
          </cell>
          <cell r="H228">
            <v>93</v>
          </cell>
        </row>
        <row r="229">
          <cell r="B229" t="str">
            <v>E2757</v>
          </cell>
          <cell r="C229" t="str">
            <v>Selby</v>
          </cell>
          <cell r="D229" t="str">
            <v>Billing Authority</v>
          </cell>
          <cell r="E229">
            <v>2149</v>
          </cell>
          <cell r="F229">
            <v>1685</v>
          </cell>
          <cell r="G229">
            <v>3834</v>
          </cell>
          <cell r="H229">
            <v>96</v>
          </cell>
        </row>
        <row r="230">
          <cell r="B230" t="str">
            <v>E2239</v>
          </cell>
          <cell r="C230" t="str">
            <v>Sevenoaks</v>
          </cell>
          <cell r="D230" t="str">
            <v>Billing Authority</v>
          </cell>
          <cell r="E230">
            <v>3083</v>
          </cell>
          <cell r="F230">
            <v>2757</v>
          </cell>
          <cell r="G230">
            <v>5840</v>
          </cell>
          <cell r="H230">
            <v>0</v>
          </cell>
        </row>
        <row r="231">
          <cell r="B231" t="str">
            <v>E4404</v>
          </cell>
          <cell r="C231" t="str">
            <v>Sheffield</v>
          </cell>
          <cell r="D231" t="str">
            <v>Billing Authority</v>
          </cell>
          <cell r="E231">
            <v>18472</v>
          </cell>
          <cell r="F231">
            <v>18785</v>
          </cell>
          <cell r="G231">
            <v>37257</v>
          </cell>
          <cell r="H231">
            <v>34</v>
          </cell>
        </row>
        <row r="232">
          <cell r="B232" t="str">
            <v>E2240</v>
          </cell>
          <cell r="C232" t="str">
            <v>Shepway</v>
          </cell>
          <cell r="D232" t="str">
            <v>Billing Authority</v>
          </cell>
          <cell r="E232">
            <v>4381</v>
          </cell>
          <cell r="F232">
            <v>4295</v>
          </cell>
          <cell r="G232">
            <v>8676</v>
          </cell>
          <cell r="H232">
            <v>165</v>
          </cell>
        </row>
        <row r="233">
          <cell r="B233" t="str">
            <v>E3202</v>
          </cell>
          <cell r="C233" t="str">
            <v>Shropshire UA</v>
          </cell>
          <cell r="D233" t="str">
            <v>Billing Authority</v>
          </cell>
          <cell r="E233">
            <v>9754</v>
          </cell>
          <cell r="F233">
            <v>6912</v>
          </cell>
          <cell r="G233">
            <v>16666</v>
          </cell>
          <cell r="H233">
            <v>648</v>
          </cell>
        </row>
        <row r="234">
          <cell r="B234" t="str">
            <v>E0304</v>
          </cell>
          <cell r="C234" t="str">
            <v>Slough UA</v>
          </cell>
          <cell r="D234" t="str">
            <v>Billing Authority</v>
          </cell>
          <cell r="E234">
            <v>3378</v>
          </cell>
          <cell r="F234">
            <v>5110</v>
          </cell>
          <cell r="G234">
            <v>8488</v>
          </cell>
          <cell r="H234">
            <v>27</v>
          </cell>
        </row>
        <row r="235">
          <cell r="B235" t="str">
            <v>E4605</v>
          </cell>
          <cell r="C235" t="str">
            <v>Solihull</v>
          </cell>
          <cell r="D235" t="str">
            <v>Billing Authority</v>
          </cell>
          <cell r="E235">
            <v>5903</v>
          </cell>
          <cell r="F235">
            <v>6948</v>
          </cell>
          <cell r="G235">
            <v>12851</v>
          </cell>
          <cell r="H235">
            <v>119</v>
          </cell>
        </row>
        <row r="236">
          <cell r="B236" t="str">
            <v>E0434</v>
          </cell>
          <cell r="C236" t="str">
            <v>South Bucks</v>
          </cell>
          <cell r="D236" t="str">
            <v>Billing Authority</v>
          </cell>
          <cell r="E236">
            <v>1541</v>
          </cell>
          <cell r="F236">
            <v>1215</v>
          </cell>
          <cell r="G236">
            <v>2756</v>
          </cell>
          <cell r="H236">
            <v>0</v>
          </cell>
        </row>
        <row r="237">
          <cell r="B237" t="str">
            <v>E0536</v>
          </cell>
          <cell r="C237" t="str">
            <v>South Cambridgeshire</v>
          </cell>
          <cell r="D237" t="str">
            <v>Billing Authority</v>
          </cell>
          <cell r="E237">
            <v>3047</v>
          </cell>
          <cell r="F237">
            <v>2758</v>
          </cell>
          <cell r="G237">
            <v>5805</v>
          </cell>
          <cell r="H237" t="str">
            <v>…</v>
          </cell>
        </row>
        <row r="238">
          <cell r="B238" t="str">
            <v>E1039</v>
          </cell>
          <cell r="C238" t="str">
            <v>South Derbyshire</v>
          </cell>
          <cell r="D238" t="str">
            <v>Billing Authority</v>
          </cell>
          <cell r="E238">
            <v>2238</v>
          </cell>
          <cell r="F238">
            <v>2314</v>
          </cell>
          <cell r="G238">
            <v>4552</v>
          </cell>
          <cell r="H238">
            <v>44</v>
          </cell>
        </row>
        <row r="239">
          <cell r="B239" t="str">
            <v>E0103</v>
          </cell>
          <cell r="C239" t="str">
            <v>South Gloucestershire UA</v>
          </cell>
          <cell r="D239" t="str">
            <v>Billing Authority</v>
          </cell>
          <cell r="E239">
            <v>5752</v>
          </cell>
          <cell r="F239">
            <v>3873</v>
          </cell>
          <cell r="G239">
            <v>9625</v>
          </cell>
          <cell r="H239">
            <v>455</v>
          </cell>
        </row>
        <row r="240">
          <cell r="B240" t="str">
            <v>E1136</v>
          </cell>
          <cell r="C240" t="str">
            <v>South Hams</v>
          </cell>
          <cell r="D240" t="str">
            <v>Billing Authority</v>
          </cell>
          <cell r="E240">
            <v>2962</v>
          </cell>
          <cell r="F240">
            <v>1770</v>
          </cell>
          <cell r="G240">
            <v>4732</v>
          </cell>
          <cell r="H240">
            <v>113</v>
          </cell>
        </row>
        <row r="241">
          <cell r="B241" t="str">
            <v>E2535</v>
          </cell>
          <cell r="C241" t="str">
            <v>South Holland</v>
          </cell>
          <cell r="D241" t="str">
            <v>Billing Authority</v>
          </cell>
          <cell r="E241">
            <v>2917</v>
          </cell>
          <cell r="F241">
            <v>1700</v>
          </cell>
          <cell r="G241">
            <v>4617</v>
          </cell>
          <cell r="H241">
            <v>29</v>
          </cell>
        </row>
        <row r="242">
          <cell r="B242" t="str">
            <v>E2536</v>
          </cell>
          <cell r="C242" t="str">
            <v>South Kesteven</v>
          </cell>
          <cell r="D242" t="str">
            <v>Billing Authority</v>
          </cell>
          <cell r="E242">
            <v>3376</v>
          </cell>
          <cell r="F242">
            <v>3022</v>
          </cell>
          <cell r="G242">
            <v>6398</v>
          </cell>
          <cell r="H242">
            <v>93</v>
          </cell>
        </row>
        <row r="243">
          <cell r="B243" t="str">
            <v>E0936</v>
          </cell>
          <cell r="C243" t="str">
            <v>South Lakeland</v>
          </cell>
          <cell r="D243" t="str">
            <v>Billing Authority</v>
          </cell>
          <cell r="E243">
            <v>2863</v>
          </cell>
          <cell r="F243">
            <v>2271</v>
          </cell>
          <cell r="G243">
            <v>5134</v>
          </cell>
          <cell r="H243">
            <v>92</v>
          </cell>
        </row>
        <row r="244">
          <cell r="B244" t="str">
            <v>E2637</v>
          </cell>
          <cell r="C244" t="str">
            <v>South Norfolk</v>
          </cell>
          <cell r="D244" t="str">
            <v>Billing Authority</v>
          </cell>
          <cell r="E244">
            <v>3759</v>
          </cell>
          <cell r="F244">
            <v>2544</v>
          </cell>
          <cell r="G244">
            <v>6303</v>
          </cell>
          <cell r="H244">
            <v>272</v>
          </cell>
        </row>
        <row r="245">
          <cell r="B245" t="str">
            <v>E2836</v>
          </cell>
          <cell r="C245" t="str">
            <v>South Northamptonshire</v>
          </cell>
          <cell r="D245" t="str">
            <v>Billing Authority</v>
          </cell>
          <cell r="E245">
            <v>1728</v>
          </cell>
          <cell r="F245">
            <v>1150</v>
          </cell>
          <cell r="G245">
            <v>2878</v>
          </cell>
          <cell r="H245" t="str">
            <v>…</v>
          </cell>
        </row>
        <row r="246">
          <cell r="B246" t="str">
            <v>E3133</v>
          </cell>
          <cell r="C246" t="str">
            <v>South Oxfordshire</v>
          </cell>
          <cell r="D246" t="str">
            <v>Billing Authority</v>
          </cell>
          <cell r="E246">
            <v>2756</v>
          </cell>
          <cell r="F246">
            <v>2890</v>
          </cell>
          <cell r="G246">
            <v>5646</v>
          </cell>
          <cell r="H246">
            <v>212</v>
          </cell>
        </row>
        <row r="247">
          <cell r="B247" t="str">
            <v>E2342</v>
          </cell>
          <cell r="C247" t="str">
            <v>South Ribble</v>
          </cell>
          <cell r="D247" t="str">
            <v>Billing Authority</v>
          </cell>
          <cell r="E247">
            <v>2812</v>
          </cell>
          <cell r="F247">
            <v>2156</v>
          </cell>
          <cell r="G247">
            <v>4968</v>
          </cell>
          <cell r="H247">
            <v>0</v>
          </cell>
        </row>
        <row r="248">
          <cell r="B248" t="str">
            <v>E3334</v>
          </cell>
          <cell r="C248" t="str">
            <v>South Somerset</v>
          </cell>
          <cell r="D248" t="str">
            <v>Billing Authority</v>
          </cell>
          <cell r="E248">
            <v>4831</v>
          </cell>
          <cell r="F248">
            <v>4150</v>
          </cell>
          <cell r="G248">
            <v>8981</v>
          </cell>
          <cell r="H248">
            <v>351</v>
          </cell>
        </row>
        <row r="249">
          <cell r="B249" t="str">
            <v>E3435</v>
          </cell>
          <cell r="C249" t="str">
            <v>South Staffordshire</v>
          </cell>
          <cell r="D249" t="str">
            <v>Billing Authority</v>
          </cell>
          <cell r="E249">
            <v>3462</v>
          </cell>
          <cell r="F249">
            <v>1785</v>
          </cell>
          <cell r="G249">
            <v>5247</v>
          </cell>
          <cell r="H249">
            <v>0</v>
          </cell>
        </row>
        <row r="250">
          <cell r="B250" t="str">
            <v>E4504</v>
          </cell>
          <cell r="C250" t="str">
            <v>South Tyneside</v>
          </cell>
          <cell r="D250" t="str">
            <v>Billing Authority</v>
          </cell>
          <cell r="E250">
            <v>7305</v>
          </cell>
          <cell r="F250">
            <v>7259</v>
          </cell>
          <cell r="G250">
            <v>14564</v>
          </cell>
          <cell r="H250" t="str">
            <v>-</v>
          </cell>
        </row>
        <row r="251">
          <cell r="B251" t="str">
            <v>E1702</v>
          </cell>
          <cell r="C251" t="str">
            <v>Southampton UA</v>
          </cell>
          <cell r="D251" t="str">
            <v>Billing Authority</v>
          </cell>
          <cell r="E251">
            <v>6700</v>
          </cell>
          <cell r="F251">
            <v>8300</v>
          </cell>
          <cell r="G251">
            <v>15000</v>
          </cell>
          <cell r="H251" t="str">
            <v>-</v>
          </cell>
        </row>
        <row r="252">
          <cell r="B252" t="str">
            <v>E1501</v>
          </cell>
          <cell r="C252" t="str">
            <v>Southend-on-Sea UA</v>
          </cell>
          <cell r="D252" t="str">
            <v>Billing Authority</v>
          </cell>
          <cell r="E252">
            <v>5393</v>
          </cell>
          <cell r="F252">
            <v>5661</v>
          </cell>
          <cell r="G252">
            <v>11054</v>
          </cell>
          <cell r="H252">
            <v>20</v>
          </cell>
        </row>
        <row r="253">
          <cell r="B253" t="str">
            <v>E5019</v>
          </cell>
          <cell r="C253" t="str">
            <v>Southwark</v>
          </cell>
          <cell r="D253" t="str">
            <v>Billing Authority</v>
          </cell>
          <cell r="E253">
            <v>6182</v>
          </cell>
          <cell r="F253">
            <v>10793</v>
          </cell>
          <cell r="G253">
            <v>16975</v>
          </cell>
          <cell r="H253" t="str">
            <v>-</v>
          </cell>
        </row>
        <row r="254">
          <cell r="B254" t="str">
            <v>E3637</v>
          </cell>
          <cell r="C254" t="str">
            <v>Spelthorne</v>
          </cell>
          <cell r="D254" t="str">
            <v>Billing Authority</v>
          </cell>
          <cell r="E254">
            <v>2339</v>
          </cell>
          <cell r="F254">
            <v>2517</v>
          </cell>
          <cell r="G254">
            <v>4856</v>
          </cell>
          <cell r="H254" t="str">
            <v>-</v>
          </cell>
        </row>
        <row r="255">
          <cell r="B255" t="str">
            <v>E1936</v>
          </cell>
          <cell r="C255" t="str">
            <v>St Albans</v>
          </cell>
          <cell r="D255" t="str">
            <v>Billing Authority</v>
          </cell>
          <cell r="E255">
            <v>2653</v>
          </cell>
          <cell r="F255">
            <v>3418</v>
          </cell>
          <cell r="G255">
            <v>6071</v>
          </cell>
          <cell r="H255">
            <v>163</v>
          </cell>
        </row>
        <row r="256">
          <cell r="B256" t="str">
            <v>E3535</v>
          </cell>
          <cell r="C256" t="str">
            <v>St Edmundsbury</v>
          </cell>
          <cell r="D256" t="str">
            <v>Billing Authority</v>
          </cell>
          <cell r="E256">
            <v>3014</v>
          </cell>
          <cell r="F256">
            <v>2587</v>
          </cell>
          <cell r="G256">
            <v>5601</v>
          </cell>
          <cell r="H256">
            <v>96</v>
          </cell>
        </row>
        <row r="257">
          <cell r="B257" t="str">
            <v>E4303</v>
          </cell>
          <cell r="C257" t="str">
            <v>St Helens</v>
          </cell>
          <cell r="D257" t="str">
            <v>Billing Authority</v>
          </cell>
          <cell r="E257">
            <v>6576</v>
          </cell>
          <cell r="F257">
            <v>6390</v>
          </cell>
          <cell r="G257">
            <v>12966</v>
          </cell>
          <cell r="H257">
            <v>0</v>
          </cell>
        </row>
        <row r="258">
          <cell r="B258" t="str">
            <v>E3436</v>
          </cell>
          <cell r="C258" t="str">
            <v>Stafford</v>
          </cell>
          <cell r="D258" t="str">
            <v>Billing Authority</v>
          </cell>
          <cell r="E258">
            <v>2655</v>
          </cell>
          <cell r="F258">
            <v>1992</v>
          </cell>
          <cell r="G258">
            <v>4647</v>
          </cell>
          <cell r="H258">
            <v>58</v>
          </cell>
        </row>
        <row r="259">
          <cell r="B259" t="str">
            <v>E3437</v>
          </cell>
          <cell r="C259" t="str">
            <v>Staffordshire Moorlands</v>
          </cell>
          <cell r="D259" t="str">
            <v>Billing Authority</v>
          </cell>
          <cell r="E259">
            <v>2654</v>
          </cell>
          <cell r="F259">
            <v>1883</v>
          </cell>
          <cell r="G259">
            <v>4537</v>
          </cell>
          <cell r="H259">
            <v>71</v>
          </cell>
        </row>
        <row r="260">
          <cell r="B260" t="str">
            <v>E1937</v>
          </cell>
          <cell r="C260" t="str">
            <v>Stevenage</v>
          </cell>
          <cell r="D260" t="str">
            <v>Billing Authority</v>
          </cell>
          <cell r="E260">
            <v>2625</v>
          </cell>
          <cell r="F260">
            <v>3652</v>
          </cell>
          <cell r="G260">
            <v>6277</v>
          </cell>
          <cell r="H260" t="str">
            <v>-</v>
          </cell>
        </row>
        <row r="261">
          <cell r="B261" t="str">
            <v>E4207</v>
          </cell>
          <cell r="C261" t="str">
            <v>Stockport</v>
          </cell>
          <cell r="D261" t="str">
            <v>Billing Authority</v>
          </cell>
          <cell r="E261">
            <v>9188</v>
          </cell>
          <cell r="F261">
            <v>9683</v>
          </cell>
          <cell r="G261">
            <v>18871</v>
          </cell>
          <cell r="H261" t="str">
            <v>-</v>
          </cell>
        </row>
        <row r="262">
          <cell r="B262" t="str">
            <v>E0704</v>
          </cell>
          <cell r="C262" t="str">
            <v>Stockton-on-Tees UA</v>
          </cell>
          <cell r="D262" t="str">
            <v>Billing Authority</v>
          </cell>
          <cell r="E262">
            <v>6997</v>
          </cell>
          <cell r="F262">
            <v>8002</v>
          </cell>
          <cell r="G262">
            <v>14999</v>
          </cell>
          <cell r="H262">
            <v>78</v>
          </cell>
        </row>
        <row r="263">
          <cell r="B263" t="str">
            <v>E3401</v>
          </cell>
          <cell r="C263" t="str">
            <v>Stoke-on-Trent UA</v>
          </cell>
          <cell r="D263" t="str">
            <v>Billing Authority</v>
          </cell>
          <cell r="E263">
            <v>9603</v>
          </cell>
          <cell r="F263">
            <v>11251</v>
          </cell>
          <cell r="G263">
            <v>20854</v>
          </cell>
          <cell r="H263" t="str">
            <v>-</v>
          </cell>
        </row>
        <row r="264">
          <cell r="B264" t="str">
            <v>E3734</v>
          </cell>
          <cell r="C264" t="str">
            <v>Stratford-on-Avon</v>
          </cell>
          <cell r="D264" t="str">
            <v>Billing Authority</v>
          </cell>
          <cell r="E264">
            <v>3821</v>
          </cell>
          <cell r="F264">
            <v>3037</v>
          </cell>
          <cell r="G264">
            <v>6858</v>
          </cell>
          <cell r="H264">
            <v>200</v>
          </cell>
        </row>
        <row r="265">
          <cell r="B265" t="str">
            <v>E1635</v>
          </cell>
          <cell r="C265" t="str">
            <v>Stroud</v>
          </cell>
          <cell r="D265" t="str">
            <v>Billing Authority</v>
          </cell>
          <cell r="E265">
            <v>2791</v>
          </cell>
          <cell r="F265">
            <v>2800</v>
          </cell>
          <cell r="G265">
            <v>5591</v>
          </cell>
          <cell r="H265">
            <v>157</v>
          </cell>
        </row>
        <row r="266">
          <cell r="B266" t="str">
            <v>E3536</v>
          </cell>
          <cell r="C266" t="str">
            <v>Suffolk Coastal</v>
          </cell>
          <cell r="D266" t="str">
            <v>Billing Authority</v>
          </cell>
          <cell r="E266">
            <v>3439</v>
          </cell>
          <cell r="F266">
            <v>2362</v>
          </cell>
          <cell r="G266">
            <v>5801</v>
          </cell>
          <cell r="H266">
            <v>102</v>
          </cell>
        </row>
        <row r="267">
          <cell r="B267" t="str">
            <v>E4505</v>
          </cell>
          <cell r="C267" t="str">
            <v>Sunderland</v>
          </cell>
          <cell r="D267" t="str">
            <v>Billing Authority</v>
          </cell>
          <cell r="E267">
            <v>11137</v>
          </cell>
          <cell r="F267">
            <v>12504</v>
          </cell>
          <cell r="G267">
            <v>23641</v>
          </cell>
          <cell r="H267">
            <v>12</v>
          </cell>
        </row>
        <row r="268">
          <cell r="B268" t="str">
            <v>E3638</v>
          </cell>
          <cell r="C268" t="str">
            <v>Surrey Heath</v>
          </cell>
          <cell r="D268" t="str">
            <v>Billing Authority</v>
          </cell>
          <cell r="E268">
            <v>1549</v>
          </cell>
          <cell r="F268">
            <v>1389</v>
          </cell>
          <cell r="G268">
            <v>2938</v>
          </cell>
          <cell r="H268">
            <v>20</v>
          </cell>
        </row>
        <row r="269">
          <cell r="B269" t="str">
            <v>E5048</v>
          </cell>
          <cell r="C269" t="str">
            <v>Sutton</v>
          </cell>
          <cell r="D269" t="str">
            <v>Billing Authority</v>
          </cell>
          <cell r="E269">
            <v>4540</v>
          </cell>
          <cell r="F269">
            <v>6456</v>
          </cell>
          <cell r="G269">
            <v>10996</v>
          </cell>
          <cell r="H269" t="str">
            <v>-</v>
          </cell>
        </row>
        <row r="270">
          <cell r="B270" t="str">
            <v>E2241</v>
          </cell>
          <cell r="C270" t="str">
            <v>Swale</v>
          </cell>
          <cell r="D270" t="str">
            <v>Billing Authority</v>
          </cell>
          <cell r="E270">
            <v>4563</v>
          </cell>
          <cell r="F270">
            <v>5378</v>
          </cell>
          <cell r="G270">
            <v>9941</v>
          </cell>
          <cell r="H270">
            <v>0</v>
          </cell>
        </row>
        <row r="271">
          <cell r="B271" t="str">
            <v>E3901</v>
          </cell>
          <cell r="C271" t="str">
            <v>Swindon UA</v>
          </cell>
          <cell r="D271" t="str">
            <v>Billing Authority</v>
          </cell>
          <cell r="E271">
            <v>4799</v>
          </cell>
          <cell r="F271">
            <v>5575</v>
          </cell>
          <cell r="G271">
            <v>10374</v>
          </cell>
          <cell r="H271">
            <v>133</v>
          </cell>
        </row>
        <row r="272">
          <cell r="B272" t="str">
            <v>E4208</v>
          </cell>
          <cell r="C272" t="str">
            <v>Tameside</v>
          </cell>
          <cell r="D272" t="str">
            <v>Billing Authority</v>
          </cell>
          <cell r="E272">
            <v>7349</v>
          </cell>
          <cell r="F272">
            <v>7458</v>
          </cell>
          <cell r="G272">
            <v>14807</v>
          </cell>
          <cell r="H272">
            <v>5</v>
          </cell>
        </row>
        <row r="273">
          <cell r="B273" t="str">
            <v>E3439</v>
          </cell>
          <cell r="C273" t="str">
            <v>Tamworth</v>
          </cell>
          <cell r="D273" t="str">
            <v>Billing Authority</v>
          </cell>
          <cell r="E273">
            <v>2414</v>
          </cell>
          <cell r="F273">
            <v>1802</v>
          </cell>
          <cell r="G273">
            <v>4216</v>
          </cell>
          <cell r="H273" t="str">
            <v>-</v>
          </cell>
        </row>
        <row r="274">
          <cell r="B274" t="str">
            <v>E3639</v>
          </cell>
          <cell r="C274" t="str">
            <v>Tandridge</v>
          </cell>
          <cell r="D274" t="str">
            <v>Billing Authority</v>
          </cell>
          <cell r="E274">
            <v>1955</v>
          </cell>
          <cell r="F274">
            <v>2388</v>
          </cell>
          <cell r="G274">
            <v>4343</v>
          </cell>
          <cell r="H274">
            <v>30</v>
          </cell>
        </row>
        <row r="275">
          <cell r="B275" t="str">
            <v>E3333</v>
          </cell>
          <cell r="C275" t="str">
            <v>Taunton Deane</v>
          </cell>
          <cell r="D275" t="str">
            <v>Billing Authority</v>
          </cell>
          <cell r="E275">
            <v>3119</v>
          </cell>
          <cell r="F275">
            <v>2567</v>
          </cell>
          <cell r="G275">
            <v>5686</v>
          </cell>
          <cell r="H275">
            <v>43</v>
          </cell>
        </row>
        <row r="276">
          <cell r="B276" t="str">
            <v>E1137</v>
          </cell>
          <cell r="C276" t="str">
            <v>Teignbridge</v>
          </cell>
          <cell r="D276" t="str">
            <v>Billing Authority</v>
          </cell>
          <cell r="E276">
            <v>5071</v>
          </cell>
          <cell r="F276">
            <v>4234</v>
          </cell>
          <cell r="G276">
            <v>9305</v>
          </cell>
          <cell r="H276">
            <v>261</v>
          </cell>
        </row>
        <row r="277">
          <cell r="B277" t="str">
            <v>E3201</v>
          </cell>
          <cell r="C277" t="str">
            <v>Telford and the Wrekin UA</v>
          </cell>
          <cell r="D277" t="str">
            <v>Billing Authority</v>
          </cell>
          <cell r="E277">
            <v>5669</v>
          </cell>
          <cell r="F277">
            <v>6594</v>
          </cell>
          <cell r="G277">
            <v>12263</v>
          </cell>
          <cell r="H277">
            <v>316</v>
          </cell>
        </row>
        <row r="278">
          <cell r="B278" t="str">
            <v>E1542</v>
          </cell>
          <cell r="C278" t="str">
            <v>Tendring</v>
          </cell>
          <cell r="D278" t="str">
            <v>Billing Authority</v>
          </cell>
          <cell r="E278">
            <v>7434</v>
          </cell>
          <cell r="F278">
            <v>4930</v>
          </cell>
          <cell r="G278">
            <v>12364</v>
          </cell>
          <cell r="H278">
            <v>155</v>
          </cell>
        </row>
        <row r="279">
          <cell r="B279" t="str">
            <v>E1742</v>
          </cell>
          <cell r="C279" t="str">
            <v>Test Valley</v>
          </cell>
          <cell r="D279" t="str">
            <v>Billing Authority</v>
          </cell>
          <cell r="E279">
            <v>2454</v>
          </cell>
          <cell r="F279">
            <v>2540</v>
          </cell>
          <cell r="G279">
            <v>4994</v>
          </cell>
          <cell r="H279">
            <v>0</v>
          </cell>
        </row>
        <row r="280">
          <cell r="B280" t="str">
            <v>E1636</v>
          </cell>
          <cell r="C280" t="str">
            <v>Tewkesbury</v>
          </cell>
          <cell r="D280" t="str">
            <v>Billing Authority</v>
          </cell>
          <cell r="E280">
            <v>1918</v>
          </cell>
          <cell r="F280">
            <v>2002</v>
          </cell>
          <cell r="G280">
            <v>3920</v>
          </cell>
          <cell r="H280">
            <v>89</v>
          </cell>
        </row>
        <row r="281">
          <cell r="B281" t="str">
            <v>E2242</v>
          </cell>
          <cell r="C281" t="str">
            <v>Thanet</v>
          </cell>
          <cell r="D281" t="str">
            <v>Billing Authority</v>
          </cell>
          <cell r="E281">
            <v>6414</v>
          </cell>
          <cell r="F281">
            <v>8077</v>
          </cell>
          <cell r="G281">
            <v>14491</v>
          </cell>
          <cell r="H281">
            <v>145</v>
          </cell>
        </row>
        <row r="282">
          <cell r="B282" t="str">
            <v>E2201</v>
          </cell>
          <cell r="C282" t="str">
            <v>The Medway Towns UA</v>
          </cell>
          <cell r="D282" t="str">
            <v>Billing Authority</v>
          </cell>
          <cell r="E282">
            <v>6780</v>
          </cell>
          <cell r="F282">
            <v>7775</v>
          </cell>
          <cell r="G282">
            <v>14555</v>
          </cell>
          <cell r="H282">
            <v>33</v>
          </cell>
        </row>
        <row r="283">
          <cell r="B283" t="str">
            <v>E1938</v>
          </cell>
          <cell r="C283" t="str">
            <v>Three Rivers</v>
          </cell>
          <cell r="D283" t="str">
            <v>Billing Authority</v>
          </cell>
          <cell r="E283">
            <v>1995</v>
          </cell>
          <cell r="F283">
            <v>2453</v>
          </cell>
          <cell r="G283">
            <v>4448</v>
          </cell>
          <cell r="H283">
            <v>68</v>
          </cell>
        </row>
        <row r="284">
          <cell r="B284" t="str">
            <v>E1502</v>
          </cell>
          <cell r="C284" t="str">
            <v>Thurrock UA</v>
          </cell>
          <cell r="D284" t="str">
            <v>Billing Authority</v>
          </cell>
          <cell r="E284">
            <v>3886</v>
          </cell>
          <cell r="F284">
            <v>4428</v>
          </cell>
          <cell r="G284">
            <v>8314</v>
          </cell>
          <cell r="H284" t="str">
            <v>-</v>
          </cell>
        </row>
        <row r="285">
          <cell r="B285" t="str">
            <v>E2243</v>
          </cell>
          <cell r="C285" t="str">
            <v>Tonbridge &amp; Malling</v>
          </cell>
          <cell r="D285" t="str">
            <v>Billing Authority</v>
          </cell>
          <cell r="E285">
            <v>3139</v>
          </cell>
          <cell r="F285">
            <v>3113</v>
          </cell>
          <cell r="G285">
            <v>6252</v>
          </cell>
          <cell r="H285">
            <v>174</v>
          </cell>
        </row>
        <row r="286">
          <cell r="B286" t="str">
            <v>E1102</v>
          </cell>
          <cell r="C286" t="str">
            <v>Torbay UA</v>
          </cell>
          <cell r="D286" t="str">
            <v>Billing Authority</v>
          </cell>
          <cell r="E286">
            <v>7051</v>
          </cell>
          <cell r="F286">
            <v>5482</v>
          </cell>
          <cell r="G286">
            <v>12533</v>
          </cell>
          <cell r="H286">
            <v>0</v>
          </cell>
        </row>
        <row r="287">
          <cell r="B287" t="str">
            <v>E1139</v>
          </cell>
          <cell r="C287" t="str">
            <v>Torridge</v>
          </cell>
          <cell r="D287" t="str">
            <v>Billing Authority</v>
          </cell>
          <cell r="E287">
            <v>2634</v>
          </cell>
          <cell r="F287">
            <v>1613</v>
          </cell>
          <cell r="G287">
            <v>4247</v>
          </cell>
          <cell r="H287">
            <v>87</v>
          </cell>
        </row>
        <row r="288">
          <cell r="B288" t="str">
            <v>E5020</v>
          </cell>
          <cell r="C288" t="str">
            <v>Tower Hamlets</v>
          </cell>
          <cell r="D288" t="str">
            <v>Billing Authority</v>
          </cell>
          <cell r="E288">
            <v>7681</v>
          </cell>
          <cell r="F288">
            <v>20319</v>
          </cell>
          <cell r="G288">
            <v>28000</v>
          </cell>
          <cell r="H288" t="str">
            <v>-</v>
          </cell>
        </row>
        <row r="289">
          <cell r="B289" t="str">
            <v>E4209</v>
          </cell>
          <cell r="C289" t="str">
            <v>Trafford</v>
          </cell>
          <cell r="D289" t="str">
            <v>Billing Authority</v>
          </cell>
          <cell r="E289">
            <v>5652</v>
          </cell>
          <cell r="F289">
            <v>5358</v>
          </cell>
          <cell r="G289">
            <v>11010</v>
          </cell>
          <cell r="H289">
            <v>10</v>
          </cell>
        </row>
        <row r="290">
          <cell r="B290" t="str">
            <v>E2244</v>
          </cell>
          <cell r="C290" t="str">
            <v>Tunbridge Wells</v>
          </cell>
          <cell r="D290" t="str">
            <v>Billing Authority</v>
          </cell>
          <cell r="E290">
            <v>2600</v>
          </cell>
          <cell r="F290">
            <v>2697</v>
          </cell>
          <cell r="G290">
            <v>5297</v>
          </cell>
          <cell r="H290" t="str">
            <v>…</v>
          </cell>
        </row>
        <row r="291">
          <cell r="B291" t="str">
            <v>E1544</v>
          </cell>
          <cell r="C291" t="str">
            <v>Uttlesford</v>
          </cell>
          <cell r="D291" t="str">
            <v>Billing Authority</v>
          </cell>
          <cell r="E291">
            <v>1790</v>
          </cell>
          <cell r="F291">
            <v>1462</v>
          </cell>
          <cell r="G291">
            <v>3252</v>
          </cell>
          <cell r="H291">
            <v>182</v>
          </cell>
        </row>
        <row r="292">
          <cell r="B292" t="str">
            <v>E3134</v>
          </cell>
          <cell r="C292" t="str">
            <v>Vale of White Horse</v>
          </cell>
          <cell r="D292" t="str">
            <v>Billing Authority</v>
          </cell>
          <cell r="E292">
            <v>2538</v>
          </cell>
          <cell r="F292">
            <v>2648</v>
          </cell>
          <cell r="G292">
            <v>5186</v>
          </cell>
          <cell r="H292">
            <v>161</v>
          </cell>
        </row>
        <row r="293">
          <cell r="B293" t="str">
            <v>E4705</v>
          </cell>
          <cell r="C293" t="str">
            <v>Wakefield</v>
          </cell>
          <cell r="D293" t="str">
            <v>Billing Authority</v>
          </cell>
          <cell r="E293">
            <v>9547</v>
          </cell>
          <cell r="F293">
            <v>8312</v>
          </cell>
          <cell r="G293">
            <v>17859</v>
          </cell>
          <cell r="H293">
            <v>0</v>
          </cell>
        </row>
        <row r="294">
          <cell r="B294" t="str">
            <v>E4606</v>
          </cell>
          <cell r="C294" t="str">
            <v>Walsall</v>
          </cell>
          <cell r="D294" t="str">
            <v>Billing Authority</v>
          </cell>
          <cell r="E294">
            <v>12384</v>
          </cell>
          <cell r="F294">
            <v>12126</v>
          </cell>
          <cell r="G294">
            <v>24510</v>
          </cell>
          <cell r="H294" t="str">
            <v>-</v>
          </cell>
        </row>
        <row r="295">
          <cell r="B295" t="str">
            <v>E5049</v>
          </cell>
          <cell r="C295" t="str">
            <v>Waltham Forest</v>
          </cell>
          <cell r="D295" t="str">
            <v>Billing Authority</v>
          </cell>
          <cell r="E295">
            <v>7314</v>
          </cell>
          <cell r="F295">
            <v>11609</v>
          </cell>
          <cell r="G295">
            <v>18923</v>
          </cell>
          <cell r="H295" t="str">
            <v>-</v>
          </cell>
        </row>
        <row r="296">
          <cell r="B296" t="str">
            <v>E5021</v>
          </cell>
          <cell r="C296" t="str">
            <v>Wandsworth</v>
          </cell>
          <cell r="D296" t="str">
            <v>Billing Authority</v>
          </cell>
          <cell r="E296">
            <v>3446</v>
          </cell>
          <cell r="F296">
            <v>5905</v>
          </cell>
          <cell r="G296">
            <v>9351</v>
          </cell>
          <cell r="H296" t="str">
            <v>-</v>
          </cell>
        </row>
        <row r="297">
          <cell r="B297" t="str">
            <v>E0602</v>
          </cell>
          <cell r="C297" t="str">
            <v>Warrington UA</v>
          </cell>
          <cell r="D297" t="str">
            <v>Billing Authority</v>
          </cell>
          <cell r="E297">
            <v>5479</v>
          </cell>
          <cell r="F297">
            <v>6374</v>
          </cell>
          <cell r="G297">
            <v>11853</v>
          </cell>
          <cell r="H297">
            <v>204</v>
          </cell>
        </row>
        <row r="298">
          <cell r="B298" t="str">
            <v>E3735</v>
          </cell>
          <cell r="C298" t="str">
            <v>Warwick</v>
          </cell>
          <cell r="D298" t="str">
            <v>Billing Authority</v>
          </cell>
          <cell r="E298">
            <v>3452</v>
          </cell>
          <cell r="F298">
            <v>3063</v>
          </cell>
          <cell r="G298">
            <v>6515</v>
          </cell>
          <cell r="H298">
            <v>103</v>
          </cell>
        </row>
        <row r="299">
          <cell r="B299" t="str">
            <v>E1939</v>
          </cell>
          <cell r="C299" t="str">
            <v>Watford</v>
          </cell>
          <cell r="D299" t="str">
            <v>Billing Authority</v>
          </cell>
          <cell r="E299">
            <v>2127</v>
          </cell>
          <cell r="F299">
            <v>3779</v>
          </cell>
          <cell r="G299">
            <v>5906</v>
          </cell>
          <cell r="H299" t="str">
            <v>-</v>
          </cell>
        </row>
        <row r="300">
          <cell r="B300" t="str">
            <v>E3537</v>
          </cell>
          <cell r="C300" t="str">
            <v>Waveney</v>
          </cell>
          <cell r="D300" t="str">
            <v>Billing Authority</v>
          </cell>
          <cell r="E300">
            <v>4413</v>
          </cell>
          <cell r="F300">
            <v>4171</v>
          </cell>
          <cell r="G300">
            <v>8584</v>
          </cell>
          <cell r="H300">
            <v>0</v>
          </cell>
        </row>
        <row r="301">
          <cell r="B301" t="str">
            <v>E3640</v>
          </cell>
          <cell r="C301" t="str">
            <v>Waverley</v>
          </cell>
          <cell r="D301" t="str">
            <v>Billing Authority</v>
          </cell>
          <cell r="E301">
            <v>3027</v>
          </cell>
          <cell r="F301">
            <v>2578</v>
          </cell>
          <cell r="G301">
            <v>5605</v>
          </cell>
          <cell r="H301">
            <v>62</v>
          </cell>
        </row>
        <row r="302">
          <cell r="B302" t="str">
            <v>E1437</v>
          </cell>
          <cell r="C302" t="str">
            <v>Wealden</v>
          </cell>
          <cell r="D302" t="str">
            <v>Billing Authority</v>
          </cell>
          <cell r="E302">
            <v>4972</v>
          </cell>
          <cell r="F302">
            <v>4068</v>
          </cell>
          <cell r="G302">
            <v>9040</v>
          </cell>
          <cell r="H302">
            <v>276</v>
          </cell>
        </row>
        <row r="303">
          <cell r="B303" t="str">
            <v>E2837</v>
          </cell>
          <cell r="C303" t="str">
            <v>Wellingborough</v>
          </cell>
          <cell r="D303" t="str">
            <v>Billing Authority</v>
          </cell>
          <cell r="E303">
            <v>2010</v>
          </cell>
          <cell r="F303">
            <v>1882</v>
          </cell>
          <cell r="G303">
            <v>3892</v>
          </cell>
          <cell r="H303">
            <v>0</v>
          </cell>
        </row>
        <row r="304">
          <cell r="B304" t="str">
            <v>E1940</v>
          </cell>
          <cell r="C304" t="str">
            <v>Welwyn Hatfield</v>
          </cell>
          <cell r="D304" t="str">
            <v>Billing Authority</v>
          </cell>
          <cell r="E304">
            <v>2986</v>
          </cell>
          <cell r="F304">
            <v>3630</v>
          </cell>
          <cell r="G304">
            <v>6616</v>
          </cell>
          <cell r="H304">
            <v>110</v>
          </cell>
        </row>
        <row r="305">
          <cell r="B305" t="str">
            <v>E0302</v>
          </cell>
          <cell r="C305" t="str">
            <v>West Berkshire UA</v>
          </cell>
          <cell r="D305" t="str">
            <v>Billing Authority</v>
          </cell>
          <cell r="E305">
            <v>3382</v>
          </cell>
          <cell r="F305">
            <v>3651</v>
          </cell>
          <cell r="G305">
            <v>7033</v>
          </cell>
          <cell r="H305" t="str">
            <v>…</v>
          </cell>
        </row>
        <row r="306">
          <cell r="B306" t="str">
            <v>E1140</v>
          </cell>
          <cell r="C306" t="str">
            <v>West Devon</v>
          </cell>
          <cell r="D306" t="str">
            <v>Billing Authority</v>
          </cell>
          <cell r="E306">
            <v>1930</v>
          </cell>
          <cell r="F306">
            <v>1306</v>
          </cell>
          <cell r="G306">
            <v>3236</v>
          </cell>
          <cell r="H306">
            <v>87</v>
          </cell>
        </row>
        <row r="307">
          <cell r="B307" t="str">
            <v>E1237</v>
          </cell>
          <cell r="C307" t="str">
            <v>West Dorset</v>
          </cell>
          <cell r="D307" t="str">
            <v>Billing Authority</v>
          </cell>
          <cell r="E307">
            <v>3834</v>
          </cell>
          <cell r="F307">
            <v>2976</v>
          </cell>
          <cell r="G307">
            <v>6810</v>
          </cell>
          <cell r="H307">
            <v>182</v>
          </cell>
        </row>
        <row r="308">
          <cell r="B308" t="str">
            <v>E2343</v>
          </cell>
          <cell r="C308" t="str">
            <v>West Lancashire</v>
          </cell>
          <cell r="D308" t="str">
            <v>Billing Authority</v>
          </cell>
          <cell r="E308">
            <v>4523</v>
          </cell>
          <cell r="F308">
            <v>3079</v>
          </cell>
          <cell r="G308">
            <v>7602</v>
          </cell>
          <cell r="H308">
            <v>47</v>
          </cell>
        </row>
        <row r="309">
          <cell r="B309" t="str">
            <v>E2537</v>
          </cell>
          <cell r="C309" t="str">
            <v>West Lindsey</v>
          </cell>
          <cell r="D309" t="str">
            <v>Billing Authority</v>
          </cell>
          <cell r="E309">
            <v>2750</v>
          </cell>
          <cell r="F309">
            <v>2983</v>
          </cell>
          <cell r="G309">
            <v>5733</v>
          </cell>
          <cell r="H309">
            <v>170</v>
          </cell>
        </row>
        <row r="310">
          <cell r="B310" t="str">
            <v>E3135</v>
          </cell>
          <cell r="C310" t="str">
            <v>West Oxfordshire</v>
          </cell>
          <cell r="D310" t="str">
            <v>Billing Authority</v>
          </cell>
          <cell r="E310">
            <v>2322</v>
          </cell>
          <cell r="F310">
            <v>2151</v>
          </cell>
          <cell r="G310">
            <v>4473</v>
          </cell>
          <cell r="H310">
            <v>1526</v>
          </cell>
        </row>
        <row r="311">
          <cell r="B311" t="str">
            <v>E3335</v>
          </cell>
          <cell r="C311" t="str">
            <v>West Somerset</v>
          </cell>
          <cell r="D311" t="str">
            <v>Billing Authority</v>
          </cell>
          <cell r="E311">
            <v>1662</v>
          </cell>
          <cell r="F311">
            <v>1045</v>
          </cell>
          <cell r="G311">
            <v>2707</v>
          </cell>
          <cell r="H311">
            <v>0</v>
          </cell>
        </row>
        <row r="312">
          <cell r="B312" t="str">
            <v>E5022</v>
          </cell>
          <cell r="C312" t="str">
            <v>Westminster</v>
          </cell>
          <cell r="D312" t="str">
            <v>Billing Authority</v>
          </cell>
          <cell r="E312">
            <v>3830</v>
          </cell>
          <cell r="F312">
            <v>6762</v>
          </cell>
          <cell r="G312">
            <v>10592</v>
          </cell>
          <cell r="H312" t="str">
            <v>…</v>
          </cell>
        </row>
        <row r="313">
          <cell r="B313" t="str">
            <v>E1238</v>
          </cell>
          <cell r="C313" t="str">
            <v>Weymouth &amp; Portland</v>
          </cell>
          <cell r="D313" t="str">
            <v>Billing Authority</v>
          </cell>
          <cell r="E313">
            <v>2565</v>
          </cell>
          <cell r="F313">
            <v>3322</v>
          </cell>
          <cell r="G313">
            <v>5887</v>
          </cell>
          <cell r="H313">
            <v>3</v>
          </cell>
        </row>
        <row r="314">
          <cell r="B314" t="str">
            <v>E4210</v>
          </cell>
          <cell r="C314" t="str">
            <v>Wigan</v>
          </cell>
          <cell r="D314" t="str">
            <v>Billing Authority</v>
          </cell>
          <cell r="E314">
            <v>10264</v>
          </cell>
          <cell r="F314">
            <v>10541</v>
          </cell>
          <cell r="G314">
            <v>20805</v>
          </cell>
          <cell r="H314">
            <v>12</v>
          </cell>
        </row>
        <row r="315">
          <cell r="B315" t="str">
            <v>E3902</v>
          </cell>
          <cell r="C315" t="str">
            <v>Wiltshire UA</v>
          </cell>
          <cell r="D315" t="str">
            <v>Billing Authority</v>
          </cell>
          <cell r="E315">
            <v>11581</v>
          </cell>
          <cell r="F315">
            <v>11954</v>
          </cell>
          <cell r="G315">
            <v>23535</v>
          </cell>
          <cell r="H315">
            <v>521</v>
          </cell>
        </row>
        <row r="316">
          <cell r="B316" t="str">
            <v>E1743</v>
          </cell>
          <cell r="C316" t="str">
            <v>Winchester</v>
          </cell>
          <cell r="D316" t="str">
            <v>Billing Authority</v>
          </cell>
          <cell r="E316">
            <v>2483</v>
          </cell>
          <cell r="F316">
            <v>2419</v>
          </cell>
          <cell r="G316">
            <v>4902</v>
          </cell>
          <cell r="H316">
            <v>156</v>
          </cell>
        </row>
        <row r="317">
          <cell r="B317" t="str">
            <v>E0305</v>
          </cell>
          <cell r="C317" t="str">
            <v>Windsor &amp; Maidenhead UA</v>
          </cell>
          <cell r="D317" t="str">
            <v>Billing Authority</v>
          </cell>
          <cell r="E317">
            <v>2247</v>
          </cell>
          <cell r="F317">
            <v>1992</v>
          </cell>
          <cell r="G317">
            <v>4239</v>
          </cell>
          <cell r="H317">
            <v>64</v>
          </cell>
        </row>
        <row r="318">
          <cell r="B318" t="str">
            <v>E4305</v>
          </cell>
          <cell r="C318" t="str">
            <v>Wirral</v>
          </cell>
          <cell r="D318" t="str">
            <v>Billing Authority</v>
          </cell>
          <cell r="E318">
            <v>12563</v>
          </cell>
          <cell r="F318">
            <v>14411</v>
          </cell>
          <cell r="G318">
            <v>26974</v>
          </cell>
          <cell r="H318" t="str">
            <v>-</v>
          </cell>
        </row>
        <row r="319">
          <cell r="B319" t="str">
            <v>E3641</v>
          </cell>
          <cell r="C319" t="str">
            <v>Woking</v>
          </cell>
          <cell r="D319" t="str">
            <v>Billing Authority</v>
          </cell>
          <cell r="E319">
            <v>2049</v>
          </cell>
          <cell r="F319">
            <v>2706</v>
          </cell>
          <cell r="G319">
            <v>4755</v>
          </cell>
          <cell r="H319" t="str">
            <v>-</v>
          </cell>
        </row>
        <row r="320">
          <cell r="B320" t="str">
            <v>E0306</v>
          </cell>
          <cell r="C320" t="str">
            <v>Wokingham UA</v>
          </cell>
          <cell r="D320" t="str">
            <v>Billing Authority</v>
          </cell>
          <cell r="E320">
            <v>2650</v>
          </cell>
          <cell r="F320">
            <v>2350</v>
          </cell>
          <cell r="G320">
            <v>5000</v>
          </cell>
          <cell r="H320">
            <v>100</v>
          </cell>
        </row>
        <row r="321">
          <cell r="B321" t="str">
            <v>E4607</v>
          </cell>
          <cell r="C321" t="str">
            <v>Wolverhampton</v>
          </cell>
          <cell r="D321" t="str">
            <v>Billing Authority</v>
          </cell>
          <cell r="E321">
            <v>10522</v>
          </cell>
          <cell r="F321">
            <v>10626</v>
          </cell>
          <cell r="G321">
            <v>21148</v>
          </cell>
          <cell r="H321" t="str">
            <v>-</v>
          </cell>
        </row>
        <row r="322">
          <cell r="B322" t="str">
            <v>E1837</v>
          </cell>
          <cell r="C322" t="str">
            <v>Worcester</v>
          </cell>
          <cell r="D322" t="str">
            <v>Billing Authority</v>
          </cell>
          <cell r="E322">
            <v>2573</v>
          </cell>
          <cell r="F322">
            <v>3617</v>
          </cell>
          <cell r="G322">
            <v>6190</v>
          </cell>
          <cell r="H322">
            <v>124</v>
          </cell>
        </row>
        <row r="323">
          <cell r="B323" t="str">
            <v>E3837</v>
          </cell>
          <cell r="C323" t="str">
            <v>Worthing</v>
          </cell>
          <cell r="D323" t="str">
            <v>Billing Authority</v>
          </cell>
          <cell r="E323">
            <v>3174</v>
          </cell>
          <cell r="F323">
            <v>3648</v>
          </cell>
          <cell r="G323">
            <v>6822</v>
          </cell>
          <cell r="H323" t="str">
            <v>-</v>
          </cell>
        </row>
        <row r="324">
          <cell r="B324" t="str">
            <v>E1838</v>
          </cell>
          <cell r="C324" t="str">
            <v>Wychavon</v>
          </cell>
          <cell r="D324" t="str">
            <v>Billing Authority</v>
          </cell>
          <cell r="E324">
            <v>3539</v>
          </cell>
          <cell r="F324">
            <v>2342</v>
          </cell>
          <cell r="G324">
            <v>5881</v>
          </cell>
          <cell r="H324">
            <v>172</v>
          </cell>
        </row>
        <row r="325">
          <cell r="B325" t="str">
            <v>E0435</v>
          </cell>
          <cell r="C325" t="str">
            <v>Wycombe</v>
          </cell>
          <cell r="D325" t="str">
            <v>Billing Authority</v>
          </cell>
          <cell r="E325">
            <v>3516</v>
          </cell>
          <cell r="F325">
            <v>4055</v>
          </cell>
          <cell r="G325">
            <v>7571</v>
          </cell>
          <cell r="H325">
            <v>150</v>
          </cell>
        </row>
        <row r="326">
          <cell r="B326" t="str">
            <v>E2344</v>
          </cell>
          <cell r="C326" t="str">
            <v>Wyre</v>
          </cell>
          <cell r="D326" t="str">
            <v>Billing Authority</v>
          </cell>
          <cell r="E326">
            <v>4581</v>
          </cell>
          <cell r="F326">
            <v>3778</v>
          </cell>
          <cell r="G326">
            <v>8359</v>
          </cell>
          <cell r="H326">
            <v>0</v>
          </cell>
        </row>
        <row r="327">
          <cell r="B327" t="str">
            <v>E1839</v>
          </cell>
          <cell r="C327" t="str">
            <v>Wyre Forest</v>
          </cell>
          <cell r="D327" t="str">
            <v>Billing Authority</v>
          </cell>
          <cell r="E327">
            <v>3964</v>
          </cell>
          <cell r="F327">
            <v>3536</v>
          </cell>
          <cell r="G327">
            <v>7500</v>
          </cell>
          <cell r="H327">
            <v>63</v>
          </cell>
        </row>
        <row r="328">
          <cell r="B328" t="str">
            <v>E2701</v>
          </cell>
          <cell r="C328" t="str">
            <v>York UA</v>
          </cell>
          <cell r="D328" t="str">
            <v>Billing Authority</v>
          </cell>
          <cell r="E328">
            <v>4541</v>
          </cell>
          <cell r="F328">
            <v>3132</v>
          </cell>
          <cell r="G328">
            <v>7673</v>
          </cell>
          <cell r="H328">
            <v>35</v>
          </cell>
        </row>
        <row r="329">
          <cell r="B329">
            <v>0</v>
          </cell>
          <cell r="C329">
            <v>0</v>
          </cell>
          <cell r="D329">
            <v>0</v>
          </cell>
          <cell r="E329">
            <v>0</v>
          </cell>
          <cell r="F329">
            <v>0</v>
          </cell>
          <cell r="G329">
            <v>0</v>
          </cell>
          <cell r="H329">
            <v>0</v>
          </cell>
        </row>
        <row r="330">
          <cell r="B330" t="str">
            <v>ENG</v>
          </cell>
          <cell r="C330" t="str">
            <v>England*</v>
          </cell>
          <cell r="D330">
            <v>0</v>
          </cell>
          <cell r="E330">
            <v>1684121</v>
          </cell>
          <cell r="F330">
            <v>1954578</v>
          </cell>
          <cell r="G330">
            <v>3638700</v>
          </cell>
          <cell r="H330">
            <v>30165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M - SM"/>
      <sheetName val="BM - Finance"/>
      <sheetName val="SCS P1"/>
      <sheetName val="DMT"/>
      <sheetName val="Var"/>
      <sheetName val="Graph"/>
      <sheetName val="EH"/>
      <sheetName val="LI"/>
      <sheetName val="Dep"/>
      <sheetName val="DSG"/>
      <sheetName val="RSV 19-20"/>
      <sheetName val="RSV 19-20 Transactions"/>
      <sheetName val="P0 Ex"/>
      <sheetName val="P0 Map"/>
      <sheetName val="Check"/>
      <sheetName val="P4 Map"/>
      <sheetName val="P4 Ex"/>
      <sheetName val="P4 Check"/>
      <sheetName val="RSV 20-21"/>
      <sheetName val="RSV 20-21 Transactions"/>
      <sheetName val="P13 Map"/>
      <sheetName val="P13 Ex"/>
      <sheetName val="P13 Check"/>
      <sheetName val="R Category"/>
      <sheetName val="EH CC's"/>
      <sheetName val="OPCC"/>
      <sheetName val="TF"/>
      <sheetName val="Funding from Reserves"/>
      <sheetName val="STF"/>
      <sheetName val="EOF "/>
      <sheetName val="EOF - Orig"/>
      <sheetName val="32400"/>
      <sheetName val="AGR 31343"/>
      <sheetName val="32357"/>
      <sheetName val="_control"/>
      <sheetName val="Cat"/>
      <sheetName val="_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67">
          <cell r="A67" t="str">
            <v>LCC</v>
          </cell>
          <cell r="B67" t="str">
            <v>x3 Strategic City Leads (CLs)</v>
          </cell>
        </row>
        <row r="68">
          <cell r="A68" t="str">
            <v>DCC</v>
          </cell>
          <cell r="B68" t="str">
            <v>x3 Project Support Workers</v>
          </cell>
        </row>
        <row r="69">
          <cell r="A69" t="str">
            <v>NCC</v>
          </cell>
          <cell r="B69" t="str">
            <v>Resource Fund - Workforce training</v>
          </cell>
        </row>
        <row r="70">
          <cell r="A70" t="str">
            <v>Better Comms</v>
          </cell>
          <cell r="B70" t="str">
            <v>Resource Fund - Data sharing agreements</v>
          </cell>
        </row>
        <row r="71">
          <cell r="A71" t="str">
            <v>SDSA</v>
          </cell>
          <cell r="B71" t="str">
            <v>Resource Fund - Reporting tools</v>
          </cell>
        </row>
        <row r="72">
          <cell r="A72" t="str">
            <v>Contingency</v>
          </cell>
          <cell r="B72" t="str">
            <v>Resource fund - to support activities</v>
          </cell>
        </row>
        <row r="73">
          <cell r="B73" t="str">
            <v>Resource fund - venues and refreshments</v>
          </cell>
        </row>
        <row r="74">
          <cell r="B74" t="str">
            <v>Resource Fund - Travel/subsistence for CLs and support workers</v>
          </cell>
        </row>
        <row r="75">
          <cell r="B75" t="str">
            <v>Audit &amp; Mapped out Services</v>
          </cell>
        </row>
        <row r="76">
          <cell r="B76" t="str">
            <v>Review evidence based assessment tools &amp; interventions</v>
          </cell>
        </row>
        <row r="77">
          <cell r="B77" t="str">
            <v>Monitoring progress and project evaluation</v>
          </cell>
        </row>
        <row r="78">
          <cell r="B78" t="str">
            <v>Pathway &amp; Strategy Development</v>
          </cell>
        </row>
        <row r="79">
          <cell r="B79" t="str">
            <v>Attendance at monthly meetings with CLs (BC)</v>
          </cell>
        </row>
        <row r="80">
          <cell r="B80" t="str">
            <v>Support for CLs (4 days each) (BC)</v>
          </cell>
        </row>
        <row r="81">
          <cell r="B81" t="str">
            <v>Coordinator</v>
          </cell>
        </row>
        <row r="82">
          <cell r="B82" t="str">
            <v>Pathway - technical creation and population</v>
          </cell>
        </row>
        <row r="83">
          <cell r="B83" t="str">
            <v>Impact and outcomes framework</v>
          </cell>
        </row>
        <row r="84">
          <cell r="B84" t="str">
            <v>Contingency/admin of funding - £10,000 (currently in S Lead costs)</v>
          </cell>
        </row>
      </sheetData>
      <sheetData sheetId="30"/>
      <sheetData sheetId="31"/>
      <sheetData sheetId="32"/>
      <sheetData sheetId="33"/>
      <sheetData sheetId="34"/>
      <sheetData sheetId="35">
        <row r="2">
          <cell r="C2" t="str">
            <v>CC</v>
          </cell>
        </row>
        <row r="3">
          <cell r="C3" t="str">
            <v>CC &amp; Cat 1</v>
          </cell>
        </row>
        <row r="4">
          <cell r="C4" t="str">
            <v>CC &amp; Cat 2</v>
          </cell>
        </row>
        <row r="5">
          <cell r="C5" t="str">
            <v>Busunit</v>
          </cell>
        </row>
        <row r="6">
          <cell r="C6" t="str">
            <v>Busunit &amp; Cat 1</v>
          </cell>
        </row>
        <row r="7">
          <cell r="C7" t="str">
            <v>Busunit &amp; Cat 2</v>
          </cell>
        </row>
        <row r="8">
          <cell r="C8" t="str">
            <v>Manual Entry</v>
          </cell>
        </row>
      </sheetData>
      <sheetData sheetId="3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geData"/>
      <sheetName val="NCYData"/>
      <sheetName val="regData"/>
      <sheetName val="Detailed Summary"/>
      <sheetName val="Summary-All Maintained Pupils"/>
      <sheetName val="Primary Maintained by Age"/>
      <sheetName val="Secondary Maintained by Age"/>
      <sheetName val="All Special schools by Age"/>
      <sheetName val="Primary Maintained by NCY"/>
      <sheetName val="Secondary Maintained by NCY"/>
      <sheetName val="All Special schools by NCY"/>
      <sheetName val="Primary by Age"/>
      <sheetName val="Primary NCY"/>
      <sheetName val="Secondary by Age"/>
      <sheetName val="Secondary NCY"/>
      <sheetName val="Special by Age"/>
      <sheetName val="Special NCY"/>
      <sheetName val="Academy by Age"/>
      <sheetName val="Academy NCY"/>
      <sheetName val="Primary Academy by Age"/>
      <sheetName val="Primary Academy by NCY"/>
      <sheetName val="Secondary Academy by Age"/>
      <sheetName val="Secondary Academy by NCY"/>
      <sheetName val="Special Academy by Age"/>
      <sheetName val="Special Academy by NCY"/>
      <sheetName val="PRU by Age"/>
      <sheetName val="PRU by NCY"/>
      <sheetName val="CHS by Age"/>
      <sheetName val="Primary LA Maintained"/>
      <sheetName val="Secondary LA Maintained"/>
      <sheetName val="Special LA Maintained"/>
      <sheetName val="Voluntary Aided"/>
      <sheetName val="Primary by Reg Type"/>
      <sheetName val="Secondary by Reg Type"/>
      <sheetName val="Special by Reg Type"/>
      <sheetName val="Academy by Reg Type"/>
      <sheetName val="PRU by Reg Type"/>
    </sheetNames>
    <sheetDataSet>
      <sheetData sheetId="0">
        <row r="1">
          <cell r="N1" t="str">
            <v>Spring (January) 2020 School Census</v>
          </cell>
        </row>
        <row r="4">
          <cell r="E4" t="str">
            <v>Data collected: 4 Mar 2020</v>
          </cell>
        </row>
      </sheetData>
      <sheetData sheetId="1">
        <row r="3">
          <cell r="A3" t="str">
            <v>Primary</v>
          </cell>
          <cell r="B3" t="str">
            <v>Age at 31-08-19</v>
          </cell>
          <cell r="C3" t="str">
            <v>NOR Total</v>
          </cell>
          <cell r="D3" t="str">
            <v>2</v>
          </cell>
          <cell r="E3" t="str">
            <v>3</v>
          </cell>
          <cell r="F3" t="str">
            <v>4</v>
          </cell>
          <cell r="G3" t="str">
            <v>5</v>
          </cell>
          <cell r="H3" t="str">
            <v>6</v>
          </cell>
          <cell r="I3" t="str">
            <v>7</v>
          </cell>
          <cell r="J3" t="str">
            <v>8</v>
          </cell>
          <cell r="K3" t="str">
            <v>9</v>
          </cell>
          <cell r="L3" t="str">
            <v>10</v>
          </cell>
          <cell r="M3" t="str">
            <v>11</v>
          </cell>
          <cell r="N3" t="str">
            <v>5-11</v>
          </cell>
          <cell r="O3" t="str">
            <v>11</v>
          </cell>
          <cell r="P3" t="str">
            <v>12</v>
          </cell>
          <cell r="Q3" t="str">
            <v>13</v>
          </cell>
          <cell r="R3" t="str">
            <v>14</v>
          </cell>
          <cell r="S3" t="str">
            <v>15</v>
          </cell>
          <cell r="T3" t="str">
            <v>16</v>
          </cell>
          <cell r="U3" t="str">
            <v>17</v>
          </cell>
          <cell r="V3" t="str">
            <v>18</v>
          </cell>
          <cell r="W3" t="str">
            <v>19+</v>
          </cell>
          <cell r="X3" t="str">
            <v>11-15</v>
          </cell>
          <cell r="Y3" t="str">
            <v>3 Rising 4</v>
          </cell>
          <cell r="Z3" t="str">
            <v>2 Rising 3</v>
          </cell>
          <cell r="AA3" t="str">
            <v>2 at 31/12/16</v>
          </cell>
        </row>
        <row r="4">
          <cell r="A4" t="str">
            <v>2385</v>
          </cell>
          <cell r="B4" t="str">
            <v>Alderman Richard Hallam Primary School</v>
          </cell>
          <cell r="C4">
            <v>879</v>
          </cell>
          <cell r="D4">
            <v>5</v>
          </cell>
          <cell r="E4">
            <v>59</v>
          </cell>
          <cell r="F4">
            <v>104</v>
          </cell>
          <cell r="G4">
            <v>120</v>
          </cell>
          <cell r="H4">
            <v>119</v>
          </cell>
          <cell r="I4">
            <v>120</v>
          </cell>
          <cell r="J4">
            <v>118</v>
          </cell>
          <cell r="K4">
            <v>119</v>
          </cell>
          <cell r="L4">
            <v>115</v>
          </cell>
          <cell r="M4">
            <v>0</v>
          </cell>
          <cell r="N4">
            <v>711</v>
          </cell>
          <cell r="O4">
            <v>0</v>
          </cell>
          <cell r="P4">
            <v>0</v>
          </cell>
          <cell r="Q4">
            <v>0</v>
          </cell>
          <cell r="R4">
            <v>0</v>
          </cell>
          <cell r="S4">
            <v>0</v>
          </cell>
          <cell r="T4">
            <v>0</v>
          </cell>
          <cell r="U4">
            <v>0</v>
          </cell>
          <cell r="V4">
            <v>0</v>
          </cell>
          <cell r="W4">
            <v>0</v>
          </cell>
          <cell r="X4">
            <v>0</v>
          </cell>
          <cell r="Y4">
            <v>23</v>
          </cell>
          <cell r="Z4">
            <v>5</v>
          </cell>
          <cell r="AA4">
            <v>0</v>
          </cell>
        </row>
        <row r="5">
          <cell r="A5" t="str">
            <v>3435</v>
          </cell>
          <cell r="B5" t="str">
            <v>Avenue Primary School</v>
          </cell>
          <cell r="C5">
            <v>551</v>
          </cell>
          <cell r="D5">
            <v>0</v>
          </cell>
          <cell r="E5">
            <v>34</v>
          </cell>
          <cell r="F5">
            <v>73</v>
          </cell>
          <cell r="G5">
            <v>73</v>
          </cell>
          <cell r="H5">
            <v>72</v>
          </cell>
          <cell r="I5">
            <v>76</v>
          </cell>
          <cell r="J5">
            <v>74</v>
          </cell>
          <cell r="K5">
            <v>78</v>
          </cell>
          <cell r="L5">
            <v>71</v>
          </cell>
          <cell r="M5">
            <v>0</v>
          </cell>
          <cell r="N5">
            <v>444</v>
          </cell>
          <cell r="O5">
            <v>0</v>
          </cell>
          <cell r="P5">
            <v>0</v>
          </cell>
          <cell r="Q5">
            <v>0</v>
          </cell>
          <cell r="R5">
            <v>0</v>
          </cell>
          <cell r="S5">
            <v>0</v>
          </cell>
          <cell r="T5">
            <v>0</v>
          </cell>
          <cell r="U5">
            <v>0</v>
          </cell>
          <cell r="V5">
            <v>0</v>
          </cell>
          <cell r="W5">
            <v>0</v>
          </cell>
          <cell r="X5">
            <v>0</v>
          </cell>
          <cell r="Y5">
            <v>14</v>
          </cell>
          <cell r="Z5">
            <v>0</v>
          </cell>
          <cell r="AA5">
            <v>0</v>
          </cell>
        </row>
        <row r="6">
          <cell r="A6" t="str">
            <v>2320</v>
          </cell>
          <cell r="B6" t="str">
            <v>Barley Croft Primary School</v>
          </cell>
          <cell r="C6">
            <v>350</v>
          </cell>
          <cell r="D6">
            <v>3</v>
          </cell>
          <cell r="E6">
            <v>32</v>
          </cell>
          <cell r="F6">
            <v>44</v>
          </cell>
          <cell r="G6">
            <v>44</v>
          </cell>
          <cell r="H6">
            <v>43</v>
          </cell>
          <cell r="I6">
            <v>45</v>
          </cell>
          <cell r="J6">
            <v>45</v>
          </cell>
          <cell r="K6">
            <v>49</v>
          </cell>
          <cell r="L6">
            <v>45</v>
          </cell>
          <cell r="M6">
            <v>0</v>
          </cell>
          <cell r="N6">
            <v>271</v>
          </cell>
          <cell r="O6">
            <v>0</v>
          </cell>
          <cell r="P6">
            <v>0</v>
          </cell>
          <cell r="Q6">
            <v>0</v>
          </cell>
          <cell r="R6">
            <v>0</v>
          </cell>
          <cell r="S6">
            <v>0</v>
          </cell>
          <cell r="T6">
            <v>0</v>
          </cell>
          <cell r="U6">
            <v>0</v>
          </cell>
          <cell r="V6">
            <v>0</v>
          </cell>
          <cell r="W6">
            <v>0</v>
          </cell>
          <cell r="X6">
            <v>0</v>
          </cell>
          <cell r="Y6">
            <v>14</v>
          </cell>
          <cell r="Z6">
            <v>3</v>
          </cell>
          <cell r="AA6">
            <v>0</v>
          </cell>
        </row>
        <row r="7">
          <cell r="A7" t="str">
            <v>2363</v>
          </cell>
          <cell r="B7" t="str">
            <v>Beaumont Lodge Primary School</v>
          </cell>
          <cell r="C7">
            <v>228</v>
          </cell>
          <cell r="D7">
            <v>6</v>
          </cell>
          <cell r="E7">
            <v>16</v>
          </cell>
          <cell r="F7">
            <v>30</v>
          </cell>
          <cell r="G7">
            <v>30</v>
          </cell>
          <cell r="H7">
            <v>31</v>
          </cell>
          <cell r="I7">
            <v>31</v>
          </cell>
          <cell r="J7">
            <v>30</v>
          </cell>
          <cell r="K7">
            <v>29</v>
          </cell>
          <cell r="L7">
            <v>25</v>
          </cell>
          <cell r="M7">
            <v>0</v>
          </cell>
          <cell r="N7">
            <v>176</v>
          </cell>
          <cell r="O7">
            <v>0</v>
          </cell>
          <cell r="P7">
            <v>0</v>
          </cell>
          <cell r="Q7">
            <v>0</v>
          </cell>
          <cell r="R7">
            <v>0</v>
          </cell>
          <cell r="S7">
            <v>0</v>
          </cell>
          <cell r="T7">
            <v>0</v>
          </cell>
          <cell r="U7">
            <v>0</v>
          </cell>
          <cell r="V7">
            <v>0</v>
          </cell>
          <cell r="W7">
            <v>0</v>
          </cell>
          <cell r="X7">
            <v>0</v>
          </cell>
          <cell r="Y7">
            <v>6</v>
          </cell>
          <cell r="Z7">
            <v>6</v>
          </cell>
          <cell r="AA7">
            <v>0</v>
          </cell>
        </row>
        <row r="8">
          <cell r="A8" t="str">
            <v>3201</v>
          </cell>
          <cell r="B8" t="str">
            <v>Belgrave St Peter's C of E Primary School</v>
          </cell>
          <cell r="C8">
            <v>216</v>
          </cell>
          <cell r="D8">
            <v>0</v>
          </cell>
          <cell r="E8">
            <v>21</v>
          </cell>
          <cell r="F8">
            <v>28</v>
          </cell>
          <cell r="G8">
            <v>27</v>
          </cell>
          <cell r="H8">
            <v>28</v>
          </cell>
          <cell r="I8">
            <v>29</v>
          </cell>
          <cell r="J8">
            <v>27</v>
          </cell>
          <cell r="K8">
            <v>26</v>
          </cell>
          <cell r="L8">
            <v>30</v>
          </cell>
          <cell r="M8">
            <v>0</v>
          </cell>
          <cell r="N8">
            <v>167</v>
          </cell>
          <cell r="O8">
            <v>0</v>
          </cell>
          <cell r="P8">
            <v>0</v>
          </cell>
          <cell r="Q8">
            <v>0</v>
          </cell>
          <cell r="R8">
            <v>0</v>
          </cell>
          <cell r="S8">
            <v>0</v>
          </cell>
          <cell r="T8">
            <v>0</v>
          </cell>
          <cell r="U8">
            <v>0</v>
          </cell>
          <cell r="V8">
            <v>0</v>
          </cell>
          <cell r="W8">
            <v>0</v>
          </cell>
          <cell r="X8">
            <v>0</v>
          </cell>
          <cell r="Y8">
            <v>10</v>
          </cell>
          <cell r="Z8">
            <v>0</v>
          </cell>
          <cell r="AA8">
            <v>0</v>
          </cell>
        </row>
        <row r="9">
          <cell r="A9" t="str">
            <v>2210</v>
          </cell>
          <cell r="B9" t="str">
            <v>Bridge Junior School</v>
          </cell>
          <cell r="C9">
            <v>361</v>
          </cell>
          <cell r="D9">
            <v>0</v>
          </cell>
          <cell r="E9">
            <v>0</v>
          </cell>
          <cell r="F9">
            <v>0</v>
          </cell>
          <cell r="G9">
            <v>0</v>
          </cell>
          <cell r="H9">
            <v>0</v>
          </cell>
          <cell r="I9">
            <v>89</v>
          </cell>
          <cell r="J9">
            <v>89</v>
          </cell>
          <cell r="K9">
            <v>91</v>
          </cell>
          <cell r="L9">
            <v>92</v>
          </cell>
          <cell r="M9">
            <v>0</v>
          </cell>
          <cell r="N9">
            <v>361</v>
          </cell>
          <cell r="O9">
            <v>0</v>
          </cell>
          <cell r="P9">
            <v>0</v>
          </cell>
          <cell r="Q9">
            <v>0</v>
          </cell>
          <cell r="R9">
            <v>0</v>
          </cell>
          <cell r="S9">
            <v>0</v>
          </cell>
          <cell r="T9">
            <v>0</v>
          </cell>
          <cell r="U9">
            <v>0</v>
          </cell>
          <cell r="V9">
            <v>0</v>
          </cell>
          <cell r="W9">
            <v>0</v>
          </cell>
          <cell r="X9">
            <v>0</v>
          </cell>
          <cell r="Y9">
            <v>0</v>
          </cell>
          <cell r="Z9">
            <v>0</v>
          </cell>
          <cell r="AA9">
            <v>0</v>
          </cell>
        </row>
        <row r="10">
          <cell r="A10" t="str">
            <v>2306</v>
          </cell>
          <cell r="B10" t="str">
            <v>Buswells Lodge Primary School</v>
          </cell>
          <cell r="C10">
            <v>421</v>
          </cell>
          <cell r="D10">
            <v>0</v>
          </cell>
          <cell r="E10">
            <v>28</v>
          </cell>
          <cell r="F10">
            <v>50</v>
          </cell>
          <cell r="G10">
            <v>58</v>
          </cell>
          <cell r="H10">
            <v>56</v>
          </cell>
          <cell r="I10">
            <v>51</v>
          </cell>
          <cell r="J10">
            <v>60</v>
          </cell>
          <cell r="K10">
            <v>59</v>
          </cell>
          <cell r="L10">
            <v>59</v>
          </cell>
          <cell r="M10">
            <v>0</v>
          </cell>
          <cell r="N10">
            <v>343</v>
          </cell>
          <cell r="O10">
            <v>0</v>
          </cell>
          <cell r="P10">
            <v>0</v>
          </cell>
          <cell r="Q10">
            <v>0</v>
          </cell>
          <cell r="R10">
            <v>0</v>
          </cell>
          <cell r="S10">
            <v>0</v>
          </cell>
          <cell r="T10">
            <v>0</v>
          </cell>
          <cell r="U10">
            <v>0</v>
          </cell>
          <cell r="V10">
            <v>0</v>
          </cell>
          <cell r="W10">
            <v>0</v>
          </cell>
          <cell r="X10">
            <v>0</v>
          </cell>
          <cell r="Y10">
            <v>9</v>
          </cell>
          <cell r="Z10">
            <v>0</v>
          </cell>
          <cell r="AA10">
            <v>0</v>
          </cell>
        </row>
        <row r="11">
          <cell r="A11" t="str">
            <v>2000</v>
          </cell>
          <cell r="B11" t="str">
            <v>Caldecote Community Primary School</v>
          </cell>
          <cell r="C11">
            <v>608</v>
          </cell>
          <cell r="D11">
            <v>0</v>
          </cell>
          <cell r="E11">
            <v>47</v>
          </cell>
          <cell r="F11">
            <v>75</v>
          </cell>
          <cell r="G11">
            <v>81</v>
          </cell>
          <cell r="H11">
            <v>84</v>
          </cell>
          <cell r="I11">
            <v>91</v>
          </cell>
          <cell r="J11">
            <v>88</v>
          </cell>
          <cell r="K11">
            <v>76</v>
          </cell>
          <cell r="L11">
            <v>66</v>
          </cell>
          <cell r="M11">
            <v>0</v>
          </cell>
          <cell r="N11">
            <v>486</v>
          </cell>
          <cell r="O11">
            <v>0</v>
          </cell>
          <cell r="P11">
            <v>0</v>
          </cell>
          <cell r="Q11">
            <v>0</v>
          </cell>
          <cell r="R11">
            <v>0</v>
          </cell>
          <cell r="S11">
            <v>0</v>
          </cell>
          <cell r="T11">
            <v>0</v>
          </cell>
          <cell r="U11">
            <v>0</v>
          </cell>
          <cell r="V11">
            <v>0</v>
          </cell>
          <cell r="W11">
            <v>0</v>
          </cell>
          <cell r="X11">
            <v>0</v>
          </cell>
          <cell r="Y11">
            <v>14</v>
          </cell>
          <cell r="Z11">
            <v>0</v>
          </cell>
          <cell r="AA11">
            <v>0</v>
          </cell>
        </row>
        <row r="12">
          <cell r="A12" t="str">
            <v>2213</v>
          </cell>
          <cell r="B12" t="str">
            <v>Catherine Infant School</v>
          </cell>
          <cell r="C12">
            <v>404</v>
          </cell>
          <cell r="D12">
            <v>0</v>
          </cell>
          <cell r="E12">
            <v>61</v>
          </cell>
          <cell r="F12">
            <v>114</v>
          </cell>
          <cell r="G12">
            <v>117</v>
          </cell>
          <cell r="H12">
            <v>112</v>
          </cell>
          <cell r="I12">
            <v>0</v>
          </cell>
          <cell r="J12">
            <v>0</v>
          </cell>
          <cell r="K12">
            <v>0</v>
          </cell>
          <cell r="L12">
            <v>0</v>
          </cell>
          <cell r="M12">
            <v>0</v>
          </cell>
          <cell r="N12">
            <v>229</v>
          </cell>
          <cell r="O12">
            <v>0</v>
          </cell>
          <cell r="P12">
            <v>0</v>
          </cell>
          <cell r="Q12">
            <v>0</v>
          </cell>
          <cell r="R12">
            <v>0</v>
          </cell>
          <cell r="S12">
            <v>0</v>
          </cell>
          <cell r="T12">
            <v>0</v>
          </cell>
          <cell r="U12">
            <v>0</v>
          </cell>
          <cell r="V12">
            <v>0</v>
          </cell>
          <cell r="W12">
            <v>0</v>
          </cell>
          <cell r="X12">
            <v>0</v>
          </cell>
          <cell r="Y12">
            <v>18</v>
          </cell>
          <cell r="Z12">
            <v>0</v>
          </cell>
          <cell r="AA12">
            <v>0</v>
          </cell>
        </row>
        <row r="13">
          <cell r="A13" t="str">
            <v>2214</v>
          </cell>
          <cell r="B13" t="str">
            <v>Catherine Junior School</v>
          </cell>
          <cell r="C13">
            <v>498</v>
          </cell>
          <cell r="D13">
            <v>0</v>
          </cell>
          <cell r="E13">
            <v>0</v>
          </cell>
          <cell r="F13">
            <v>0</v>
          </cell>
          <cell r="G13">
            <v>0</v>
          </cell>
          <cell r="H13">
            <v>0</v>
          </cell>
          <cell r="I13">
            <v>117</v>
          </cell>
          <cell r="J13">
            <v>119</v>
          </cell>
          <cell r="K13">
            <v>117</v>
          </cell>
          <cell r="L13">
            <v>145</v>
          </cell>
          <cell r="M13">
            <v>0</v>
          </cell>
          <cell r="N13">
            <v>498</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2347</v>
          </cell>
          <cell r="B14" t="str">
            <v>Charnwood Primary School</v>
          </cell>
          <cell r="C14">
            <v>445</v>
          </cell>
          <cell r="D14">
            <v>0</v>
          </cell>
          <cell r="E14">
            <v>26</v>
          </cell>
          <cell r="F14">
            <v>60</v>
          </cell>
          <cell r="G14">
            <v>58</v>
          </cell>
          <cell r="H14">
            <v>60</v>
          </cell>
          <cell r="I14">
            <v>61</v>
          </cell>
          <cell r="J14">
            <v>60</v>
          </cell>
          <cell r="K14">
            <v>60</v>
          </cell>
          <cell r="L14">
            <v>60</v>
          </cell>
          <cell r="M14">
            <v>0</v>
          </cell>
          <cell r="N14">
            <v>359</v>
          </cell>
          <cell r="O14">
            <v>0</v>
          </cell>
          <cell r="P14">
            <v>0</v>
          </cell>
          <cell r="Q14">
            <v>0</v>
          </cell>
          <cell r="R14">
            <v>0</v>
          </cell>
          <cell r="S14">
            <v>0</v>
          </cell>
          <cell r="T14">
            <v>0</v>
          </cell>
          <cell r="U14">
            <v>0</v>
          </cell>
          <cell r="V14">
            <v>0</v>
          </cell>
          <cell r="W14">
            <v>0</v>
          </cell>
          <cell r="X14">
            <v>0</v>
          </cell>
          <cell r="Y14">
            <v>10</v>
          </cell>
          <cell r="Z14">
            <v>0</v>
          </cell>
          <cell r="AA14">
            <v>0</v>
          </cell>
        </row>
        <row r="15">
          <cell r="A15" t="str">
            <v>2371</v>
          </cell>
          <cell r="B15" t="str">
            <v>Coleman Primary School</v>
          </cell>
          <cell r="C15">
            <v>662</v>
          </cell>
          <cell r="D15">
            <v>11</v>
          </cell>
          <cell r="E15">
            <v>39</v>
          </cell>
          <cell r="F15">
            <v>87</v>
          </cell>
          <cell r="G15">
            <v>84</v>
          </cell>
          <cell r="H15">
            <v>85</v>
          </cell>
          <cell r="I15">
            <v>88</v>
          </cell>
          <cell r="J15">
            <v>88</v>
          </cell>
          <cell r="K15">
            <v>89</v>
          </cell>
          <cell r="L15">
            <v>91</v>
          </cell>
          <cell r="M15">
            <v>0</v>
          </cell>
          <cell r="N15">
            <v>525</v>
          </cell>
          <cell r="O15">
            <v>0</v>
          </cell>
          <cell r="P15">
            <v>0</v>
          </cell>
          <cell r="Q15">
            <v>0</v>
          </cell>
          <cell r="R15">
            <v>0</v>
          </cell>
          <cell r="S15">
            <v>0</v>
          </cell>
          <cell r="T15">
            <v>0</v>
          </cell>
          <cell r="U15">
            <v>0</v>
          </cell>
          <cell r="V15">
            <v>0</v>
          </cell>
          <cell r="W15">
            <v>0</v>
          </cell>
          <cell r="X15">
            <v>0</v>
          </cell>
          <cell r="Y15">
            <v>21</v>
          </cell>
          <cell r="Z15">
            <v>11</v>
          </cell>
          <cell r="AA15">
            <v>0</v>
          </cell>
        </row>
        <row r="16">
          <cell r="A16" t="str">
            <v>2387</v>
          </cell>
          <cell r="B16" t="str">
            <v>Dovelands Primary School</v>
          </cell>
          <cell r="C16">
            <v>553</v>
          </cell>
          <cell r="D16">
            <v>0</v>
          </cell>
          <cell r="E16">
            <v>33</v>
          </cell>
          <cell r="F16">
            <v>74</v>
          </cell>
          <cell r="G16">
            <v>75</v>
          </cell>
          <cell r="H16">
            <v>76</v>
          </cell>
          <cell r="I16">
            <v>75</v>
          </cell>
          <cell r="J16">
            <v>75</v>
          </cell>
          <cell r="K16">
            <v>70</v>
          </cell>
          <cell r="L16">
            <v>75</v>
          </cell>
          <cell r="M16">
            <v>0</v>
          </cell>
          <cell r="N16">
            <v>446</v>
          </cell>
          <cell r="O16">
            <v>0</v>
          </cell>
          <cell r="P16">
            <v>0</v>
          </cell>
          <cell r="Q16">
            <v>0</v>
          </cell>
          <cell r="R16">
            <v>0</v>
          </cell>
          <cell r="S16">
            <v>0</v>
          </cell>
          <cell r="T16">
            <v>0</v>
          </cell>
          <cell r="U16">
            <v>0</v>
          </cell>
          <cell r="V16">
            <v>0</v>
          </cell>
          <cell r="W16">
            <v>0</v>
          </cell>
          <cell r="X16">
            <v>0</v>
          </cell>
          <cell r="Y16">
            <v>16</v>
          </cell>
          <cell r="Z16">
            <v>0</v>
          </cell>
          <cell r="AA16">
            <v>0</v>
          </cell>
        </row>
        <row r="17">
          <cell r="A17" t="str">
            <v>2222</v>
          </cell>
          <cell r="B17" t="str">
            <v>Evington Valley Primary School</v>
          </cell>
          <cell r="C17">
            <v>364</v>
          </cell>
          <cell r="D17">
            <v>0</v>
          </cell>
          <cell r="E17">
            <v>45</v>
          </cell>
          <cell r="F17">
            <v>46</v>
          </cell>
          <cell r="G17">
            <v>45</v>
          </cell>
          <cell r="H17">
            <v>45</v>
          </cell>
          <cell r="I17">
            <v>46</v>
          </cell>
          <cell r="J17">
            <v>45</v>
          </cell>
          <cell r="K17">
            <v>46</v>
          </cell>
          <cell r="L17">
            <v>46</v>
          </cell>
          <cell r="M17">
            <v>0</v>
          </cell>
          <cell r="N17">
            <v>273</v>
          </cell>
          <cell r="O17">
            <v>0</v>
          </cell>
          <cell r="P17">
            <v>0</v>
          </cell>
          <cell r="Q17">
            <v>0</v>
          </cell>
          <cell r="R17">
            <v>0</v>
          </cell>
          <cell r="S17">
            <v>0</v>
          </cell>
          <cell r="T17">
            <v>0</v>
          </cell>
          <cell r="U17">
            <v>0</v>
          </cell>
          <cell r="V17">
            <v>0</v>
          </cell>
          <cell r="W17">
            <v>0</v>
          </cell>
          <cell r="X17">
            <v>0</v>
          </cell>
          <cell r="Y17">
            <v>14</v>
          </cell>
          <cell r="Z17">
            <v>0</v>
          </cell>
          <cell r="AA17">
            <v>0</v>
          </cell>
        </row>
        <row r="18">
          <cell r="A18" t="str">
            <v>2344</v>
          </cell>
          <cell r="B18" t="str">
            <v>Eyres Monsell Primary School</v>
          </cell>
          <cell r="C18">
            <v>357</v>
          </cell>
          <cell r="D18">
            <v>0</v>
          </cell>
          <cell r="E18">
            <v>16</v>
          </cell>
          <cell r="F18">
            <v>54</v>
          </cell>
          <cell r="G18">
            <v>52</v>
          </cell>
          <cell r="H18">
            <v>59</v>
          </cell>
          <cell r="I18">
            <v>60</v>
          </cell>
          <cell r="J18">
            <v>53</v>
          </cell>
          <cell r="K18">
            <v>35</v>
          </cell>
          <cell r="L18">
            <v>28</v>
          </cell>
          <cell r="M18">
            <v>0</v>
          </cell>
          <cell r="N18">
            <v>287</v>
          </cell>
          <cell r="O18">
            <v>0</v>
          </cell>
          <cell r="P18">
            <v>0</v>
          </cell>
          <cell r="Q18">
            <v>0</v>
          </cell>
          <cell r="R18">
            <v>0</v>
          </cell>
          <cell r="S18">
            <v>0</v>
          </cell>
          <cell r="T18">
            <v>0</v>
          </cell>
          <cell r="U18">
            <v>0</v>
          </cell>
          <cell r="V18">
            <v>0</v>
          </cell>
          <cell r="W18">
            <v>0</v>
          </cell>
          <cell r="X18">
            <v>0</v>
          </cell>
          <cell r="Y18">
            <v>5</v>
          </cell>
          <cell r="Z18">
            <v>0</v>
          </cell>
          <cell r="AA18">
            <v>0</v>
          </cell>
        </row>
        <row r="19">
          <cell r="A19" t="str">
            <v>2297</v>
          </cell>
          <cell r="B19" t="str">
            <v>Folville Junior School</v>
          </cell>
          <cell r="C19">
            <v>366</v>
          </cell>
          <cell r="D19">
            <v>0</v>
          </cell>
          <cell r="E19">
            <v>0</v>
          </cell>
          <cell r="F19">
            <v>0</v>
          </cell>
          <cell r="G19">
            <v>0</v>
          </cell>
          <cell r="H19">
            <v>0</v>
          </cell>
          <cell r="I19">
            <v>85</v>
          </cell>
          <cell r="J19">
            <v>89</v>
          </cell>
          <cell r="K19">
            <v>95</v>
          </cell>
          <cell r="L19">
            <v>97</v>
          </cell>
          <cell r="M19">
            <v>0</v>
          </cell>
          <cell r="N19">
            <v>366</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2365</v>
          </cell>
          <cell r="B20" t="str">
            <v>Fosse Primary School</v>
          </cell>
          <cell r="C20">
            <v>431</v>
          </cell>
          <cell r="D20">
            <v>0</v>
          </cell>
          <cell r="E20">
            <v>30</v>
          </cell>
          <cell r="F20">
            <v>59</v>
          </cell>
          <cell r="G20">
            <v>59</v>
          </cell>
          <cell r="H20">
            <v>56</v>
          </cell>
          <cell r="I20">
            <v>54</v>
          </cell>
          <cell r="J20">
            <v>60</v>
          </cell>
          <cell r="K20">
            <v>58</v>
          </cell>
          <cell r="L20">
            <v>55</v>
          </cell>
          <cell r="M20">
            <v>0</v>
          </cell>
          <cell r="N20">
            <v>342</v>
          </cell>
          <cell r="O20">
            <v>0</v>
          </cell>
          <cell r="P20">
            <v>0</v>
          </cell>
          <cell r="Q20">
            <v>0</v>
          </cell>
          <cell r="R20">
            <v>0</v>
          </cell>
          <cell r="S20">
            <v>0</v>
          </cell>
          <cell r="T20">
            <v>0</v>
          </cell>
          <cell r="U20">
            <v>0</v>
          </cell>
          <cell r="V20">
            <v>0</v>
          </cell>
          <cell r="W20">
            <v>0</v>
          </cell>
          <cell r="X20">
            <v>0</v>
          </cell>
          <cell r="Y20">
            <v>11</v>
          </cell>
          <cell r="Z20">
            <v>0</v>
          </cell>
          <cell r="AA20">
            <v>0</v>
          </cell>
        </row>
        <row r="21">
          <cell r="A21" t="str">
            <v>2379</v>
          </cell>
          <cell r="B21" t="str">
            <v>Glebelands Primary School</v>
          </cell>
          <cell r="C21">
            <v>294</v>
          </cell>
          <cell r="D21">
            <v>0</v>
          </cell>
          <cell r="E21">
            <v>15</v>
          </cell>
          <cell r="F21">
            <v>47</v>
          </cell>
          <cell r="G21">
            <v>29</v>
          </cell>
          <cell r="H21">
            <v>40</v>
          </cell>
          <cell r="I21">
            <v>40</v>
          </cell>
          <cell r="J21">
            <v>39</v>
          </cell>
          <cell r="K21">
            <v>42</v>
          </cell>
          <cell r="L21">
            <v>42</v>
          </cell>
          <cell r="M21">
            <v>0</v>
          </cell>
          <cell r="N21">
            <v>232</v>
          </cell>
          <cell r="O21">
            <v>0</v>
          </cell>
          <cell r="P21">
            <v>0</v>
          </cell>
          <cell r="Q21">
            <v>0</v>
          </cell>
          <cell r="R21">
            <v>0</v>
          </cell>
          <cell r="S21">
            <v>0</v>
          </cell>
          <cell r="T21">
            <v>0</v>
          </cell>
          <cell r="U21">
            <v>0</v>
          </cell>
          <cell r="V21">
            <v>0</v>
          </cell>
          <cell r="W21">
            <v>0</v>
          </cell>
          <cell r="X21">
            <v>0</v>
          </cell>
          <cell r="Y21">
            <v>4</v>
          </cell>
          <cell r="Z21">
            <v>0</v>
          </cell>
          <cell r="AA21">
            <v>0</v>
          </cell>
        </row>
        <row r="22">
          <cell r="A22" t="str">
            <v>2228</v>
          </cell>
          <cell r="B22" t="str">
            <v>Granby Primary School</v>
          </cell>
          <cell r="C22">
            <v>493</v>
          </cell>
          <cell r="D22">
            <v>0</v>
          </cell>
          <cell r="E22">
            <v>44</v>
          </cell>
          <cell r="F22">
            <v>60</v>
          </cell>
          <cell r="G22">
            <v>60</v>
          </cell>
          <cell r="H22">
            <v>59</v>
          </cell>
          <cell r="I22">
            <v>60</v>
          </cell>
          <cell r="J22">
            <v>61</v>
          </cell>
          <cell r="K22">
            <v>61</v>
          </cell>
          <cell r="L22">
            <v>88</v>
          </cell>
          <cell r="M22">
            <v>0</v>
          </cell>
          <cell r="N22">
            <v>389</v>
          </cell>
          <cell r="O22">
            <v>0</v>
          </cell>
          <cell r="P22">
            <v>0</v>
          </cell>
          <cell r="Q22">
            <v>0</v>
          </cell>
          <cell r="R22">
            <v>0</v>
          </cell>
          <cell r="S22">
            <v>0</v>
          </cell>
          <cell r="T22">
            <v>0</v>
          </cell>
          <cell r="U22">
            <v>0</v>
          </cell>
          <cell r="V22">
            <v>0</v>
          </cell>
          <cell r="W22">
            <v>0</v>
          </cell>
          <cell r="X22">
            <v>0</v>
          </cell>
          <cell r="Y22">
            <v>16</v>
          </cell>
          <cell r="Z22">
            <v>0</v>
          </cell>
          <cell r="AA22">
            <v>0</v>
          </cell>
        </row>
        <row r="23">
          <cell r="A23" t="str">
            <v>2346</v>
          </cell>
          <cell r="B23" t="str">
            <v>Hazel Community Primary School</v>
          </cell>
          <cell r="C23">
            <v>379</v>
          </cell>
          <cell r="D23">
            <v>0</v>
          </cell>
          <cell r="E23">
            <v>0</v>
          </cell>
          <cell r="F23">
            <v>60</v>
          </cell>
          <cell r="G23">
            <v>60</v>
          </cell>
          <cell r="H23">
            <v>53</v>
          </cell>
          <cell r="I23">
            <v>45</v>
          </cell>
          <cell r="J23">
            <v>57</v>
          </cell>
          <cell r="K23">
            <v>53</v>
          </cell>
          <cell r="L23">
            <v>51</v>
          </cell>
          <cell r="M23">
            <v>0</v>
          </cell>
          <cell r="N23">
            <v>319</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2377</v>
          </cell>
          <cell r="B24" t="str">
            <v>Herrick Primary School</v>
          </cell>
          <cell r="C24">
            <v>444</v>
          </cell>
          <cell r="D24">
            <v>14</v>
          </cell>
          <cell r="E24">
            <v>35</v>
          </cell>
          <cell r="F24">
            <v>57</v>
          </cell>
          <cell r="G24">
            <v>51</v>
          </cell>
          <cell r="H24">
            <v>59</v>
          </cell>
          <cell r="I24">
            <v>49</v>
          </cell>
          <cell r="J24">
            <v>60</v>
          </cell>
          <cell r="K24">
            <v>59</v>
          </cell>
          <cell r="L24">
            <v>60</v>
          </cell>
          <cell r="M24">
            <v>0</v>
          </cell>
          <cell r="N24">
            <v>338</v>
          </cell>
          <cell r="O24">
            <v>0</v>
          </cell>
          <cell r="P24">
            <v>0</v>
          </cell>
          <cell r="Q24">
            <v>0</v>
          </cell>
          <cell r="R24">
            <v>0</v>
          </cell>
          <cell r="S24">
            <v>0</v>
          </cell>
          <cell r="T24">
            <v>0</v>
          </cell>
          <cell r="U24">
            <v>0</v>
          </cell>
          <cell r="V24">
            <v>0</v>
          </cell>
          <cell r="W24">
            <v>0</v>
          </cell>
          <cell r="X24">
            <v>0</v>
          </cell>
          <cell r="Y24">
            <v>17</v>
          </cell>
          <cell r="Z24">
            <v>14</v>
          </cell>
          <cell r="AA24">
            <v>0</v>
          </cell>
        </row>
        <row r="25">
          <cell r="A25" t="str">
            <v>2238</v>
          </cell>
          <cell r="B25" t="str">
            <v>Imperial Avenue Infant School</v>
          </cell>
          <cell r="C25">
            <v>324</v>
          </cell>
          <cell r="D25">
            <v>0</v>
          </cell>
          <cell r="E25">
            <v>43</v>
          </cell>
          <cell r="F25">
            <v>92</v>
          </cell>
          <cell r="G25">
            <v>88</v>
          </cell>
          <cell r="H25">
            <v>101</v>
          </cell>
          <cell r="I25">
            <v>0</v>
          </cell>
          <cell r="J25">
            <v>0</v>
          </cell>
          <cell r="K25">
            <v>0</v>
          </cell>
          <cell r="L25">
            <v>0</v>
          </cell>
          <cell r="M25">
            <v>0</v>
          </cell>
          <cell r="N25">
            <v>189</v>
          </cell>
          <cell r="O25">
            <v>0</v>
          </cell>
          <cell r="P25">
            <v>0</v>
          </cell>
          <cell r="Q25">
            <v>0</v>
          </cell>
          <cell r="R25">
            <v>0</v>
          </cell>
          <cell r="S25">
            <v>0</v>
          </cell>
          <cell r="T25">
            <v>0</v>
          </cell>
          <cell r="U25">
            <v>0</v>
          </cell>
          <cell r="V25">
            <v>0</v>
          </cell>
          <cell r="W25">
            <v>0</v>
          </cell>
          <cell r="X25">
            <v>0</v>
          </cell>
          <cell r="Y25">
            <v>15</v>
          </cell>
          <cell r="Z25">
            <v>0</v>
          </cell>
          <cell r="AA25">
            <v>0</v>
          </cell>
        </row>
        <row r="26">
          <cell r="A26" t="str">
            <v>2239</v>
          </cell>
          <cell r="B26" t="str">
            <v>Inglehurst Infant School</v>
          </cell>
          <cell r="C26">
            <v>254</v>
          </cell>
          <cell r="D26">
            <v>0</v>
          </cell>
          <cell r="E26">
            <v>49</v>
          </cell>
          <cell r="F26">
            <v>55</v>
          </cell>
          <cell r="G26">
            <v>73</v>
          </cell>
          <cell r="H26">
            <v>77</v>
          </cell>
          <cell r="I26">
            <v>0</v>
          </cell>
          <cell r="J26">
            <v>0</v>
          </cell>
          <cell r="K26">
            <v>0</v>
          </cell>
          <cell r="L26">
            <v>0</v>
          </cell>
          <cell r="M26">
            <v>0</v>
          </cell>
          <cell r="N26">
            <v>150</v>
          </cell>
          <cell r="O26">
            <v>0</v>
          </cell>
          <cell r="P26">
            <v>0</v>
          </cell>
          <cell r="Q26">
            <v>0</v>
          </cell>
          <cell r="R26">
            <v>0</v>
          </cell>
          <cell r="S26">
            <v>0</v>
          </cell>
          <cell r="T26">
            <v>0</v>
          </cell>
          <cell r="U26">
            <v>0</v>
          </cell>
          <cell r="V26">
            <v>0</v>
          </cell>
          <cell r="W26">
            <v>0</v>
          </cell>
          <cell r="X26">
            <v>0</v>
          </cell>
          <cell r="Y26">
            <v>17</v>
          </cell>
          <cell r="Z26">
            <v>0</v>
          </cell>
          <cell r="AA26">
            <v>0</v>
          </cell>
        </row>
        <row r="27">
          <cell r="A27" t="str">
            <v>2240</v>
          </cell>
          <cell r="B27" t="str">
            <v>Inglehurst Junior School</v>
          </cell>
          <cell r="C27">
            <v>318</v>
          </cell>
          <cell r="D27">
            <v>0</v>
          </cell>
          <cell r="E27">
            <v>0</v>
          </cell>
          <cell r="F27">
            <v>0</v>
          </cell>
          <cell r="G27">
            <v>0</v>
          </cell>
          <cell r="H27">
            <v>0</v>
          </cell>
          <cell r="I27">
            <v>74</v>
          </cell>
          <cell r="J27">
            <v>73</v>
          </cell>
          <cell r="K27">
            <v>96</v>
          </cell>
          <cell r="L27">
            <v>75</v>
          </cell>
          <cell r="M27">
            <v>0</v>
          </cell>
          <cell r="N27">
            <v>318</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2241</v>
          </cell>
          <cell r="B28" t="str">
            <v>King Richard III Infant &amp; Nursery School</v>
          </cell>
          <cell r="C28">
            <v>234</v>
          </cell>
          <cell r="D28">
            <v>0</v>
          </cell>
          <cell r="E28">
            <v>59</v>
          </cell>
          <cell r="F28">
            <v>61</v>
          </cell>
          <cell r="G28">
            <v>59</v>
          </cell>
          <cell r="H28">
            <v>55</v>
          </cell>
          <cell r="I28">
            <v>0</v>
          </cell>
          <cell r="J28">
            <v>0</v>
          </cell>
          <cell r="K28">
            <v>0</v>
          </cell>
          <cell r="L28">
            <v>0</v>
          </cell>
          <cell r="M28">
            <v>0</v>
          </cell>
          <cell r="N28">
            <v>114</v>
          </cell>
          <cell r="O28">
            <v>0</v>
          </cell>
          <cell r="P28">
            <v>0</v>
          </cell>
          <cell r="Q28">
            <v>0</v>
          </cell>
          <cell r="R28">
            <v>0</v>
          </cell>
          <cell r="S28">
            <v>0</v>
          </cell>
          <cell r="T28">
            <v>0</v>
          </cell>
          <cell r="U28">
            <v>0</v>
          </cell>
          <cell r="V28">
            <v>0</v>
          </cell>
          <cell r="W28">
            <v>0</v>
          </cell>
          <cell r="X28">
            <v>0</v>
          </cell>
          <cell r="Y28">
            <v>22</v>
          </cell>
          <cell r="Z28">
            <v>0</v>
          </cell>
          <cell r="AA28">
            <v>0</v>
          </cell>
        </row>
        <row r="29">
          <cell r="A29" t="str">
            <v>2343</v>
          </cell>
          <cell r="B29" t="str">
            <v>Linden Primary School</v>
          </cell>
          <cell r="C29">
            <v>437</v>
          </cell>
          <cell r="D29">
            <v>2</v>
          </cell>
          <cell r="E29">
            <v>20</v>
          </cell>
          <cell r="F29">
            <v>59</v>
          </cell>
          <cell r="G29">
            <v>48</v>
          </cell>
          <cell r="H29">
            <v>60</v>
          </cell>
          <cell r="I29">
            <v>58</v>
          </cell>
          <cell r="J29">
            <v>73</v>
          </cell>
          <cell r="K29">
            <v>58</v>
          </cell>
          <cell r="L29">
            <v>58</v>
          </cell>
          <cell r="M29">
            <v>1</v>
          </cell>
          <cell r="N29">
            <v>356</v>
          </cell>
          <cell r="O29">
            <v>1</v>
          </cell>
          <cell r="P29">
            <v>0</v>
          </cell>
          <cell r="Q29">
            <v>0</v>
          </cell>
          <cell r="R29">
            <v>0</v>
          </cell>
          <cell r="S29">
            <v>0</v>
          </cell>
          <cell r="T29">
            <v>0</v>
          </cell>
          <cell r="U29">
            <v>0</v>
          </cell>
          <cell r="V29">
            <v>0</v>
          </cell>
          <cell r="W29">
            <v>0</v>
          </cell>
          <cell r="X29">
            <v>1</v>
          </cell>
          <cell r="Y29">
            <v>5</v>
          </cell>
          <cell r="Z29">
            <v>2</v>
          </cell>
          <cell r="AA29">
            <v>0</v>
          </cell>
        </row>
        <row r="30">
          <cell r="A30" t="str">
            <v>2352</v>
          </cell>
          <cell r="B30" t="str">
            <v>Marriott Primary School</v>
          </cell>
          <cell r="C30">
            <v>440</v>
          </cell>
          <cell r="D30">
            <v>0</v>
          </cell>
          <cell r="E30">
            <v>29</v>
          </cell>
          <cell r="F30">
            <v>59</v>
          </cell>
          <cell r="G30">
            <v>59</v>
          </cell>
          <cell r="H30">
            <v>59</v>
          </cell>
          <cell r="I30">
            <v>62</v>
          </cell>
          <cell r="J30">
            <v>60</v>
          </cell>
          <cell r="K30">
            <v>60</v>
          </cell>
          <cell r="L30">
            <v>52</v>
          </cell>
          <cell r="M30">
            <v>0</v>
          </cell>
          <cell r="N30">
            <v>352</v>
          </cell>
          <cell r="O30">
            <v>0</v>
          </cell>
          <cell r="P30">
            <v>0</v>
          </cell>
          <cell r="Q30">
            <v>0</v>
          </cell>
          <cell r="R30">
            <v>0</v>
          </cell>
          <cell r="S30">
            <v>0</v>
          </cell>
          <cell r="T30">
            <v>0</v>
          </cell>
          <cell r="U30">
            <v>0</v>
          </cell>
          <cell r="V30">
            <v>0</v>
          </cell>
          <cell r="W30">
            <v>0</v>
          </cell>
          <cell r="X30">
            <v>0</v>
          </cell>
          <cell r="Y30">
            <v>6</v>
          </cell>
          <cell r="Z30">
            <v>0</v>
          </cell>
          <cell r="AA30">
            <v>0</v>
          </cell>
        </row>
        <row r="31">
          <cell r="A31" t="str">
            <v>2250</v>
          </cell>
          <cell r="B31" t="str">
            <v>Mayflower Primary School</v>
          </cell>
          <cell r="C31">
            <v>462</v>
          </cell>
          <cell r="D31">
            <v>0</v>
          </cell>
          <cell r="E31">
            <v>41</v>
          </cell>
          <cell r="F31">
            <v>59</v>
          </cell>
          <cell r="G31">
            <v>60</v>
          </cell>
          <cell r="H31">
            <v>61</v>
          </cell>
          <cell r="I31">
            <v>59</v>
          </cell>
          <cell r="J31">
            <v>60</v>
          </cell>
          <cell r="K31">
            <v>62</v>
          </cell>
          <cell r="L31">
            <v>60</v>
          </cell>
          <cell r="M31">
            <v>0</v>
          </cell>
          <cell r="N31">
            <v>362</v>
          </cell>
          <cell r="O31">
            <v>0</v>
          </cell>
          <cell r="P31">
            <v>0</v>
          </cell>
          <cell r="Q31">
            <v>0</v>
          </cell>
          <cell r="R31">
            <v>0</v>
          </cell>
          <cell r="S31">
            <v>0</v>
          </cell>
          <cell r="T31">
            <v>0</v>
          </cell>
          <cell r="U31">
            <v>0</v>
          </cell>
          <cell r="V31">
            <v>0</v>
          </cell>
          <cell r="W31">
            <v>0</v>
          </cell>
          <cell r="X31">
            <v>0</v>
          </cell>
          <cell r="Y31">
            <v>11</v>
          </cell>
          <cell r="Z31">
            <v>0</v>
          </cell>
          <cell r="AA31">
            <v>0</v>
          </cell>
        </row>
        <row r="32">
          <cell r="A32" t="str">
            <v>2386</v>
          </cell>
          <cell r="B32" t="str">
            <v>Medway Community Primary School</v>
          </cell>
          <cell r="C32">
            <v>567</v>
          </cell>
          <cell r="D32">
            <v>0</v>
          </cell>
          <cell r="E32">
            <v>36</v>
          </cell>
          <cell r="F32">
            <v>59</v>
          </cell>
          <cell r="G32">
            <v>58</v>
          </cell>
          <cell r="H32">
            <v>59</v>
          </cell>
          <cell r="I32">
            <v>90</v>
          </cell>
          <cell r="J32">
            <v>59</v>
          </cell>
          <cell r="K32">
            <v>107</v>
          </cell>
          <cell r="L32">
            <v>99</v>
          </cell>
          <cell r="M32">
            <v>0</v>
          </cell>
          <cell r="N32">
            <v>472</v>
          </cell>
          <cell r="O32">
            <v>0</v>
          </cell>
          <cell r="P32">
            <v>0</v>
          </cell>
          <cell r="Q32">
            <v>0</v>
          </cell>
          <cell r="R32">
            <v>0</v>
          </cell>
          <cell r="S32">
            <v>0</v>
          </cell>
          <cell r="T32">
            <v>0</v>
          </cell>
          <cell r="U32">
            <v>0</v>
          </cell>
          <cell r="V32">
            <v>0</v>
          </cell>
          <cell r="W32">
            <v>0</v>
          </cell>
          <cell r="X32">
            <v>0</v>
          </cell>
          <cell r="Y32">
            <v>17</v>
          </cell>
          <cell r="Z32">
            <v>0</v>
          </cell>
          <cell r="AA32">
            <v>0</v>
          </cell>
        </row>
        <row r="33">
          <cell r="A33" t="str">
            <v>2348</v>
          </cell>
          <cell r="B33" t="str">
            <v>Mellor Community Primary School</v>
          </cell>
          <cell r="C33">
            <v>643</v>
          </cell>
          <cell r="D33">
            <v>17</v>
          </cell>
          <cell r="E33">
            <v>33</v>
          </cell>
          <cell r="F33">
            <v>82</v>
          </cell>
          <cell r="G33">
            <v>83</v>
          </cell>
          <cell r="H33">
            <v>71</v>
          </cell>
          <cell r="I33">
            <v>90</v>
          </cell>
          <cell r="J33">
            <v>88</v>
          </cell>
          <cell r="K33">
            <v>89</v>
          </cell>
          <cell r="L33">
            <v>90</v>
          </cell>
          <cell r="M33">
            <v>0</v>
          </cell>
          <cell r="N33">
            <v>511</v>
          </cell>
          <cell r="O33">
            <v>0</v>
          </cell>
          <cell r="P33">
            <v>0</v>
          </cell>
          <cell r="Q33">
            <v>0</v>
          </cell>
          <cell r="R33">
            <v>0</v>
          </cell>
          <cell r="S33">
            <v>0</v>
          </cell>
          <cell r="T33">
            <v>0</v>
          </cell>
          <cell r="U33">
            <v>0</v>
          </cell>
          <cell r="V33">
            <v>0</v>
          </cell>
          <cell r="W33">
            <v>0</v>
          </cell>
          <cell r="X33">
            <v>0</v>
          </cell>
          <cell r="Y33">
            <v>15</v>
          </cell>
          <cell r="Z33">
            <v>17</v>
          </cell>
          <cell r="AA33">
            <v>0</v>
          </cell>
        </row>
        <row r="34">
          <cell r="A34" t="str">
            <v>2264</v>
          </cell>
          <cell r="B34" t="str">
            <v>Merrydale Infant School</v>
          </cell>
          <cell r="C34">
            <v>353</v>
          </cell>
          <cell r="D34">
            <v>12</v>
          </cell>
          <cell r="E34">
            <v>71</v>
          </cell>
          <cell r="F34">
            <v>90</v>
          </cell>
          <cell r="G34">
            <v>90</v>
          </cell>
          <cell r="H34">
            <v>90</v>
          </cell>
          <cell r="I34">
            <v>0</v>
          </cell>
          <cell r="J34">
            <v>0</v>
          </cell>
          <cell r="K34">
            <v>0</v>
          </cell>
          <cell r="L34">
            <v>0</v>
          </cell>
          <cell r="M34">
            <v>0</v>
          </cell>
          <cell r="N34">
            <v>180</v>
          </cell>
          <cell r="O34">
            <v>0</v>
          </cell>
          <cell r="P34">
            <v>0</v>
          </cell>
          <cell r="Q34">
            <v>0</v>
          </cell>
          <cell r="R34">
            <v>0</v>
          </cell>
          <cell r="S34">
            <v>0</v>
          </cell>
          <cell r="T34">
            <v>0</v>
          </cell>
          <cell r="U34">
            <v>0</v>
          </cell>
          <cell r="V34">
            <v>0</v>
          </cell>
          <cell r="W34">
            <v>0</v>
          </cell>
          <cell r="X34">
            <v>0</v>
          </cell>
          <cell r="Y34">
            <v>25</v>
          </cell>
          <cell r="Z34">
            <v>12</v>
          </cell>
          <cell r="AA34">
            <v>0</v>
          </cell>
        </row>
        <row r="35">
          <cell r="A35" t="str">
            <v>2283</v>
          </cell>
          <cell r="B35" t="str">
            <v>Montrose School</v>
          </cell>
          <cell r="C35">
            <v>459</v>
          </cell>
          <cell r="D35">
            <v>0</v>
          </cell>
          <cell r="E35">
            <v>33</v>
          </cell>
          <cell r="F35">
            <v>60</v>
          </cell>
          <cell r="G35">
            <v>61</v>
          </cell>
          <cell r="H35">
            <v>61</v>
          </cell>
          <cell r="I35">
            <v>60</v>
          </cell>
          <cell r="J35">
            <v>61</v>
          </cell>
          <cell r="K35">
            <v>63</v>
          </cell>
          <cell r="L35">
            <v>60</v>
          </cell>
          <cell r="M35">
            <v>0</v>
          </cell>
          <cell r="N35">
            <v>366</v>
          </cell>
          <cell r="O35">
            <v>0</v>
          </cell>
          <cell r="P35">
            <v>0</v>
          </cell>
          <cell r="Q35">
            <v>0</v>
          </cell>
          <cell r="R35">
            <v>0</v>
          </cell>
          <cell r="S35">
            <v>0</v>
          </cell>
          <cell r="T35">
            <v>0</v>
          </cell>
          <cell r="U35">
            <v>0</v>
          </cell>
          <cell r="V35">
            <v>0</v>
          </cell>
          <cell r="W35">
            <v>0</v>
          </cell>
          <cell r="X35">
            <v>0</v>
          </cell>
          <cell r="Y35">
            <v>12</v>
          </cell>
          <cell r="Z35">
            <v>0</v>
          </cell>
          <cell r="AA35">
            <v>0</v>
          </cell>
        </row>
        <row r="36">
          <cell r="A36" t="str">
            <v>2364</v>
          </cell>
          <cell r="B36" t="str">
            <v>Parks Primary School</v>
          </cell>
          <cell r="C36">
            <v>502</v>
          </cell>
          <cell r="D36">
            <v>6</v>
          </cell>
          <cell r="E36">
            <v>45</v>
          </cell>
          <cell r="F36">
            <v>57</v>
          </cell>
          <cell r="G36">
            <v>60</v>
          </cell>
          <cell r="H36">
            <v>62</v>
          </cell>
          <cell r="I36">
            <v>61</v>
          </cell>
          <cell r="J36">
            <v>59</v>
          </cell>
          <cell r="K36">
            <v>91</v>
          </cell>
          <cell r="L36">
            <v>61</v>
          </cell>
          <cell r="M36">
            <v>0</v>
          </cell>
          <cell r="N36">
            <v>394</v>
          </cell>
          <cell r="O36">
            <v>0</v>
          </cell>
          <cell r="P36">
            <v>0</v>
          </cell>
          <cell r="Q36">
            <v>0</v>
          </cell>
          <cell r="R36">
            <v>0</v>
          </cell>
          <cell r="S36">
            <v>0</v>
          </cell>
          <cell r="T36">
            <v>0</v>
          </cell>
          <cell r="U36">
            <v>0</v>
          </cell>
          <cell r="V36">
            <v>0</v>
          </cell>
          <cell r="W36">
            <v>0</v>
          </cell>
          <cell r="X36">
            <v>0</v>
          </cell>
          <cell r="Y36">
            <v>16</v>
          </cell>
          <cell r="Z36">
            <v>6</v>
          </cell>
          <cell r="AA36">
            <v>0</v>
          </cell>
        </row>
        <row r="37">
          <cell r="A37" t="str">
            <v>2388</v>
          </cell>
          <cell r="B37" t="str">
            <v>Rolleston Primary School</v>
          </cell>
          <cell r="C37">
            <v>410</v>
          </cell>
          <cell r="D37">
            <v>0</v>
          </cell>
          <cell r="E37">
            <v>25</v>
          </cell>
          <cell r="F37">
            <v>47</v>
          </cell>
          <cell r="G37">
            <v>54</v>
          </cell>
          <cell r="H37">
            <v>60</v>
          </cell>
          <cell r="I37">
            <v>59</v>
          </cell>
          <cell r="J37">
            <v>53</v>
          </cell>
          <cell r="K37">
            <v>58</v>
          </cell>
          <cell r="L37">
            <v>54</v>
          </cell>
          <cell r="M37">
            <v>0</v>
          </cell>
          <cell r="N37">
            <v>338</v>
          </cell>
          <cell r="O37">
            <v>0</v>
          </cell>
          <cell r="P37">
            <v>0</v>
          </cell>
          <cell r="Q37">
            <v>0</v>
          </cell>
          <cell r="R37">
            <v>0</v>
          </cell>
          <cell r="S37">
            <v>0</v>
          </cell>
          <cell r="T37">
            <v>0</v>
          </cell>
          <cell r="U37">
            <v>0</v>
          </cell>
          <cell r="V37">
            <v>0</v>
          </cell>
          <cell r="W37">
            <v>0</v>
          </cell>
          <cell r="X37">
            <v>0</v>
          </cell>
          <cell r="Y37">
            <v>6</v>
          </cell>
          <cell r="Z37">
            <v>0</v>
          </cell>
          <cell r="AA37">
            <v>0</v>
          </cell>
        </row>
        <row r="38">
          <cell r="A38" t="str">
            <v>2231</v>
          </cell>
          <cell r="B38" t="str">
            <v>Rushey Mead Primary School</v>
          </cell>
          <cell r="C38">
            <v>605</v>
          </cell>
          <cell r="D38">
            <v>7</v>
          </cell>
          <cell r="E38">
            <v>41</v>
          </cell>
          <cell r="F38">
            <v>61</v>
          </cell>
          <cell r="G38">
            <v>70</v>
          </cell>
          <cell r="H38">
            <v>72</v>
          </cell>
          <cell r="I38">
            <v>84</v>
          </cell>
          <cell r="J38">
            <v>91</v>
          </cell>
          <cell r="K38">
            <v>87</v>
          </cell>
          <cell r="L38">
            <v>92</v>
          </cell>
          <cell r="M38">
            <v>0</v>
          </cell>
          <cell r="N38">
            <v>496</v>
          </cell>
          <cell r="O38">
            <v>0</v>
          </cell>
          <cell r="P38">
            <v>0</v>
          </cell>
          <cell r="Q38">
            <v>0</v>
          </cell>
          <cell r="R38">
            <v>0</v>
          </cell>
          <cell r="S38">
            <v>0</v>
          </cell>
          <cell r="T38">
            <v>0</v>
          </cell>
          <cell r="U38">
            <v>0</v>
          </cell>
          <cell r="V38">
            <v>0</v>
          </cell>
          <cell r="W38">
            <v>0</v>
          </cell>
          <cell r="X38">
            <v>0</v>
          </cell>
          <cell r="Y38">
            <v>15</v>
          </cell>
          <cell r="Z38">
            <v>7</v>
          </cell>
          <cell r="AA38">
            <v>0</v>
          </cell>
        </row>
        <row r="39">
          <cell r="A39" t="str">
            <v>2317</v>
          </cell>
          <cell r="B39" t="str">
            <v>Sandfield Close Primary School</v>
          </cell>
          <cell r="C39">
            <v>375</v>
          </cell>
          <cell r="D39">
            <v>0</v>
          </cell>
          <cell r="E39">
            <v>0</v>
          </cell>
          <cell r="F39">
            <v>41</v>
          </cell>
          <cell r="G39">
            <v>41</v>
          </cell>
          <cell r="H39">
            <v>48</v>
          </cell>
          <cell r="I39">
            <v>58</v>
          </cell>
          <cell r="J39">
            <v>62</v>
          </cell>
          <cell r="K39">
            <v>64</v>
          </cell>
          <cell r="L39">
            <v>61</v>
          </cell>
          <cell r="M39">
            <v>0</v>
          </cell>
          <cell r="N39">
            <v>334</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2361</v>
          </cell>
          <cell r="B40" t="str">
            <v>Scraptoft Valley Primary School</v>
          </cell>
          <cell r="C40">
            <v>473</v>
          </cell>
          <cell r="D40">
            <v>0</v>
          </cell>
          <cell r="E40">
            <v>52</v>
          </cell>
          <cell r="F40">
            <v>57</v>
          </cell>
          <cell r="G40">
            <v>62</v>
          </cell>
          <cell r="H40">
            <v>60</v>
          </cell>
          <cell r="I40">
            <v>60</v>
          </cell>
          <cell r="J40">
            <v>60</v>
          </cell>
          <cell r="K40">
            <v>62</v>
          </cell>
          <cell r="L40">
            <v>60</v>
          </cell>
          <cell r="M40">
            <v>0</v>
          </cell>
          <cell r="N40">
            <v>364</v>
          </cell>
          <cell r="O40">
            <v>0</v>
          </cell>
          <cell r="P40">
            <v>0</v>
          </cell>
          <cell r="Q40">
            <v>0</v>
          </cell>
          <cell r="R40">
            <v>0</v>
          </cell>
          <cell r="S40">
            <v>0</v>
          </cell>
          <cell r="T40">
            <v>0</v>
          </cell>
          <cell r="U40">
            <v>0</v>
          </cell>
          <cell r="V40">
            <v>0</v>
          </cell>
          <cell r="W40">
            <v>0</v>
          </cell>
          <cell r="X40">
            <v>0</v>
          </cell>
          <cell r="Y40">
            <v>17</v>
          </cell>
          <cell r="Z40">
            <v>0</v>
          </cell>
          <cell r="AA40">
            <v>0</v>
          </cell>
        </row>
        <row r="41">
          <cell r="A41" t="str">
            <v>2268</v>
          </cell>
          <cell r="B41" t="str">
            <v>Shaftesbury Junior School</v>
          </cell>
          <cell r="C41">
            <v>235</v>
          </cell>
          <cell r="D41">
            <v>0</v>
          </cell>
          <cell r="E41">
            <v>0</v>
          </cell>
          <cell r="F41">
            <v>0</v>
          </cell>
          <cell r="G41">
            <v>0</v>
          </cell>
          <cell r="H41">
            <v>0</v>
          </cell>
          <cell r="I41">
            <v>60</v>
          </cell>
          <cell r="J41">
            <v>59</v>
          </cell>
          <cell r="K41">
            <v>59</v>
          </cell>
          <cell r="L41">
            <v>57</v>
          </cell>
          <cell r="M41">
            <v>0</v>
          </cell>
          <cell r="N41">
            <v>235</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2303</v>
          </cell>
          <cell r="B42" t="str">
            <v>Shenton Primary School</v>
          </cell>
          <cell r="C42">
            <v>515</v>
          </cell>
          <cell r="D42">
            <v>0</v>
          </cell>
          <cell r="E42">
            <v>39</v>
          </cell>
          <cell r="F42">
            <v>60</v>
          </cell>
          <cell r="G42">
            <v>60</v>
          </cell>
          <cell r="H42">
            <v>60</v>
          </cell>
          <cell r="I42">
            <v>86</v>
          </cell>
          <cell r="J42">
            <v>60</v>
          </cell>
          <cell r="K42">
            <v>60</v>
          </cell>
          <cell r="L42">
            <v>90</v>
          </cell>
          <cell r="M42">
            <v>0</v>
          </cell>
          <cell r="N42">
            <v>416</v>
          </cell>
          <cell r="O42">
            <v>0</v>
          </cell>
          <cell r="P42">
            <v>0</v>
          </cell>
          <cell r="Q42">
            <v>0</v>
          </cell>
          <cell r="R42">
            <v>0</v>
          </cell>
          <cell r="S42">
            <v>0</v>
          </cell>
          <cell r="T42">
            <v>0</v>
          </cell>
          <cell r="U42">
            <v>0</v>
          </cell>
          <cell r="V42">
            <v>0</v>
          </cell>
          <cell r="W42">
            <v>0</v>
          </cell>
          <cell r="X42">
            <v>0</v>
          </cell>
          <cell r="Y42">
            <v>18</v>
          </cell>
          <cell r="Z42">
            <v>0</v>
          </cell>
          <cell r="AA42">
            <v>0</v>
          </cell>
        </row>
        <row r="43">
          <cell r="A43" t="str">
            <v>2378</v>
          </cell>
          <cell r="B43" t="str">
            <v>Slater Primary School</v>
          </cell>
          <cell r="C43">
            <v>143</v>
          </cell>
          <cell r="D43">
            <v>0</v>
          </cell>
          <cell r="E43">
            <v>8</v>
          </cell>
          <cell r="F43">
            <v>15</v>
          </cell>
          <cell r="G43">
            <v>23</v>
          </cell>
          <cell r="H43">
            <v>19</v>
          </cell>
          <cell r="I43">
            <v>18</v>
          </cell>
          <cell r="J43">
            <v>21</v>
          </cell>
          <cell r="K43">
            <v>19</v>
          </cell>
          <cell r="L43">
            <v>20</v>
          </cell>
          <cell r="M43">
            <v>0</v>
          </cell>
          <cell r="N43">
            <v>120</v>
          </cell>
          <cell r="O43">
            <v>0</v>
          </cell>
          <cell r="P43">
            <v>0</v>
          </cell>
          <cell r="Q43">
            <v>0</v>
          </cell>
          <cell r="R43">
            <v>0</v>
          </cell>
          <cell r="S43">
            <v>0</v>
          </cell>
          <cell r="T43">
            <v>0</v>
          </cell>
          <cell r="U43">
            <v>0</v>
          </cell>
          <cell r="V43">
            <v>0</v>
          </cell>
          <cell r="W43">
            <v>0</v>
          </cell>
          <cell r="X43">
            <v>0</v>
          </cell>
          <cell r="Y43">
            <v>4</v>
          </cell>
          <cell r="Z43">
            <v>0</v>
          </cell>
          <cell r="AA43">
            <v>0</v>
          </cell>
        </row>
        <row r="44">
          <cell r="A44" t="str">
            <v>2359</v>
          </cell>
          <cell r="B44" t="str">
            <v>Spinney Hill Primary School</v>
          </cell>
          <cell r="C44">
            <v>747</v>
          </cell>
          <cell r="D44">
            <v>0</v>
          </cell>
          <cell r="E44">
            <v>60</v>
          </cell>
          <cell r="F44">
            <v>90</v>
          </cell>
          <cell r="G44">
            <v>90</v>
          </cell>
          <cell r="H44">
            <v>88</v>
          </cell>
          <cell r="I44">
            <v>88</v>
          </cell>
          <cell r="J44">
            <v>119</v>
          </cell>
          <cell r="K44">
            <v>92</v>
          </cell>
          <cell r="L44">
            <v>120</v>
          </cell>
          <cell r="M44">
            <v>0</v>
          </cell>
          <cell r="N44">
            <v>597</v>
          </cell>
          <cell r="O44">
            <v>0</v>
          </cell>
          <cell r="P44">
            <v>0</v>
          </cell>
          <cell r="Q44">
            <v>0</v>
          </cell>
          <cell r="R44">
            <v>0</v>
          </cell>
          <cell r="S44">
            <v>0</v>
          </cell>
          <cell r="T44">
            <v>0</v>
          </cell>
          <cell r="U44">
            <v>0</v>
          </cell>
          <cell r="V44">
            <v>0</v>
          </cell>
          <cell r="W44">
            <v>0</v>
          </cell>
          <cell r="X44">
            <v>0</v>
          </cell>
          <cell r="Y44">
            <v>21</v>
          </cell>
          <cell r="Z44">
            <v>0</v>
          </cell>
          <cell r="AA44">
            <v>0</v>
          </cell>
        </row>
        <row r="45">
          <cell r="A45" t="str">
            <v>3208</v>
          </cell>
          <cell r="B45" t="str">
            <v>St Barnabas C of E Primary School</v>
          </cell>
          <cell r="C45">
            <v>356</v>
          </cell>
          <cell r="D45">
            <v>0</v>
          </cell>
          <cell r="E45">
            <v>43</v>
          </cell>
          <cell r="F45">
            <v>45</v>
          </cell>
          <cell r="G45">
            <v>45</v>
          </cell>
          <cell r="H45">
            <v>45</v>
          </cell>
          <cell r="I45">
            <v>44</v>
          </cell>
          <cell r="J45">
            <v>44</v>
          </cell>
          <cell r="K45">
            <v>45</v>
          </cell>
          <cell r="L45">
            <v>45</v>
          </cell>
          <cell r="M45">
            <v>0</v>
          </cell>
          <cell r="N45">
            <v>268</v>
          </cell>
          <cell r="O45">
            <v>0</v>
          </cell>
          <cell r="P45">
            <v>0</v>
          </cell>
          <cell r="Q45">
            <v>0</v>
          </cell>
          <cell r="R45">
            <v>0</v>
          </cell>
          <cell r="S45">
            <v>0</v>
          </cell>
          <cell r="T45">
            <v>0</v>
          </cell>
          <cell r="U45">
            <v>0</v>
          </cell>
          <cell r="V45">
            <v>0</v>
          </cell>
          <cell r="W45">
            <v>0</v>
          </cell>
          <cell r="X45">
            <v>0</v>
          </cell>
          <cell r="Y45">
            <v>14</v>
          </cell>
          <cell r="Z45">
            <v>0</v>
          </cell>
          <cell r="AA45">
            <v>0</v>
          </cell>
        </row>
        <row r="46">
          <cell r="A46" t="str">
            <v>3431</v>
          </cell>
          <cell r="B46" t="str">
            <v>St John the Baptist CofE Primary School</v>
          </cell>
          <cell r="C46">
            <v>545</v>
          </cell>
          <cell r="D46">
            <v>0</v>
          </cell>
          <cell r="E46">
            <v>0</v>
          </cell>
          <cell r="F46">
            <v>80</v>
          </cell>
          <cell r="G46">
            <v>88</v>
          </cell>
          <cell r="H46">
            <v>90</v>
          </cell>
          <cell r="I46">
            <v>87</v>
          </cell>
          <cell r="J46">
            <v>68</v>
          </cell>
          <cell r="K46">
            <v>68</v>
          </cell>
          <cell r="L46">
            <v>64</v>
          </cell>
          <cell r="M46">
            <v>0</v>
          </cell>
          <cell r="N46">
            <v>465</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2267</v>
          </cell>
          <cell r="B47" t="str">
            <v>St Mary's Fields Primary School</v>
          </cell>
          <cell r="C47">
            <v>481</v>
          </cell>
          <cell r="D47">
            <v>0</v>
          </cell>
          <cell r="E47">
            <v>37</v>
          </cell>
          <cell r="F47">
            <v>59</v>
          </cell>
          <cell r="G47">
            <v>57</v>
          </cell>
          <cell r="H47">
            <v>59</v>
          </cell>
          <cell r="I47">
            <v>62</v>
          </cell>
          <cell r="J47">
            <v>61</v>
          </cell>
          <cell r="K47">
            <v>60</v>
          </cell>
          <cell r="L47">
            <v>86</v>
          </cell>
          <cell r="M47">
            <v>0</v>
          </cell>
          <cell r="N47">
            <v>385</v>
          </cell>
          <cell r="O47">
            <v>0</v>
          </cell>
          <cell r="P47">
            <v>0</v>
          </cell>
          <cell r="Q47">
            <v>0</v>
          </cell>
          <cell r="R47">
            <v>0</v>
          </cell>
          <cell r="S47">
            <v>0</v>
          </cell>
          <cell r="T47">
            <v>0</v>
          </cell>
          <cell r="U47">
            <v>0</v>
          </cell>
          <cell r="V47">
            <v>0</v>
          </cell>
          <cell r="W47">
            <v>0</v>
          </cell>
          <cell r="X47">
            <v>0</v>
          </cell>
          <cell r="Y47">
            <v>14</v>
          </cell>
          <cell r="Z47">
            <v>0</v>
          </cell>
          <cell r="AA47">
            <v>0</v>
          </cell>
        </row>
        <row r="48">
          <cell r="A48" t="str">
            <v>2304</v>
          </cell>
          <cell r="B48" t="str">
            <v>Stokes Wood Primary School</v>
          </cell>
          <cell r="C48">
            <v>468</v>
          </cell>
          <cell r="D48">
            <v>3</v>
          </cell>
          <cell r="E48">
            <v>36</v>
          </cell>
          <cell r="F48">
            <v>41</v>
          </cell>
          <cell r="G48">
            <v>58</v>
          </cell>
          <cell r="H48">
            <v>63</v>
          </cell>
          <cell r="I48">
            <v>74</v>
          </cell>
          <cell r="J48">
            <v>76</v>
          </cell>
          <cell r="K48">
            <v>56</v>
          </cell>
          <cell r="L48">
            <v>61</v>
          </cell>
          <cell r="M48">
            <v>0</v>
          </cell>
          <cell r="N48">
            <v>388</v>
          </cell>
          <cell r="O48">
            <v>0</v>
          </cell>
          <cell r="P48">
            <v>0</v>
          </cell>
          <cell r="Q48">
            <v>0</v>
          </cell>
          <cell r="R48">
            <v>0</v>
          </cell>
          <cell r="S48">
            <v>0</v>
          </cell>
          <cell r="T48">
            <v>0</v>
          </cell>
          <cell r="U48">
            <v>0</v>
          </cell>
          <cell r="V48">
            <v>0</v>
          </cell>
          <cell r="W48">
            <v>0</v>
          </cell>
          <cell r="X48">
            <v>0</v>
          </cell>
          <cell r="Y48">
            <v>10</v>
          </cell>
          <cell r="Z48">
            <v>3</v>
          </cell>
          <cell r="AA48">
            <v>0</v>
          </cell>
        </row>
        <row r="49">
          <cell r="A49" t="str">
            <v>2339</v>
          </cell>
          <cell r="B49" t="str">
            <v>Taylor Road Primary School</v>
          </cell>
          <cell r="C49">
            <v>758</v>
          </cell>
          <cell r="D49">
            <v>0</v>
          </cell>
          <cell r="E49">
            <v>70</v>
          </cell>
          <cell r="F49">
            <v>87</v>
          </cell>
          <cell r="G49">
            <v>88</v>
          </cell>
          <cell r="H49">
            <v>90</v>
          </cell>
          <cell r="I49">
            <v>89</v>
          </cell>
          <cell r="J49">
            <v>128</v>
          </cell>
          <cell r="K49">
            <v>116</v>
          </cell>
          <cell r="L49">
            <v>90</v>
          </cell>
          <cell r="M49">
            <v>0</v>
          </cell>
          <cell r="N49">
            <v>601</v>
          </cell>
          <cell r="O49">
            <v>0</v>
          </cell>
          <cell r="P49">
            <v>0</v>
          </cell>
          <cell r="Q49">
            <v>0</v>
          </cell>
          <cell r="R49">
            <v>0</v>
          </cell>
          <cell r="S49">
            <v>0</v>
          </cell>
          <cell r="T49">
            <v>0</v>
          </cell>
          <cell r="U49">
            <v>0</v>
          </cell>
          <cell r="V49">
            <v>0</v>
          </cell>
          <cell r="W49">
            <v>0</v>
          </cell>
          <cell r="X49">
            <v>0</v>
          </cell>
          <cell r="Y49">
            <v>28</v>
          </cell>
          <cell r="Z49">
            <v>0</v>
          </cell>
          <cell r="AA49">
            <v>0</v>
          </cell>
        </row>
        <row r="50">
          <cell r="A50" t="str">
            <v>2356</v>
          </cell>
          <cell r="B50" t="str">
            <v>Whitehall Primary School</v>
          </cell>
          <cell r="C50">
            <v>682</v>
          </cell>
          <cell r="D50">
            <v>0</v>
          </cell>
          <cell r="E50">
            <v>52</v>
          </cell>
          <cell r="F50">
            <v>90</v>
          </cell>
          <cell r="G50">
            <v>90</v>
          </cell>
          <cell r="H50">
            <v>90</v>
          </cell>
          <cell r="I50">
            <v>90</v>
          </cell>
          <cell r="J50">
            <v>91</v>
          </cell>
          <cell r="K50">
            <v>89</v>
          </cell>
          <cell r="L50">
            <v>90</v>
          </cell>
          <cell r="M50">
            <v>0</v>
          </cell>
          <cell r="N50">
            <v>540</v>
          </cell>
          <cell r="O50">
            <v>0</v>
          </cell>
          <cell r="P50">
            <v>0</v>
          </cell>
          <cell r="Q50">
            <v>0</v>
          </cell>
          <cell r="R50">
            <v>0</v>
          </cell>
          <cell r="S50">
            <v>0</v>
          </cell>
          <cell r="T50">
            <v>0</v>
          </cell>
          <cell r="U50">
            <v>0</v>
          </cell>
          <cell r="V50">
            <v>0</v>
          </cell>
          <cell r="W50">
            <v>0</v>
          </cell>
          <cell r="X50">
            <v>0</v>
          </cell>
          <cell r="Y50">
            <v>13</v>
          </cell>
          <cell r="Z50">
            <v>0</v>
          </cell>
          <cell r="AA50">
            <v>0</v>
          </cell>
        </row>
        <row r="51">
          <cell r="A51" t="str">
            <v>2305</v>
          </cell>
          <cell r="B51" t="str">
            <v>Wolsey House Primary School</v>
          </cell>
          <cell r="C51">
            <v>631</v>
          </cell>
          <cell r="D51">
            <v>0</v>
          </cell>
          <cell r="E51">
            <v>49</v>
          </cell>
          <cell r="F51">
            <v>88</v>
          </cell>
          <cell r="G51">
            <v>90</v>
          </cell>
          <cell r="H51">
            <v>83</v>
          </cell>
          <cell r="I51">
            <v>90</v>
          </cell>
          <cell r="J51">
            <v>87</v>
          </cell>
          <cell r="K51">
            <v>83</v>
          </cell>
          <cell r="L51">
            <v>61</v>
          </cell>
          <cell r="M51">
            <v>0</v>
          </cell>
          <cell r="N51">
            <v>494</v>
          </cell>
          <cell r="O51">
            <v>0</v>
          </cell>
          <cell r="P51">
            <v>0</v>
          </cell>
          <cell r="Q51">
            <v>0</v>
          </cell>
          <cell r="R51">
            <v>0</v>
          </cell>
          <cell r="S51">
            <v>0</v>
          </cell>
          <cell r="T51">
            <v>0</v>
          </cell>
          <cell r="U51">
            <v>0</v>
          </cell>
          <cell r="V51">
            <v>0</v>
          </cell>
          <cell r="W51">
            <v>0</v>
          </cell>
          <cell r="X51">
            <v>0</v>
          </cell>
          <cell r="Y51">
            <v>18</v>
          </cell>
          <cell r="Z51">
            <v>0</v>
          </cell>
          <cell r="AA51">
            <v>0</v>
          </cell>
        </row>
        <row r="52">
          <cell r="A52" t="str">
            <v>2282</v>
          </cell>
          <cell r="B52" t="str">
            <v>Wyvern Primary School</v>
          </cell>
          <cell r="C52">
            <v>438</v>
          </cell>
          <cell r="D52">
            <v>9</v>
          </cell>
          <cell r="E52">
            <v>32</v>
          </cell>
          <cell r="F52">
            <v>60</v>
          </cell>
          <cell r="G52">
            <v>41</v>
          </cell>
          <cell r="H52">
            <v>59</v>
          </cell>
          <cell r="I52">
            <v>57</v>
          </cell>
          <cell r="J52">
            <v>60</v>
          </cell>
          <cell r="K52">
            <v>60</v>
          </cell>
          <cell r="L52">
            <v>60</v>
          </cell>
          <cell r="M52">
            <v>0</v>
          </cell>
          <cell r="N52">
            <v>337</v>
          </cell>
          <cell r="O52">
            <v>0</v>
          </cell>
          <cell r="P52">
            <v>0</v>
          </cell>
          <cell r="Q52">
            <v>0</v>
          </cell>
          <cell r="R52">
            <v>0</v>
          </cell>
          <cell r="S52">
            <v>0</v>
          </cell>
          <cell r="T52">
            <v>0</v>
          </cell>
          <cell r="U52">
            <v>0</v>
          </cell>
          <cell r="V52">
            <v>0</v>
          </cell>
          <cell r="W52">
            <v>0</v>
          </cell>
          <cell r="X52">
            <v>0</v>
          </cell>
          <cell r="Y52">
            <v>9</v>
          </cell>
          <cell r="Z52">
            <v>9</v>
          </cell>
          <cell r="AA52">
            <v>0</v>
          </cell>
        </row>
        <row r="54">
          <cell r="A54" t="str">
            <v>Secondary</v>
          </cell>
          <cell r="B54" t="str">
            <v>Age at 31-08-19</v>
          </cell>
          <cell r="C54" t="str">
            <v>NOR Total</v>
          </cell>
          <cell r="D54" t="str">
            <v>2</v>
          </cell>
          <cell r="E54" t="str">
            <v>3</v>
          </cell>
          <cell r="F54" t="str">
            <v>4</v>
          </cell>
          <cell r="G54" t="str">
            <v>5</v>
          </cell>
          <cell r="H54" t="str">
            <v>6</v>
          </cell>
          <cell r="I54" t="str">
            <v>7</v>
          </cell>
          <cell r="J54" t="str">
            <v>8</v>
          </cell>
          <cell r="K54" t="str">
            <v>9</v>
          </cell>
          <cell r="L54" t="str">
            <v>10</v>
          </cell>
          <cell r="M54" t="str">
            <v>11</v>
          </cell>
          <cell r="N54" t="str">
            <v>5-11</v>
          </cell>
          <cell r="O54" t="str">
            <v>11</v>
          </cell>
          <cell r="P54" t="str">
            <v>12</v>
          </cell>
          <cell r="Q54" t="str">
            <v>13</v>
          </cell>
          <cell r="R54" t="str">
            <v>14</v>
          </cell>
          <cell r="S54" t="str">
            <v>15</v>
          </cell>
          <cell r="T54" t="str">
            <v>16</v>
          </cell>
          <cell r="U54" t="str">
            <v>17</v>
          </cell>
          <cell r="V54" t="str">
            <v>18</v>
          </cell>
          <cell r="W54" t="str">
            <v>19+</v>
          </cell>
          <cell r="X54" t="str">
            <v>11-15</v>
          </cell>
          <cell r="Y54" t="str">
            <v>3 rsg 4</v>
          </cell>
          <cell r="Z54" t="str">
            <v>2 rsg 3</v>
          </cell>
          <cell r="AA54" t="str">
            <v>2 at 31/12/14</v>
          </cell>
        </row>
        <row r="55">
          <cell r="A55" t="str">
            <v>4242</v>
          </cell>
          <cell r="B55" t="str">
            <v>Beaumont Leys School</v>
          </cell>
          <cell r="C55">
            <v>1074</v>
          </cell>
          <cell r="D55">
            <v>0</v>
          </cell>
          <cell r="E55">
            <v>0</v>
          </cell>
          <cell r="F55">
            <v>0</v>
          </cell>
          <cell r="G55">
            <v>0</v>
          </cell>
          <cell r="H55">
            <v>0</v>
          </cell>
          <cell r="I55">
            <v>0</v>
          </cell>
          <cell r="J55">
            <v>0</v>
          </cell>
          <cell r="K55">
            <v>0</v>
          </cell>
          <cell r="L55">
            <v>0</v>
          </cell>
          <cell r="M55">
            <v>210</v>
          </cell>
          <cell r="N55">
            <v>210</v>
          </cell>
          <cell r="O55">
            <v>210</v>
          </cell>
          <cell r="P55">
            <v>221</v>
          </cell>
          <cell r="Q55">
            <v>218</v>
          </cell>
          <cell r="R55">
            <v>217</v>
          </cell>
          <cell r="S55">
            <v>207</v>
          </cell>
          <cell r="T55">
            <v>1</v>
          </cell>
          <cell r="U55">
            <v>0</v>
          </cell>
          <cell r="V55">
            <v>0</v>
          </cell>
          <cell r="W55">
            <v>0</v>
          </cell>
          <cell r="X55">
            <v>1073</v>
          </cell>
          <cell r="Y55">
            <v>0</v>
          </cell>
          <cell r="Z55">
            <v>0</v>
          </cell>
          <cell r="AA55">
            <v>0</v>
          </cell>
        </row>
        <row r="56">
          <cell r="A56" t="str">
            <v>4205</v>
          </cell>
          <cell r="B56" t="str">
            <v>Crown Hills Community College</v>
          </cell>
          <cell r="C56">
            <v>1443</v>
          </cell>
          <cell r="D56">
            <v>0</v>
          </cell>
          <cell r="E56">
            <v>0</v>
          </cell>
          <cell r="F56">
            <v>0</v>
          </cell>
          <cell r="G56">
            <v>0</v>
          </cell>
          <cell r="H56">
            <v>0</v>
          </cell>
          <cell r="I56">
            <v>0</v>
          </cell>
          <cell r="J56">
            <v>0</v>
          </cell>
          <cell r="K56">
            <v>0</v>
          </cell>
          <cell r="L56">
            <v>0</v>
          </cell>
          <cell r="M56">
            <v>299</v>
          </cell>
          <cell r="N56">
            <v>299</v>
          </cell>
          <cell r="O56">
            <v>299</v>
          </cell>
          <cell r="P56">
            <v>296</v>
          </cell>
          <cell r="Q56">
            <v>293</v>
          </cell>
          <cell r="R56">
            <v>294</v>
          </cell>
          <cell r="S56">
            <v>261</v>
          </cell>
          <cell r="T56">
            <v>0</v>
          </cell>
          <cell r="U56">
            <v>0</v>
          </cell>
          <cell r="V56">
            <v>0</v>
          </cell>
          <cell r="W56">
            <v>0</v>
          </cell>
          <cell r="X56">
            <v>1443</v>
          </cell>
          <cell r="Y56">
            <v>0</v>
          </cell>
          <cell r="Z56">
            <v>0</v>
          </cell>
          <cell r="AA56">
            <v>0</v>
          </cell>
        </row>
        <row r="57">
          <cell r="A57" t="str">
            <v>4274</v>
          </cell>
          <cell r="B57" t="str">
            <v>Fullhurst Community College</v>
          </cell>
          <cell r="C57">
            <v>1266</v>
          </cell>
          <cell r="D57">
            <v>0</v>
          </cell>
          <cell r="E57">
            <v>0</v>
          </cell>
          <cell r="F57">
            <v>0</v>
          </cell>
          <cell r="G57">
            <v>0</v>
          </cell>
          <cell r="H57">
            <v>0</v>
          </cell>
          <cell r="I57">
            <v>0</v>
          </cell>
          <cell r="J57">
            <v>0</v>
          </cell>
          <cell r="K57">
            <v>0</v>
          </cell>
          <cell r="L57">
            <v>0</v>
          </cell>
          <cell r="M57">
            <v>300</v>
          </cell>
          <cell r="N57">
            <v>300</v>
          </cell>
          <cell r="O57">
            <v>300</v>
          </cell>
          <cell r="P57">
            <v>299</v>
          </cell>
          <cell r="Q57">
            <v>296</v>
          </cell>
          <cell r="R57">
            <v>194</v>
          </cell>
          <cell r="S57">
            <v>177</v>
          </cell>
          <cell r="T57">
            <v>0</v>
          </cell>
          <cell r="U57">
            <v>0</v>
          </cell>
          <cell r="V57">
            <v>0</v>
          </cell>
          <cell r="W57">
            <v>0</v>
          </cell>
          <cell r="X57">
            <v>1266</v>
          </cell>
          <cell r="Y57">
            <v>0</v>
          </cell>
          <cell r="Z57">
            <v>0</v>
          </cell>
          <cell r="AA57">
            <v>0</v>
          </cell>
        </row>
        <row r="58">
          <cell r="A58" t="str">
            <v>4000</v>
          </cell>
          <cell r="B58" t="str">
            <v>Madani Boys School</v>
          </cell>
          <cell r="C58">
            <v>306</v>
          </cell>
          <cell r="D58">
            <v>0</v>
          </cell>
          <cell r="E58">
            <v>0</v>
          </cell>
          <cell r="F58">
            <v>0</v>
          </cell>
          <cell r="G58">
            <v>0</v>
          </cell>
          <cell r="H58">
            <v>0</v>
          </cell>
          <cell r="I58">
            <v>0</v>
          </cell>
          <cell r="J58">
            <v>0</v>
          </cell>
          <cell r="K58">
            <v>0</v>
          </cell>
          <cell r="L58">
            <v>0</v>
          </cell>
          <cell r="M58">
            <v>64</v>
          </cell>
          <cell r="N58">
            <v>64</v>
          </cell>
          <cell r="O58">
            <v>64</v>
          </cell>
          <cell r="P58">
            <v>61</v>
          </cell>
          <cell r="Q58">
            <v>62</v>
          </cell>
          <cell r="R58">
            <v>60</v>
          </cell>
          <cell r="S58">
            <v>59</v>
          </cell>
          <cell r="T58">
            <v>0</v>
          </cell>
          <cell r="U58">
            <v>0</v>
          </cell>
          <cell r="V58">
            <v>0</v>
          </cell>
          <cell r="W58">
            <v>0</v>
          </cell>
          <cell r="X58">
            <v>306</v>
          </cell>
          <cell r="Y58">
            <v>0</v>
          </cell>
          <cell r="Z58">
            <v>0</v>
          </cell>
          <cell r="AA58">
            <v>0</v>
          </cell>
        </row>
        <row r="59">
          <cell r="A59" t="str">
            <v>4724</v>
          </cell>
          <cell r="B59" t="str">
            <v>Madani Girls' School</v>
          </cell>
          <cell r="C59">
            <v>309</v>
          </cell>
          <cell r="D59">
            <v>0</v>
          </cell>
          <cell r="E59">
            <v>0</v>
          </cell>
          <cell r="F59">
            <v>0</v>
          </cell>
          <cell r="G59">
            <v>0</v>
          </cell>
          <cell r="H59">
            <v>0</v>
          </cell>
          <cell r="I59">
            <v>0</v>
          </cell>
          <cell r="J59">
            <v>0</v>
          </cell>
          <cell r="K59">
            <v>0</v>
          </cell>
          <cell r="L59">
            <v>1</v>
          </cell>
          <cell r="M59">
            <v>65</v>
          </cell>
          <cell r="N59">
            <v>66</v>
          </cell>
          <cell r="O59">
            <v>65</v>
          </cell>
          <cell r="P59">
            <v>61</v>
          </cell>
          <cell r="Q59">
            <v>60</v>
          </cell>
          <cell r="R59">
            <v>60</v>
          </cell>
          <cell r="S59">
            <v>62</v>
          </cell>
          <cell r="T59">
            <v>0</v>
          </cell>
          <cell r="U59">
            <v>0</v>
          </cell>
          <cell r="V59">
            <v>0</v>
          </cell>
          <cell r="W59">
            <v>0</v>
          </cell>
          <cell r="X59">
            <v>308</v>
          </cell>
          <cell r="Y59">
            <v>0</v>
          </cell>
          <cell r="Z59">
            <v>0</v>
          </cell>
          <cell r="AA59">
            <v>0</v>
          </cell>
        </row>
        <row r="60">
          <cell r="A60" t="str">
            <v>4267</v>
          </cell>
          <cell r="B60" t="str">
            <v>Moat Community College</v>
          </cell>
          <cell r="C60">
            <v>1093</v>
          </cell>
          <cell r="D60">
            <v>0</v>
          </cell>
          <cell r="E60">
            <v>0</v>
          </cell>
          <cell r="F60">
            <v>0</v>
          </cell>
          <cell r="G60">
            <v>0</v>
          </cell>
          <cell r="H60">
            <v>0</v>
          </cell>
          <cell r="I60">
            <v>0</v>
          </cell>
          <cell r="J60">
            <v>0</v>
          </cell>
          <cell r="K60">
            <v>0</v>
          </cell>
          <cell r="L60">
            <v>0</v>
          </cell>
          <cell r="M60">
            <v>210</v>
          </cell>
          <cell r="N60">
            <v>210</v>
          </cell>
          <cell r="O60">
            <v>210</v>
          </cell>
          <cell r="P60">
            <v>209</v>
          </cell>
          <cell r="Q60">
            <v>211</v>
          </cell>
          <cell r="R60">
            <v>241</v>
          </cell>
          <cell r="S60">
            <v>222</v>
          </cell>
          <cell r="T60">
            <v>0</v>
          </cell>
          <cell r="U60">
            <v>0</v>
          </cell>
          <cell r="V60">
            <v>0</v>
          </cell>
          <cell r="W60">
            <v>0</v>
          </cell>
          <cell r="X60">
            <v>1093</v>
          </cell>
          <cell r="Y60">
            <v>0</v>
          </cell>
          <cell r="Z60">
            <v>0</v>
          </cell>
          <cell r="AA60">
            <v>0</v>
          </cell>
        </row>
        <row r="61">
          <cell r="A61" t="str">
            <v>4005</v>
          </cell>
          <cell r="B61" t="str">
            <v>New College Leicester</v>
          </cell>
          <cell r="C61">
            <v>965</v>
          </cell>
          <cell r="D61">
            <v>0</v>
          </cell>
          <cell r="E61">
            <v>0</v>
          </cell>
          <cell r="F61">
            <v>0</v>
          </cell>
          <cell r="G61">
            <v>0</v>
          </cell>
          <cell r="H61">
            <v>0</v>
          </cell>
          <cell r="I61">
            <v>0</v>
          </cell>
          <cell r="J61">
            <v>0</v>
          </cell>
          <cell r="K61">
            <v>0</v>
          </cell>
          <cell r="L61">
            <v>0</v>
          </cell>
          <cell r="M61">
            <v>183</v>
          </cell>
          <cell r="N61">
            <v>183</v>
          </cell>
          <cell r="O61">
            <v>183</v>
          </cell>
          <cell r="P61">
            <v>180</v>
          </cell>
          <cell r="Q61">
            <v>198</v>
          </cell>
          <cell r="R61">
            <v>199</v>
          </cell>
          <cell r="S61">
            <v>200</v>
          </cell>
          <cell r="T61">
            <v>4</v>
          </cell>
          <cell r="U61">
            <v>1</v>
          </cell>
          <cell r="V61">
            <v>0</v>
          </cell>
          <cell r="W61">
            <v>0</v>
          </cell>
          <cell r="X61">
            <v>960</v>
          </cell>
          <cell r="Y61">
            <v>0</v>
          </cell>
          <cell r="Z61">
            <v>0</v>
          </cell>
          <cell r="AA61">
            <v>0</v>
          </cell>
        </row>
        <row r="62">
          <cell r="A62" t="str">
            <v>4250</v>
          </cell>
          <cell r="B62" t="str">
            <v>Soar Valley College</v>
          </cell>
          <cell r="C62">
            <v>1565</v>
          </cell>
          <cell r="D62">
            <v>0</v>
          </cell>
          <cell r="E62">
            <v>0</v>
          </cell>
          <cell r="F62">
            <v>0</v>
          </cell>
          <cell r="G62">
            <v>0</v>
          </cell>
          <cell r="H62">
            <v>0</v>
          </cell>
          <cell r="I62">
            <v>0</v>
          </cell>
          <cell r="J62">
            <v>0</v>
          </cell>
          <cell r="K62">
            <v>0</v>
          </cell>
          <cell r="L62">
            <v>0</v>
          </cell>
          <cell r="M62">
            <v>312</v>
          </cell>
          <cell r="N62">
            <v>312</v>
          </cell>
          <cell r="O62">
            <v>312</v>
          </cell>
          <cell r="P62">
            <v>311</v>
          </cell>
          <cell r="Q62">
            <v>313</v>
          </cell>
          <cell r="R62">
            <v>311</v>
          </cell>
          <cell r="S62">
            <v>318</v>
          </cell>
          <cell r="T62">
            <v>0</v>
          </cell>
          <cell r="U62">
            <v>0</v>
          </cell>
          <cell r="V62">
            <v>0</v>
          </cell>
          <cell r="W62">
            <v>0</v>
          </cell>
          <cell r="X62">
            <v>1565</v>
          </cell>
          <cell r="Y62">
            <v>0</v>
          </cell>
          <cell r="Z62">
            <v>0</v>
          </cell>
          <cell r="AA62">
            <v>0</v>
          </cell>
        </row>
        <row r="63">
          <cell r="A63" t="str">
            <v>4273</v>
          </cell>
          <cell r="B63" t="str">
            <v>The City of Leicester College</v>
          </cell>
          <cell r="C63">
            <v>1732</v>
          </cell>
          <cell r="D63">
            <v>0</v>
          </cell>
          <cell r="E63">
            <v>0</v>
          </cell>
          <cell r="F63">
            <v>0</v>
          </cell>
          <cell r="G63">
            <v>0</v>
          </cell>
          <cell r="H63">
            <v>0</v>
          </cell>
          <cell r="I63">
            <v>0</v>
          </cell>
          <cell r="J63">
            <v>0</v>
          </cell>
          <cell r="K63">
            <v>0</v>
          </cell>
          <cell r="L63">
            <v>0</v>
          </cell>
          <cell r="M63">
            <v>296</v>
          </cell>
          <cell r="N63">
            <v>296</v>
          </cell>
          <cell r="O63">
            <v>296</v>
          </cell>
          <cell r="P63">
            <v>294</v>
          </cell>
          <cell r="Q63">
            <v>268</v>
          </cell>
          <cell r="R63">
            <v>268</v>
          </cell>
          <cell r="S63">
            <v>261</v>
          </cell>
          <cell r="T63">
            <v>156</v>
          </cell>
          <cell r="U63">
            <v>160</v>
          </cell>
          <cell r="V63">
            <v>29</v>
          </cell>
          <cell r="W63">
            <v>0</v>
          </cell>
          <cell r="X63">
            <v>1387</v>
          </cell>
          <cell r="Y63">
            <v>0</v>
          </cell>
          <cell r="Z63">
            <v>0</v>
          </cell>
          <cell r="AA63">
            <v>0</v>
          </cell>
        </row>
        <row r="65">
          <cell r="A65" t="str">
            <v>Special</v>
          </cell>
          <cell r="B65" t="str">
            <v>Age at 31-08-19</v>
          </cell>
          <cell r="C65" t="str">
            <v>NOR Total</v>
          </cell>
          <cell r="D65" t="str">
            <v>2</v>
          </cell>
          <cell r="E65" t="str">
            <v>3</v>
          </cell>
          <cell r="F65" t="str">
            <v>4</v>
          </cell>
          <cell r="G65" t="str">
            <v>5</v>
          </cell>
          <cell r="H65" t="str">
            <v>6</v>
          </cell>
          <cell r="I65" t="str">
            <v>7</v>
          </cell>
          <cell r="J65" t="str">
            <v>8</v>
          </cell>
          <cell r="K65" t="str">
            <v>9</v>
          </cell>
          <cell r="L65" t="str">
            <v>10</v>
          </cell>
          <cell r="M65" t="str">
            <v>11</v>
          </cell>
          <cell r="N65" t="str">
            <v>5-11</v>
          </cell>
          <cell r="O65" t="str">
            <v>11</v>
          </cell>
          <cell r="P65" t="str">
            <v>12</v>
          </cell>
          <cell r="Q65" t="str">
            <v>13</v>
          </cell>
          <cell r="R65" t="str">
            <v>14</v>
          </cell>
          <cell r="S65" t="str">
            <v>15</v>
          </cell>
          <cell r="T65" t="str">
            <v>16</v>
          </cell>
          <cell r="U65" t="str">
            <v>17</v>
          </cell>
          <cell r="V65" t="str">
            <v>18</v>
          </cell>
          <cell r="W65" t="str">
            <v>19+</v>
          </cell>
          <cell r="X65" t="str">
            <v>11-15</v>
          </cell>
          <cell r="Y65" t="str">
            <v>3 rsg 4</v>
          </cell>
          <cell r="Z65" t="str">
            <v>2 rsg 3</v>
          </cell>
          <cell r="AA65" t="str">
            <v>2 at 31/12/14</v>
          </cell>
        </row>
        <row r="66">
          <cell r="A66" t="str">
            <v>7218</v>
          </cell>
          <cell r="B66" t="str">
            <v>Ellesmere College</v>
          </cell>
          <cell r="C66">
            <v>286</v>
          </cell>
          <cell r="D66">
            <v>0</v>
          </cell>
          <cell r="E66">
            <v>0</v>
          </cell>
          <cell r="F66">
            <v>3</v>
          </cell>
          <cell r="G66">
            <v>3</v>
          </cell>
          <cell r="H66">
            <v>5</v>
          </cell>
          <cell r="I66">
            <v>20</v>
          </cell>
          <cell r="J66">
            <v>7</v>
          </cell>
          <cell r="K66">
            <v>8</v>
          </cell>
          <cell r="L66">
            <v>6</v>
          </cell>
          <cell r="M66">
            <v>32</v>
          </cell>
          <cell r="N66">
            <v>81</v>
          </cell>
          <cell r="O66">
            <v>32</v>
          </cell>
          <cell r="P66">
            <v>34</v>
          </cell>
          <cell r="Q66">
            <v>30</v>
          </cell>
          <cell r="R66">
            <v>37</v>
          </cell>
          <cell r="S66">
            <v>32</v>
          </cell>
          <cell r="T66">
            <v>29</v>
          </cell>
          <cell r="U66">
            <v>24</v>
          </cell>
          <cell r="V66">
            <v>16</v>
          </cell>
          <cell r="W66">
            <v>0</v>
          </cell>
          <cell r="X66">
            <v>165</v>
          </cell>
          <cell r="Y66">
            <v>0</v>
          </cell>
          <cell r="Z66">
            <v>0</v>
          </cell>
          <cell r="AA66">
            <v>0</v>
          </cell>
        </row>
        <row r="67">
          <cell r="A67" t="str">
            <v>7220</v>
          </cell>
          <cell r="B67" t="str">
            <v>Keyham Lodge School</v>
          </cell>
          <cell r="C67">
            <v>112</v>
          </cell>
          <cell r="D67">
            <v>0</v>
          </cell>
          <cell r="E67">
            <v>0</v>
          </cell>
          <cell r="F67">
            <v>0</v>
          </cell>
          <cell r="G67">
            <v>0</v>
          </cell>
          <cell r="H67">
            <v>0</v>
          </cell>
          <cell r="I67">
            <v>0</v>
          </cell>
          <cell r="J67">
            <v>0</v>
          </cell>
          <cell r="K67">
            <v>0</v>
          </cell>
          <cell r="L67">
            <v>0</v>
          </cell>
          <cell r="M67">
            <v>16</v>
          </cell>
          <cell r="N67">
            <v>16</v>
          </cell>
          <cell r="O67">
            <v>16</v>
          </cell>
          <cell r="P67">
            <v>12</v>
          </cell>
          <cell r="Q67">
            <v>27</v>
          </cell>
          <cell r="R67">
            <v>29</v>
          </cell>
          <cell r="S67">
            <v>28</v>
          </cell>
          <cell r="T67">
            <v>0</v>
          </cell>
          <cell r="U67">
            <v>0</v>
          </cell>
          <cell r="V67">
            <v>0</v>
          </cell>
          <cell r="W67">
            <v>0</v>
          </cell>
          <cell r="X67">
            <v>112</v>
          </cell>
          <cell r="Y67">
            <v>0</v>
          </cell>
          <cell r="Z67">
            <v>0</v>
          </cell>
          <cell r="AA67">
            <v>0</v>
          </cell>
        </row>
        <row r="68">
          <cell r="A68" t="str">
            <v>7215</v>
          </cell>
          <cell r="B68" t="str">
            <v>Millgate School</v>
          </cell>
          <cell r="C68">
            <v>104</v>
          </cell>
          <cell r="D68">
            <v>0</v>
          </cell>
          <cell r="E68">
            <v>0</v>
          </cell>
          <cell r="F68">
            <v>0</v>
          </cell>
          <cell r="G68">
            <v>0</v>
          </cell>
          <cell r="H68">
            <v>0</v>
          </cell>
          <cell r="I68">
            <v>5</v>
          </cell>
          <cell r="J68">
            <v>8</v>
          </cell>
          <cell r="K68">
            <v>8</v>
          </cell>
          <cell r="L68">
            <v>7</v>
          </cell>
          <cell r="M68">
            <v>9</v>
          </cell>
          <cell r="N68">
            <v>37</v>
          </cell>
          <cell r="O68">
            <v>9</v>
          </cell>
          <cell r="P68">
            <v>13</v>
          </cell>
          <cell r="Q68">
            <v>18</v>
          </cell>
          <cell r="R68">
            <v>18</v>
          </cell>
          <cell r="S68">
            <v>18</v>
          </cell>
          <cell r="T68">
            <v>0</v>
          </cell>
          <cell r="U68">
            <v>0</v>
          </cell>
          <cell r="V68">
            <v>0</v>
          </cell>
          <cell r="W68">
            <v>0</v>
          </cell>
          <cell r="X68">
            <v>76</v>
          </cell>
          <cell r="Y68">
            <v>0</v>
          </cell>
          <cell r="Z68">
            <v>0</v>
          </cell>
          <cell r="AA68">
            <v>0</v>
          </cell>
        </row>
        <row r="69">
          <cell r="A69" t="str">
            <v>7213</v>
          </cell>
          <cell r="B69" t="str">
            <v>Nether Hall School</v>
          </cell>
          <cell r="C69">
            <v>108</v>
          </cell>
          <cell r="D69">
            <v>0</v>
          </cell>
          <cell r="E69">
            <v>0</v>
          </cell>
          <cell r="F69">
            <v>2</v>
          </cell>
          <cell r="G69">
            <v>4</v>
          </cell>
          <cell r="H69">
            <v>10</v>
          </cell>
          <cell r="I69">
            <v>6</v>
          </cell>
          <cell r="J69">
            <v>2</v>
          </cell>
          <cell r="K69">
            <v>7</v>
          </cell>
          <cell r="L69">
            <v>7</v>
          </cell>
          <cell r="M69">
            <v>9</v>
          </cell>
          <cell r="N69">
            <v>45</v>
          </cell>
          <cell r="O69">
            <v>9</v>
          </cell>
          <cell r="P69">
            <v>8</v>
          </cell>
          <cell r="Q69">
            <v>11</v>
          </cell>
          <cell r="R69">
            <v>9</v>
          </cell>
          <cell r="S69">
            <v>10</v>
          </cell>
          <cell r="T69">
            <v>9</v>
          </cell>
          <cell r="U69">
            <v>6</v>
          </cell>
          <cell r="V69">
            <v>8</v>
          </cell>
          <cell r="W69">
            <v>0</v>
          </cell>
          <cell r="X69">
            <v>47</v>
          </cell>
          <cell r="Y69">
            <v>0</v>
          </cell>
          <cell r="Z69">
            <v>0</v>
          </cell>
          <cell r="AA69">
            <v>0</v>
          </cell>
        </row>
        <row r="70">
          <cell r="A70" t="str">
            <v>7217</v>
          </cell>
          <cell r="B70" t="str">
            <v>Oaklands School</v>
          </cell>
          <cell r="C70">
            <v>110</v>
          </cell>
          <cell r="D70">
            <v>0</v>
          </cell>
          <cell r="E70">
            <v>0</v>
          </cell>
          <cell r="F70">
            <v>0</v>
          </cell>
          <cell r="G70">
            <v>11</v>
          </cell>
          <cell r="H70">
            <v>22</v>
          </cell>
          <cell r="I70">
            <v>23</v>
          </cell>
          <cell r="J70">
            <v>15</v>
          </cell>
          <cell r="K70">
            <v>19</v>
          </cell>
          <cell r="L70">
            <v>20</v>
          </cell>
          <cell r="M70">
            <v>0</v>
          </cell>
          <cell r="N70">
            <v>110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7221</v>
          </cell>
          <cell r="B71" t="str">
            <v>West Gate School</v>
          </cell>
          <cell r="C71">
            <v>178</v>
          </cell>
          <cell r="D71">
            <v>0</v>
          </cell>
          <cell r="E71">
            <v>0</v>
          </cell>
          <cell r="F71">
            <v>1</v>
          </cell>
          <cell r="G71">
            <v>8</v>
          </cell>
          <cell r="H71">
            <v>9</v>
          </cell>
          <cell r="I71">
            <v>9</v>
          </cell>
          <cell r="J71">
            <v>10</v>
          </cell>
          <cell r="K71">
            <v>12</v>
          </cell>
          <cell r="L71">
            <v>10</v>
          </cell>
          <cell r="M71">
            <v>23</v>
          </cell>
          <cell r="N71">
            <v>81</v>
          </cell>
          <cell r="O71">
            <v>23</v>
          </cell>
          <cell r="P71">
            <v>10</v>
          </cell>
          <cell r="Q71">
            <v>13</v>
          </cell>
          <cell r="R71">
            <v>22</v>
          </cell>
          <cell r="S71">
            <v>19</v>
          </cell>
          <cell r="T71">
            <v>8</v>
          </cell>
          <cell r="U71">
            <v>11</v>
          </cell>
          <cell r="V71">
            <v>13</v>
          </cell>
          <cell r="W71">
            <v>0</v>
          </cell>
          <cell r="X71">
            <v>87</v>
          </cell>
          <cell r="Y71">
            <v>0</v>
          </cell>
          <cell r="Z71">
            <v>0</v>
          </cell>
          <cell r="AA71">
            <v>0</v>
          </cell>
        </row>
        <row r="73">
          <cell r="A73" t="str">
            <v>Academy</v>
          </cell>
          <cell r="B73" t="str">
            <v>Age at 31-08-19</v>
          </cell>
          <cell r="C73" t="str">
            <v>NOR Total</v>
          </cell>
          <cell r="D73" t="str">
            <v>2</v>
          </cell>
          <cell r="E73" t="str">
            <v>3</v>
          </cell>
          <cell r="F73" t="str">
            <v>4</v>
          </cell>
          <cell r="G73" t="str">
            <v>5</v>
          </cell>
          <cell r="H73" t="str">
            <v>6</v>
          </cell>
          <cell r="I73" t="str">
            <v>7</v>
          </cell>
          <cell r="J73" t="str">
            <v>8</v>
          </cell>
          <cell r="K73" t="str">
            <v>9</v>
          </cell>
          <cell r="L73" t="str">
            <v>10</v>
          </cell>
          <cell r="M73" t="str">
            <v>11</v>
          </cell>
          <cell r="N73" t="str">
            <v>5-11</v>
          </cell>
          <cell r="O73" t="str">
            <v>11</v>
          </cell>
          <cell r="P73" t="str">
            <v>12</v>
          </cell>
          <cell r="Q73" t="str">
            <v>13</v>
          </cell>
          <cell r="R73" t="str">
            <v>14</v>
          </cell>
          <cell r="S73" t="str">
            <v>15</v>
          </cell>
          <cell r="T73" t="str">
            <v>16</v>
          </cell>
          <cell r="U73" t="str">
            <v>17</v>
          </cell>
          <cell r="V73" t="str">
            <v>18</v>
          </cell>
          <cell r="W73" t="str">
            <v>19+</v>
          </cell>
          <cell r="X73" t="str">
            <v>11-15</v>
          </cell>
          <cell r="Y73" t="str">
            <v>3 rsg 4</v>
          </cell>
          <cell r="Z73" t="str">
            <v>2 rsg 3</v>
          </cell>
          <cell r="AA73" t="str">
            <v>2 at 31/12/14</v>
          </cell>
        </row>
        <row r="74">
          <cell r="A74" t="str">
            <v>2337</v>
          </cell>
          <cell r="B74" t="str">
            <v>Abbey Mead Primary Academy</v>
          </cell>
          <cell r="C74">
            <v>724</v>
          </cell>
          <cell r="D74">
            <v>9</v>
          </cell>
          <cell r="E74">
            <v>85</v>
          </cell>
          <cell r="F74">
            <v>90</v>
          </cell>
          <cell r="G74">
            <v>90</v>
          </cell>
          <cell r="H74">
            <v>90</v>
          </cell>
          <cell r="I74">
            <v>90</v>
          </cell>
          <cell r="J74">
            <v>90</v>
          </cell>
          <cell r="K74">
            <v>90</v>
          </cell>
          <cell r="L74">
            <v>90</v>
          </cell>
          <cell r="M74">
            <v>0</v>
          </cell>
          <cell r="N74">
            <v>540</v>
          </cell>
          <cell r="O74">
            <v>0</v>
          </cell>
          <cell r="P74">
            <v>0</v>
          </cell>
          <cell r="Q74">
            <v>0</v>
          </cell>
          <cell r="R74">
            <v>0</v>
          </cell>
          <cell r="S74">
            <v>0</v>
          </cell>
          <cell r="T74">
            <v>0</v>
          </cell>
          <cell r="U74">
            <v>0</v>
          </cell>
          <cell r="V74">
            <v>0</v>
          </cell>
          <cell r="W74">
            <v>0</v>
          </cell>
          <cell r="X74">
            <v>0</v>
          </cell>
          <cell r="Y74">
            <v>37</v>
          </cell>
          <cell r="Z74">
            <v>9</v>
          </cell>
          <cell r="AA74">
            <v>0</v>
          </cell>
        </row>
        <row r="75">
          <cell r="A75" t="str">
            <v>7003</v>
          </cell>
          <cell r="B75" t="str">
            <v>Ash Field Academy</v>
          </cell>
          <cell r="C75">
            <v>160</v>
          </cell>
          <cell r="D75">
            <v>0</v>
          </cell>
          <cell r="E75">
            <v>0</v>
          </cell>
          <cell r="F75">
            <v>0</v>
          </cell>
          <cell r="G75">
            <v>8</v>
          </cell>
          <cell r="H75">
            <v>11</v>
          </cell>
          <cell r="I75">
            <v>16</v>
          </cell>
          <cell r="J75">
            <v>14</v>
          </cell>
          <cell r="K75">
            <v>14</v>
          </cell>
          <cell r="L75">
            <v>13</v>
          </cell>
          <cell r="M75">
            <v>13</v>
          </cell>
          <cell r="N75">
            <v>89</v>
          </cell>
          <cell r="O75">
            <v>13</v>
          </cell>
          <cell r="P75">
            <v>12</v>
          </cell>
          <cell r="Q75">
            <v>14</v>
          </cell>
          <cell r="R75">
            <v>17</v>
          </cell>
          <cell r="S75">
            <v>10</v>
          </cell>
          <cell r="T75">
            <v>7</v>
          </cell>
          <cell r="U75">
            <v>8</v>
          </cell>
          <cell r="V75">
            <v>3</v>
          </cell>
          <cell r="W75">
            <v>0</v>
          </cell>
          <cell r="X75">
            <v>66</v>
          </cell>
          <cell r="Y75">
            <v>0</v>
          </cell>
          <cell r="Z75">
            <v>0</v>
          </cell>
          <cell r="AA75">
            <v>0</v>
          </cell>
        </row>
        <row r="76">
          <cell r="A76" t="str">
            <v>4001</v>
          </cell>
          <cell r="B76" t="str">
            <v>Avanti Fields School</v>
          </cell>
          <cell r="C76">
            <v>212</v>
          </cell>
          <cell r="D76">
            <v>0</v>
          </cell>
          <cell r="E76">
            <v>0</v>
          </cell>
          <cell r="F76">
            <v>0</v>
          </cell>
          <cell r="G76">
            <v>0</v>
          </cell>
          <cell r="H76">
            <v>0</v>
          </cell>
          <cell r="I76">
            <v>0</v>
          </cell>
          <cell r="J76">
            <v>0</v>
          </cell>
          <cell r="K76">
            <v>0</v>
          </cell>
          <cell r="L76">
            <v>0</v>
          </cell>
          <cell r="M76">
            <v>129</v>
          </cell>
          <cell r="N76">
            <v>129</v>
          </cell>
          <cell r="O76">
            <v>129</v>
          </cell>
          <cell r="P76">
            <v>82</v>
          </cell>
          <cell r="Q76">
            <v>1</v>
          </cell>
          <cell r="R76">
            <v>0</v>
          </cell>
          <cell r="S76">
            <v>0</v>
          </cell>
          <cell r="T76">
            <v>0</v>
          </cell>
          <cell r="U76">
            <v>0</v>
          </cell>
          <cell r="V76">
            <v>0</v>
          </cell>
          <cell r="W76">
            <v>0</v>
          </cell>
          <cell r="X76">
            <v>212</v>
          </cell>
          <cell r="Y76">
            <v>0</v>
          </cell>
          <cell r="Z76">
            <v>0</v>
          </cell>
          <cell r="AA76">
            <v>0</v>
          </cell>
        </row>
        <row r="77">
          <cell r="A77" t="str">
            <v>4270</v>
          </cell>
          <cell r="B77" t="str">
            <v>Babington Academy</v>
          </cell>
          <cell r="C77">
            <v>1273</v>
          </cell>
          <cell r="D77">
            <v>0</v>
          </cell>
          <cell r="E77">
            <v>0</v>
          </cell>
          <cell r="F77">
            <v>0</v>
          </cell>
          <cell r="G77">
            <v>0</v>
          </cell>
          <cell r="H77">
            <v>0</v>
          </cell>
          <cell r="I77">
            <v>0</v>
          </cell>
          <cell r="J77">
            <v>0</v>
          </cell>
          <cell r="K77">
            <v>0</v>
          </cell>
          <cell r="L77">
            <v>0</v>
          </cell>
          <cell r="M77">
            <v>268</v>
          </cell>
          <cell r="N77">
            <v>268</v>
          </cell>
          <cell r="O77">
            <v>268</v>
          </cell>
          <cell r="P77">
            <v>263</v>
          </cell>
          <cell r="Q77">
            <v>267</v>
          </cell>
          <cell r="R77">
            <v>242</v>
          </cell>
          <cell r="S77">
            <v>233</v>
          </cell>
          <cell r="T77">
            <v>0</v>
          </cell>
          <cell r="U77">
            <v>0</v>
          </cell>
          <cell r="V77">
            <v>0</v>
          </cell>
          <cell r="W77">
            <v>0</v>
          </cell>
          <cell r="X77">
            <v>1273</v>
          </cell>
          <cell r="Y77">
            <v>0</v>
          </cell>
          <cell r="Z77">
            <v>0</v>
          </cell>
          <cell r="AA77">
            <v>0</v>
          </cell>
        </row>
        <row r="78">
          <cell r="A78" t="str">
            <v>3434</v>
          </cell>
          <cell r="B78" t="str">
            <v>Braunstone Community Primary School</v>
          </cell>
          <cell r="C78">
            <v>436</v>
          </cell>
          <cell r="D78">
            <v>0</v>
          </cell>
          <cell r="E78">
            <v>43</v>
          </cell>
          <cell r="F78">
            <v>45</v>
          </cell>
          <cell r="G78">
            <v>57</v>
          </cell>
          <cell r="H78">
            <v>58</v>
          </cell>
          <cell r="I78">
            <v>59</v>
          </cell>
          <cell r="J78">
            <v>58</v>
          </cell>
          <cell r="K78">
            <v>56</v>
          </cell>
          <cell r="L78">
            <v>60</v>
          </cell>
          <cell r="M78">
            <v>0</v>
          </cell>
          <cell r="N78">
            <v>348</v>
          </cell>
          <cell r="O78">
            <v>0</v>
          </cell>
          <cell r="P78">
            <v>0</v>
          </cell>
          <cell r="Q78">
            <v>0</v>
          </cell>
          <cell r="R78">
            <v>0</v>
          </cell>
          <cell r="S78">
            <v>0</v>
          </cell>
          <cell r="T78">
            <v>0</v>
          </cell>
          <cell r="U78">
            <v>0</v>
          </cell>
          <cell r="V78">
            <v>0</v>
          </cell>
          <cell r="W78">
            <v>0</v>
          </cell>
          <cell r="X78">
            <v>0</v>
          </cell>
          <cell r="Y78">
            <v>15</v>
          </cell>
          <cell r="Z78">
            <v>0</v>
          </cell>
          <cell r="AA78">
            <v>0</v>
          </cell>
        </row>
        <row r="79">
          <cell r="A79" t="str">
            <v>2287</v>
          </cell>
          <cell r="B79" t="str">
            <v>Braunstone Frith Primary School</v>
          </cell>
          <cell r="C79">
            <v>596</v>
          </cell>
          <cell r="D79">
            <v>4</v>
          </cell>
          <cell r="E79">
            <v>38</v>
          </cell>
          <cell r="F79">
            <v>67</v>
          </cell>
          <cell r="G79">
            <v>86</v>
          </cell>
          <cell r="H79">
            <v>80</v>
          </cell>
          <cell r="I79">
            <v>83</v>
          </cell>
          <cell r="J79">
            <v>67</v>
          </cell>
          <cell r="K79">
            <v>86</v>
          </cell>
          <cell r="L79">
            <v>85</v>
          </cell>
          <cell r="M79">
            <v>0</v>
          </cell>
          <cell r="N79">
            <v>487</v>
          </cell>
          <cell r="O79">
            <v>0</v>
          </cell>
          <cell r="P79">
            <v>0</v>
          </cell>
          <cell r="Q79">
            <v>0</v>
          </cell>
          <cell r="R79">
            <v>0</v>
          </cell>
          <cell r="S79">
            <v>0</v>
          </cell>
          <cell r="T79">
            <v>0</v>
          </cell>
          <cell r="U79">
            <v>0</v>
          </cell>
          <cell r="V79">
            <v>0</v>
          </cell>
          <cell r="W79">
            <v>0</v>
          </cell>
          <cell r="X79">
            <v>0</v>
          </cell>
          <cell r="Y79">
            <v>12</v>
          </cell>
          <cell r="Z79">
            <v>4</v>
          </cell>
          <cell r="AA79">
            <v>0</v>
          </cell>
        </row>
        <row r="80">
          <cell r="A80" t="str">
            <v>4009</v>
          </cell>
          <cell r="B80" t="str">
            <v>Castle Mead Academy</v>
          </cell>
          <cell r="C80">
            <v>237</v>
          </cell>
          <cell r="D80">
            <v>0</v>
          </cell>
          <cell r="E80">
            <v>0</v>
          </cell>
          <cell r="F80">
            <v>0</v>
          </cell>
          <cell r="G80">
            <v>0</v>
          </cell>
          <cell r="H80">
            <v>0</v>
          </cell>
          <cell r="I80">
            <v>0</v>
          </cell>
          <cell r="J80">
            <v>0</v>
          </cell>
          <cell r="K80">
            <v>0</v>
          </cell>
          <cell r="L80">
            <v>0</v>
          </cell>
          <cell r="M80">
            <v>237</v>
          </cell>
          <cell r="N80">
            <v>237</v>
          </cell>
          <cell r="O80">
            <v>237</v>
          </cell>
          <cell r="P80">
            <v>0</v>
          </cell>
          <cell r="Q80">
            <v>0</v>
          </cell>
          <cell r="R80">
            <v>0</v>
          </cell>
          <cell r="S80">
            <v>0</v>
          </cell>
          <cell r="T80">
            <v>0</v>
          </cell>
          <cell r="U80">
            <v>0</v>
          </cell>
          <cell r="V80">
            <v>0</v>
          </cell>
          <cell r="W80">
            <v>0</v>
          </cell>
          <cell r="X80">
            <v>237</v>
          </cell>
          <cell r="Y80">
            <v>0</v>
          </cell>
          <cell r="Z80">
            <v>0</v>
          </cell>
          <cell r="AA80">
            <v>0</v>
          </cell>
        </row>
        <row r="81">
          <cell r="A81" t="str">
            <v>3420</v>
          </cell>
          <cell r="B81" t="str">
            <v>Christ The King Catholic Primary School</v>
          </cell>
          <cell r="C81">
            <v>596</v>
          </cell>
          <cell r="D81">
            <v>0</v>
          </cell>
          <cell r="E81">
            <v>0</v>
          </cell>
          <cell r="F81">
            <v>88</v>
          </cell>
          <cell r="G81">
            <v>92</v>
          </cell>
          <cell r="H81">
            <v>90</v>
          </cell>
          <cell r="I81">
            <v>89</v>
          </cell>
          <cell r="J81">
            <v>88</v>
          </cell>
          <cell r="K81">
            <v>90</v>
          </cell>
          <cell r="L81">
            <v>59</v>
          </cell>
          <cell r="M81">
            <v>0</v>
          </cell>
          <cell r="N81">
            <v>508</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4721</v>
          </cell>
          <cell r="B82" t="str">
            <v>English Martyrs Catholic School</v>
          </cell>
          <cell r="C82">
            <v>1204</v>
          </cell>
          <cell r="D82">
            <v>0</v>
          </cell>
          <cell r="E82">
            <v>0</v>
          </cell>
          <cell r="F82">
            <v>0</v>
          </cell>
          <cell r="G82">
            <v>0</v>
          </cell>
          <cell r="H82">
            <v>0</v>
          </cell>
          <cell r="I82">
            <v>0</v>
          </cell>
          <cell r="J82">
            <v>0</v>
          </cell>
          <cell r="K82">
            <v>0</v>
          </cell>
          <cell r="L82">
            <v>0</v>
          </cell>
          <cell r="M82">
            <v>191</v>
          </cell>
          <cell r="N82">
            <v>191</v>
          </cell>
          <cell r="O82">
            <v>191</v>
          </cell>
          <cell r="P82">
            <v>242</v>
          </cell>
          <cell r="Q82">
            <v>186</v>
          </cell>
          <cell r="R82">
            <v>192</v>
          </cell>
          <cell r="S82">
            <v>192</v>
          </cell>
          <cell r="T82">
            <v>100</v>
          </cell>
          <cell r="U82">
            <v>97</v>
          </cell>
          <cell r="V82">
            <v>4</v>
          </cell>
          <cell r="W82">
            <v>0</v>
          </cell>
          <cell r="X82">
            <v>1003</v>
          </cell>
          <cell r="Y82">
            <v>0</v>
          </cell>
          <cell r="Z82">
            <v>0</v>
          </cell>
          <cell r="AA82">
            <v>0</v>
          </cell>
        </row>
        <row r="83">
          <cell r="A83" t="str">
            <v>2003</v>
          </cell>
          <cell r="B83" t="str">
            <v>Falcons Primary School</v>
          </cell>
          <cell r="C83">
            <v>343</v>
          </cell>
          <cell r="D83">
            <v>0</v>
          </cell>
          <cell r="E83">
            <v>0</v>
          </cell>
          <cell r="F83">
            <v>40</v>
          </cell>
          <cell r="G83">
            <v>43</v>
          </cell>
          <cell r="H83">
            <v>56</v>
          </cell>
          <cell r="I83">
            <v>57</v>
          </cell>
          <cell r="J83">
            <v>40</v>
          </cell>
          <cell r="K83">
            <v>52</v>
          </cell>
          <cell r="L83">
            <v>55</v>
          </cell>
          <cell r="M83">
            <v>0</v>
          </cell>
          <cell r="N83">
            <v>303</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2366</v>
          </cell>
          <cell r="B84" t="str">
            <v>Forest Lodge Academy</v>
          </cell>
          <cell r="C84">
            <v>617</v>
          </cell>
          <cell r="D84">
            <v>0</v>
          </cell>
          <cell r="E84">
            <v>37</v>
          </cell>
          <cell r="F84">
            <v>90</v>
          </cell>
          <cell r="G84">
            <v>89</v>
          </cell>
          <cell r="H84">
            <v>90</v>
          </cell>
          <cell r="I84">
            <v>90</v>
          </cell>
          <cell r="J84">
            <v>90</v>
          </cell>
          <cell r="K84">
            <v>67</v>
          </cell>
          <cell r="L84">
            <v>64</v>
          </cell>
          <cell r="M84">
            <v>0</v>
          </cell>
          <cell r="N84">
            <v>490</v>
          </cell>
          <cell r="O84">
            <v>0</v>
          </cell>
          <cell r="P84">
            <v>0</v>
          </cell>
          <cell r="Q84">
            <v>0</v>
          </cell>
          <cell r="R84">
            <v>0</v>
          </cell>
          <cell r="S84">
            <v>0</v>
          </cell>
          <cell r="T84">
            <v>0</v>
          </cell>
          <cell r="U84">
            <v>0</v>
          </cell>
          <cell r="V84">
            <v>0</v>
          </cell>
          <cell r="W84">
            <v>0</v>
          </cell>
          <cell r="X84">
            <v>0</v>
          </cell>
          <cell r="Y84">
            <v>13</v>
          </cell>
          <cell r="Z84">
            <v>0</v>
          </cell>
          <cell r="AA84">
            <v>0</v>
          </cell>
        </row>
        <row r="85">
          <cell r="A85" t="str">
            <v>2229</v>
          </cell>
          <cell r="B85" t="str">
            <v>Green Lane Infant School</v>
          </cell>
          <cell r="C85">
            <v>358</v>
          </cell>
          <cell r="D85">
            <v>11</v>
          </cell>
          <cell r="E85">
            <v>79</v>
          </cell>
          <cell r="F85">
            <v>90</v>
          </cell>
          <cell r="G85">
            <v>89</v>
          </cell>
          <cell r="H85">
            <v>89</v>
          </cell>
          <cell r="I85">
            <v>0</v>
          </cell>
          <cell r="J85">
            <v>0</v>
          </cell>
          <cell r="K85">
            <v>0</v>
          </cell>
          <cell r="L85">
            <v>0</v>
          </cell>
          <cell r="M85">
            <v>0</v>
          </cell>
          <cell r="N85">
            <v>178</v>
          </cell>
          <cell r="O85">
            <v>0</v>
          </cell>
          <cell r="P85">
            <v>0</v>
          </cell>
          <cell r="Q85">
            <v>0</v>
          </cell>
          <cell r="R85">
            <v>0</v>
          </cell>
          <cell r="S85">
            <v>0</v>
          </cell>
          <cell r="T85">
            <v>0</v>
          </cell>
          <cell r="U85">
            <v>0</v>
          </cell>
          <cell r="V85">
            <v>0</v>
          </cell>
          <cell r="W85">
            <v>0</v>
          </cell>
          <cell r="X85">
            <v>0</v>
          </cell>
          <cell r="Y85">
            <v>23</v>
          </cell>
          <cell r="Z85">
            <v>11</v>
          </cell>
          <cell r="AA85">
            <v>0</v>
          </cell>
        </row>
        <row r="86">
          <cell r="A86" t="str">
            <v>2008</v>
          </cell>
          <cell r="B86" t="str">
            <v>Heatherbrook Primary Academy</v>
          </cell>
          <cell r="C86">
            <v>166</v>
          </cell>
          <cell r="D86">
            <v>0</v>
          </cell>
          <cell r="E86">
            <v>0</v>
          </cell>
          <cell r="F86">
            <v>27</v>
          </cell>
          <cell r="G86">
            <v>30</v>
          </cell>
          <cell r="H86">
            <v>19</v>
          </cell>
          <cell r="I86">
            <v>24</v>
          </cell>
          <cell r="J86">
            <v>30</v>
          </cell>
          <cell r="K86">
            <v>16</v>
          </cell>
          <cell r="L86">
            <v>20</v>
          </cell>
          <cell r="M86">
            <v>0</v>
          </cell>
          <cell r="N86">
            <v>139</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2071</v>
          </cell>
          <cell r="B87" t="str">
            <v>Highfields Primary School</v>
          </cell>
          <cell r="C87">
            <v>379</v>
          </cell>
          <cell r="D87">
            <v>0</v>
          </cell>
          <cell r="E87">
            <v>51</v>
          </cell>
          <cell r="F87">
            <v>45</v>
          </cell>
          <cell r="G87">
            <v>46</v>
          </cell>
          <cell r="H87">
            <v>45</v>
          </cell>
          <cell r="I87">
            <v>48</v>
          </cell>
          <cell r="J87">
            <v>48</v>
          </cell>
          <cell r="K87">
            <v>48</v>
          </cell>
          <cell r="L87">
            <v>48</v>
          </cell>
          <cell r="M87">
            <v>0</v>
          </cell>
          <cell r="N87">
            <v>283</v>
          </cell>
          <cell r="O87">
            <v>0</v>
          </cell>
          <cell r="P87">
            <v>0</v>
          </cell>
          <cell r="Q87">
            <v>0</v>
          </cell>
          <cell r="R87">
            <v>0</v>
          </cell>
          <cell r="S87">
            <v>0</v>
          </cell>
          <cell r="T87">
            <v>0</v>
          </cell>
          <cell r="U87">
            <v>0</v>
          </cell>
          <cell r="V87">
            <v>0</v>
          </cell>
          <cell r="W87">
            <v>0</v>
          </cell>
          <cell r="X87">
            <v>0</v>
          </cell>
          <cell r="Y87">
            <v>17</v>
          </cell>
          <cell r="Z87">
            <v>0</v>
          </cell>
          <cell r="AA87">
            <v>0</v>
          </cell>
        </row>
        <row r="88">
          <cell r="A88" t="str">
            <v>3425</v>
          </cell>
          <cell r="B88" t="str">
            <v>Holy Cross Catholic School, a Voluntary Academy</v>
          </cell>
          <cell r="C88">
            <v>256</v>
          </cell>
          <cell r="D88">
            <v>6</v>
          </cell>
          <cell r="E88">
            <v>17</v>
          </cell>
          <cell r="F88">
            <v>27</v>
          </cell>
          <cell r="G88">
            <v>29</v>
          </cell>
          <cell r="H88">
            <v>30</v>
          </cell>
          <cell r="I88">
            <v>39</v>
          </cell>
          <cell r="J88">
            <v>40</v>
          </cell>
          <cell r="K88">
            <v>39</v>
          </cell>
          <cell r="L88">
            <v>29</v>
          </cell>
          <cell r="M88">
            <v>0</v>
          </cell>
          <cell r="N88">
            <v>206</v>
          </cell>
          <cell r="O88">
            <v>0</v>
          </cell>
          <cell r="P88">
            <v>0</v>
          </cell>
          <cell r="Q88">
            <v>0</v>
          </cell>
          <cell r="R88">
            <v>0</v>
          </cell>
          <cell r="S88">
            <v>0</v>
          </cell>
          <cell r="T88">
            <v>0</v>
          </cell>
          <cell r="U88">
            <v>0</v>
          </cell>
          <cell r="V88">
            <v>0</v>
          </cell>
          <cell r="W88">
            <v>0</v>
          </cell>
          <cell r="X88">
            <v>0</v>
          </cell>
          <cell r="Y88">
            <v>9</v>
          </cell>
          <cell r="Z88">
            <v>6</v>
          </cell>
          <cell r="AA88">
            <v>0</v>
          </cell>
        </row>
        <row r="89">
          <cell r="A89" t="str">
            <v>3432</v>
          </cell>
          <cell r="B89" t="str">
            <v>Hope Hamilton C of E Primary School</v>
          </cell>
          <cell r="C89">
            <v>459</v>
          </cell>
          <cell r="D89">
            <v>0</v>
          </cell>
          <cell r="E89">
            <v>47</v>
          </cell>
          <cell r="F89">
            <v>60</v>
          </cell>
          <cell r="G89">
            <v>60</v>
          </cell>
          <cell r="H89">
            <v>58</v>
          </cell>
          <cell r="I89">
            <v>59</v>
          </cell>
          <cell r="J89">
            <v>60</v>
          </cell>
          <cell r="K89">
            <v>60</v>
          </cell>
          <cell r="L89">
            <v>55</v>
          </cell>
          <cell r="M89">
            <v>0</v>
          </cell>
          <cell r="N89">
            <v>352</v>
          </cell>
          <cell r="O89">
            <v>0</v>
          </cell>
          <cell r="P89">
            <v>0</v>
          </cell>
          <cell r="Q89">
            <v>0</v>
          </cell>
          <cell r="R89">
            <v>0</v>
          </cell>
          <cell r="S89">
            <v>0</v>
          </cell>
          <cell r="T89">
            <v>0</v>
          </cell>
          <cell r="U89">
            <v>0</v>
          </cell>
          <cell r="V89">
            <v>0</v>
          </cell>
          <cell r="W89">
            <v>0</v>
          </cell>
          <cell r="X89">
            <v>0</v>
          </cell>
          <cell r="Y89">
            <v>21</v>
          </cell>
          <cell r="Z89">
            <v>0</v>
          </cell>
          <cell r="AA89">
            <v>0</v>
          </cell>
        </row>
        <row r="90">
          <cell r="A90" t="str">
            <v>2006</v>
          </cell>
          <cell r="B90" t="str">
            <v>Humberstone Infant Academy</v>
          </cell>
          <cell r="C90">
            <v>312</v>
          </cell>
          <cell r="D90">
            <v>0</v>
          </cell>
          <cell r="E90">
            <v>49</v>
          </cell>
          <cell r="F90">
            <v>84</v>
          </cell>
          <cell r="G90">
            <v>90</v>
          </cell>
          <cell r="H90">
            <v>89</v>
          </cell>
          <cell r="I90">
            <v>0</v>
          </cell>
          <cell r="J90">
            <v>0</v>
          </cell>
          <cell r="K90">
            <v>0</v>
          </cell>
          <cell r="L90">
            <v>0</v>
          </cell>
          <cell r="M90">
            <v>0</v>
          </cell>
          <cell r="N90">
            <v>179</v>
          </cell>
          <cell r="O90">
            <v>0</v>
          </cell>
          <cell r="P90">
            <v>0</v>
          </cell>
          <cell r="Q90">
            <v>0</v>
          </cell>
          <cell r="R90">
            <v>0</v>
          </cell>
          <cell r="S90">
            <v>0</v>
          </cell>
          <cell r="T90">
            <v>0</v>
          </cell>
          <cell r="U90">
            <v>0</v>
          </cell>
          <cell r="V90">
            <v>0</v>
          </cell>
          <cell r="W90">
            <v>0</v>
          </cell>
          <cell r="X90">
            <v>0</v>
          </cell>
          <cell r="Y90">
            <v>16</v>
          </cell>
          <cell r="Z90">
            <v>0</v>
          </cell>
          <cell r="AA90">
            <v>0</v>
          </cell>
        </row>
        <row r="91">
          <cell r="A91" t="str">
            <v>2237</v>
          </cell>
          <cell r="B91" t="str">
            <v>Humberstone Junior Academy</v>
          </cell>
          <cell r="C91">
            <v>359</v>
          </cell>
          <cell r="D91">
            <v>0</v>
          </cell>
          <cell r="E91">
            <v>0</v>
          </cell>
          <cell r="F91">
            <v>0</v>
          </cell>
          <cell r="G91">
            <v>0</v>
          </cell>
          <cell r="H91">
            <v>0</v>
          </cell>
          <cell r="I91">
            <v>89</v>
          </cell>
          <cell r="J91">
            <v>91</v>
          </cell>
          <cell r="K91">
            <v>89</v>
          </cell>
          <cell r="L91">
            <v>90</v>
          </cell>
          <cell r="M91">
            <v>0</v>
          </cell>
          <cell r="N91">
            <v>359</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4007</v>
          </cell>
          <cell r="B92" t="str">
            <v>Judgemeadow Community College</v>
          </cell>
          <cell r="C92">
            <v>1403</v>
          </cell>
          <cell r="D92">
            <v>0</v>
          </cell>
          <cell r="E92">
            <v>0</v>
          </cell>
          <cell r="F92">
            <v>0</v>
          </cell>
          <cell r="G92">
            <v>0</v>
          </cell>
          <cell r="H92">
            <v>0</v>
          </cell>
          <cell r="I92">
            <v>0</v>
          </cell>
          <cell r="J92">
            <v>0</v>
          </cell>
          <cell r="K92">
            <v>0</v>
          </cell>
          <cell r="L92">
            <v>0</v>
          </cell>
          <cell r="M92">
            <v>256</v>
          </cell>
          <cell r="N92">
            <v>256</v>
          </cell>
          <cell r="O92">
            <v>256</v>
          </cell>
          <cell r="P92">
            <v>281</v>
          </cell>
          <cell r="Q92">
            <v>288</v>
          </cell>
          <cell r="R92">
            <v>296</v>
          </cell>
          <cell r="S92">
            <v>282</v>
          </cell>
          <cell r="T92">
            <v>0</v>
          </cell>
          <cell r="U92">
            <v>0</v>
          </cell>
          <cell r="V92">
            <v>0</v>
          </cell>
          <cell r="W92">
            <v>0</v>
          </cell>
          <cell r="X92">
            <v>1403</v>
          </cell>
          <cell r="Y92">
            <v>0</v>
          </cell>
          <cell r="Z92">
            <v>0</v>
          </cell>
          <cell r="AA92">
            <v>0</v>
          </cell>
        </row>
        <row r="93">
          <cell r="A93" t="str">
            <v>2381</v>
          </cell>
          <cell r="B93" t="str">
            <v>Kestrel Mead Primary Academy</v>
          </cell>
          <cell r="C93">
            <v>645</v>
          </cell>
          <cell r="D93">
            <v>0</v>
          </cell>
          <cell r="E93">
            <v>26</v>
          </cell>
          <cell r="F93">
            <v>97</v>
          </cell>
          <cell r="G93">
            <v>99</v>
          </cell>
          <cell r="H93">
            <v>109</v>
          </cell>
          <cell r="I93">
            <v>92</v>
          </cell>
          <cell r="J93">
            <v>99</v>
          </cell>
          <cell r="K93">
            <v>63</v>
          </cell>
          <cell r="L93">
            <v>60</v>
          </cell>
          <cell r="M93">
            <v>0</v>
          </cell>
          <cell r="N93">
            <v>522</v>
          </cell>
          <cell r="O93">
            <v>0</v>
          </cell>
          <cell r="P93">
            <v>0</v>
          </cell>
          <cell r="Q93">
            <v>0</v>
          </cell>
          <cell r="R93">
            <v>0</v>
          </cell>
          <cell r="S93">
            <v>0</v>
          </cell>
          <cell r="T93">
            <v>0</v>
          </cell>
          <cell r="U93">
            <v>0</v>
          </cell>
          <cell r="V93">
            <v>0</v>
          </cell>
          <cell r="W93">
            <v>0</v>
          </cell>
          <cell r="X93">
            <v>0</v>
          </cell>
          <cell r="Y93">
            <v>13</v>
          </cell>
          <cell r="Z93">
            <v>0</v>
          </cell>
          <cell r="AA93">
            <v>0</v>
          </cell>
        </row>
        <row r="94">
          <cell r="A94" t="str">
            <v>2340</v>
          </cell>
          <cell r="B94" t="str">
            <v>Knighton Mead Primary Academy</v>
          </cell>
          <cell r="C94">
            <v>231</v>
          </cell>
          <cell r="D94">
            <v>0</v>
          </cell>
          <cell r="E94">
            <v>26</v>
          </cell>
          <cell r="F94">
            <v>30</v>
          </cell>
          <cell r="G94">
            <v>29</v>
          </cell>
          <cell r="H94">
            <v>29</v>
          </cell>
          <cell r="I94">
            <v>30</v>
          </cell>
          <cell r="J94">
            <v>30</v>
          </cell>
          <cell r="K94">
            <v>29</v>
          </cell>
          <cell r="L94">
            <v>28</v>
          </cell>
          <cell r="M94">
            <v>0</v>
          </cell>
          <cell r="N94">
            <v>175</v>
          </cell>
          <cell r="O94">
            <v>0</v>
          </cell>
          <cell r="P94">
            <v>0</v>
          </cell>
          <cell r="Q94">
            <v>0</v>
          </cell>
          <cell r="R94">
            <v>0</v>
          </cell>
          <cell r="S94">
            <v>0</v>
          </cell>
          <cell r="T94">
            <v>0</v>
          </cell>
          <cell r="U94">
            <v>0</v>
          </cell>
          <cell r="V94">
            <v>0</v>
          </cell>
          <cell r="W94">
            <v>0</v>
          </cell>
          <cell r="X94">
            <v>0</v>
          </cell>
          <cell r="Y94">
            <v>6</v>
          </cell>
          <cell r="Z94">
            <v>0</v>
          </cell>
          <cell r="AA94">
            <v>0</v>
          </cell>
        </row>
        <row r="95">
          <cell r="A95" t="str">
            <v>2001</v>
          </cell>
          <cell r="B95" t="str">
            <v>Krishna Avanti Primary School</v>
          </cell>
          <cell r="C95">
            <v>427</v>
          </cell>
          <cell r="D95">
            <v>0</v>
          </cell>
          <cell r="E95">
            <v>0</v>
          </cell>
          <cell r="F95">
            <v>55</v>
          </cell>
          <cell r="G95">
            <v>60</v>
          </cell>
          <cell r="H95">
            <v>60</v>
          </cell>
          <cell r="I95">
            <v>60</v>
          </cell>
          <cell r="J95">
            <v>64</v>
          </cell>
          <cell r="K95">
            <v>64</v>
          </cell>
          <cell r="L95">
            <v>64</v>
          </cell>
          <cell r="M95">
            <v>0</v>
          </cell>
          <cell r="N95">
            <v>372</v>
          </cell>
          <cell r="O95">
            <v>0</v>
          </cell>
          <cell r="P95">
            <v>0</v>
          </cell>
          <cell r="Q95">
            <v>0</v>
          </cell>
          <cell r="R95">
            <v>0</v>
          </cell>
          <cell r="S95">
            <v>0</v>
          </cell>
          <cell r="T95">
            <v>0</v>
          </cell>
          <cell r="U95">
            <v>0</v>
          </cell>
          <cell r="V95">
            <v>0</v>
          </cell>
          <cell r="W95">
            <v>0</v>
          </cell>
          <cell r="X95">
            <v>0</v>
          </cell>
          <cell r="Y95">
            <v>0</v>
          </cell>
          <cell r="Z95">
            <v>0</v>
          </cell>
          <cell r="AA95">
            <v>0</v>
          </cell>
        </row>
        <row r="96">
          <cell r="A96" t="str">
            <v>2265</v>
          </cell>
          <cell r="B96" t="str">
            <v>Merrydale Junior School</v>
          </cell>
          <cell r="C96">
            <v>364</v>
          </cell>
          <cell r="D96">
            <v>0</v>
          </cell>
          <cell r="E96">
            <v>0</v>
          </cell>
          <cell r="F96">
            <v>0</v>
          </cell>
          <cell r="G96">
            <v>0</v>
          </cell>
          <cell r="H96">
            <v>0</v>
          </cell>
          <cell r="I96">
            <v>93</v>
          </cell>
          <cell r="J96">
            <v>91</v>
          </cell>
          <cell r="K96">
            <v>90</v>
          </cell>
          <cell r="L96">
            <v>90</v>
          </cell>
          <cell r="M96">
            <v>0</v>
          </cell>
          <cell r="N96">
            <v>364</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2004</v>
          </cell>
          <cell r="B97" t="str">
            <v>Mowmacre Hill Primary School</v>
          </cell>
          <cell r="C97">
            <v>410</v>
          </cell>
          <cell r="D97">
            <v>0</v>
          </cell>
          <cell r="E97">
            <v>40</v>
          </cell>
          <cell r="F97">
            <v>56</v>
          </cell>
          <cell r="G97">
            <v>53</v>
          </cell>
          <cell r="H97">
            <v>58</v>
          </cell>
          <cell r="I97">
            <v>53</v>
          </cell>
          <cell r="J97">
            <v>34</v>
          </cell>
          <cell r="K97">
            <v>58</v>
          </cell>
          <cell r="L97">
            <v>58</v>
          </cell>
          <cell r="M97">
            <v>0</v>
          </cell>
          <cell r="N97">
            <v>314</v>
          </cell>
          <cell r="O97">
            <v>0</v>
          </cell>
          <cell r="P97">
            <v>0</v>
          </cell>
          <cell r="Q97">
            <v>0</v>
          </cell>
          <cell r="R97">
            <v>0</v>
          </cell>
          <cell r="S97">
            <v>0</v>
          </cell>
          <cell r="T97">
            <v>0</v>
          </cell>
          <cell r="U97">
            <v>0</v>
          </cell>
          <cell r="V97">
            <v>0</v>
          </cell>
          <cell r="W97">
            <v>0</v>
          </cell>
          <cell r="X97">
            <v>0</v>
          </cell>
          <cell r="Y97">
            <v>17</v>
          </cell>
          <cell r="Z97">
            <v>0</v>
          </cell>
          <cell r="AA97">
            <v>0</v>
          </cell>
        </row>
        <row r="98">
          <cell r="A98" t="str">
            <v>2005</v>
          </cell>
          <cell r="B98" t="str">
            <v>North Mead Primary Academy</v>
          </cell>
          <cell r="C98">
            <v>414</v>
          </cell>
          <cell r="D98">
            <v>1</v>
          </cell>
          <cell r="E98">
            <v>25</v>
          </cell>
          <cell r="F98">
            <v>46</v>
          </cell>
          <cell r="G98">
            <v>53</v>
          </cell>
          <cell r="H98">
            <v>60</v>
          </cell>
          <cell r="I98">
            <v>54</v>
          </cell>
          <cell r="J98">
            <v>58</v>
          </cell>
          <cell r="K98">
            <v>58</v>
          </cell>
          <cell r="L98">
            <v>59</v>
          </cell>
          <cell r="M98">
            <v>0</v>
          </cell>
          <cell r="N98">
            <v>342</v>
          </cell>
          <cell r="O98">
            <v>0</v>
          </cell>
          <cell r="P98">
            <v>0</v>
          </cell>
          <cell r="Q98">
            <v>0</v>
          </cell>
          <cell r="R98">
            <v>0</v>
          </cell>
          <cell r="S98">
            <v>0</v>
          </cell>
          <cell r="T98">
            <v>0</v>
          </cell>
          <cell r="U98">
            <v>0</v>
          </cell>
          <cell r="V98">
            <v>0</v>
          </cell>
          <cell r="W98">
            <v>0</v>
          </cell>
          <cell r="X98">
            <v>0</v>
          </cell>
          <cell r="Y98">
            <v>7</v>
          </cell>
          <cell r="Z98">
            <v>1</v>
          </cell>
          <cell r="AA98">
            <v>0</v>
          </cell>
        </row>
        <row r="99">
          <cell r="A99" t="str">
            <v>4006</v>
          </cell>
          <cell r="B99" t="str">
            <v>Orchard Mead Academy</v>
          </cell>
          <cell r="C99">
            <v>1165</v>
          </cell>
          <cell r="D99">
            <v>0</v>
          </cell>
          <cell r="E99">
            <v>0</v>
          </cell>
          <cell r="F99">
            <v>0</v>
          </cell>
          <cell r="G99">
            <v>0</v>
          </cell>
          <cell r="H99">
            <v>0</v>
          </cell>
          <cell r="I99">
            <v>0</v>
          </cell>
          <cell r="J99">
            <v>0</v>
          </cell>
          <cell r="K99">
            <v>0</v>
          </cell>
          <cell r="L99">
            <v>0</v>
          </cell>
          <cell r="M99">
            <v>228</v>
          </cell>
          <cell r="N99">
            <v>228</v>
          </cell>
          <cell r="O99">
            <v>228</v>
          </cell>
          <cell r="P99">
            <v>223</v>
          </cell>
          <cell r="Q99">
            <v>237</v>
          </cell>
          <cell r="R99">
            <v>240</v>
          </cell>
          <cell r="S99">
            <v>237</v>
          </cell>
          <cell r="T99">
            <v>0</v>
          </cell>
          <cell r="U99">
            <v>0</v>
          </cell>
          <cell r="V99">
            <v>0</v>
          </cell>
          <cell r="W99">
            <v>0</v>
          </cell>
          <cell r="X99">
            <v>1165</v>
          </cell>
          <cell r="Y99">
            <v>0</v>
          </cell>
          <cell r="Z99">
            <v>0</v>
          </cell>
          <cell r="AA99">
            <v>0</v>
          </cell>
        </row>
        <row r="100">
          <cell r="A100" t="str">
            <v>2262</v>
          </cell>
          <cell r="B100" t="str">
            <v>Overdale Infant School</v>
          </cell>
          <cell r="C100">
            <v>349</v>
          </cell>
          <cell r="D100">
            <v>0</v>
          </cell>
          <cell r="E100">
            <v>0</v>
          </cell>
          <cell r="F100">
            <v>110</v>
          </cell>
          <cell r="G100">
            <v>120</v>
          </cell>
          <cell r="H100">
            <v>118</v>
          </cell>
          <cell r="I100">
            <v>1</v>
          </cell>
          <cell r="J100">
            <v>0</v>
          </cell>
          <cell r="K100">
            <v>0</v>
          </cell>
          <cell r="L100">
            <v>0</v>
          </cell>
          <cell r="M100">
            <v>0</v>
          </cell>
          <cell r="N100">
            <v>239</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2263</v>
          </cell>
          <cell r="B101" t="str">
            <v>Overdale Junior School</v>
          </cell>
          <cell r="C101">
            <v>442</v>
          </cell>
          <cell r="D101">
            <v>0</v>
          </cell>
          <cell r="E101">
            <v>0</v>
          </cell>
          <cell r="F101">
            <v>0</v>
          </cell>
          <cell r="G101">
            <v>0</v>
          </cell>
          <cell r="H101">
            <v>0</v>
          </cell>
          <cell r="I101">
            <v>120</v>
          </cell>
          <cell r="J101">
            <v>117</v>
          </cell>
          <cell r="K101">
            <v>91</v>
          </cell>
          <cell r="L101">
            <v>113</v>
          </cell>
          <cell r="M101">
            <v>1</v>
          </cell>
          <cell r="N101">
            <v>442</v>
          </cell>
          <cell r="O101">
            <v>1</v>
          </cell>
          <cell r="P101">
            <v>0</v>
          </cell>
          <cell r="Q101">
            <v>0</v>
          </cell>
          <cell r="R101">
            <v>0</v>
          </cell>
          <cell r="S101">
            <v>0</v>
          </cell>
          <cell r="T101">
            <v>0</v>
          </cell>
          <cell r="U101">
            <v>0</v>
          </cell>
          <cell r="V101">
            <v>0</v>
          </cell>
          <cell r="W101">
            <v>0</v>
          </cell>
          <cell r="X101">
            <v>1</v>
          </cell>
          <cell r="Y101">
            <v>0</v>
          </cell>
          <cell r="Z101">
            <v>0</v>
          </cell>
          <cell r="AA101">
            <v>0</v>
          </cell>
        </row>
        <row r="102">
          <cell r="A102" t="str">
            <v>2002</v>
          </cell>
          <cell r="B102" t="str">
            <v>Queensmead Primary Academy</v>
          </cell>
          <cell r="C102">
            <v>447</v>
          </cell>
          <cell r="D102">
            <v>0</v>
          </cell>
          <cell r="E102">
            <v>28</v>
          </cell>
          <cell r="F102">
            <v>58</v>
          </cell>
          <cell r="G102">
            <v>60</v>
          </cell>
          <cell r="H102">
            <v>57</v>
          </cell>
          <cell r="I102">
            <v>65</v>
          </cell>
          <cell r="J102">
            <v>64</v>
          </cell>
          <cell r="K102">
            <v>53</v>
          </cell>
          <cell r="L102">
            <v>62</v>
          </cell>
          <cell r="M102">
            <v>0</v>
          </cell>
          <cell r="N102">
            <v>361</v>
          </cell>
          <cell r="O102">
            <v>0</v>
          </cell>
          <cell r="P102">
            <v>0</v>
          </cell>
          <cell r="Q102">
            <v>0</v>
          </cell>
          <cell r="R102">
            <v>0</v>
          </cell>
          <cell r="S102">
            <v>0</v>
          </cell>
          <cell r="T102">
            <v>0</v>
          </cell>
          <cell r="U102">
            <v>0</v>
          </cell>
          <cell r="V102">
            <v>0</v>
          </cell>
          <cell r="W102">
            <v>0</v>
          </cell>
          <cell r="X102">
            <v>0</v>
          </cell>
          <cell r="Y102">
            <v>13</v>
          </cell>
          <cell r="Z102">
            <v>0</v>
          </cell>
          <cell r="AA102">
            <v>0</v>
          </cell>
        </row>
        <row r="103">
          <cell r="A103" t="str">
            <v>2324</v>
          </cell>
          <cell r="B103" t="str">
            <v>Rowlatts Mead Primary Academy</v>
          </cell>
          <cell r="C103">
            <v>354</v>
          </cell>
          <cell r="D103">
            <v>0</v>
          </cell>
          <cell r="E103">
            <v>41</v>
          </cell>
          <cell r="F103">
            <v>45</v>
          </cell>
          <cell r="G103">
            <v>44</v>
          </cell>
          <cell r="H103">
            <v>45</v>
          </cell>
          <cell r="I103">
            <v>43</v>
          </cell>
          <cell r="J103">
            <v>46</v>
          </cell>
          <cell r="K103">
            <v>45</v>
          </cell>
          <cell r="L103">
            <v>45</v>
          </cell>
          <cell r="M103">
            <v>0</v>
          </cell>
          <cell r="N103">
            <v>268</v>
          </cell>
          <cell r="O103">
            <v>0</v>
          </cell>
          <cell r="P103">
            <v>0</v>
          </cell>
          <cell r="Q103">
            <v>0</v>
          </cell>
          <cell r="R103">
            <v>0</v>
          </cell>
          <cell r="S103">
            <v>0</v>
          </cell>
          <cell r="T103">
            <v>0</v>
          </cell>
          <cell r="U103">
            <v>0</v>
          </cell>
          <cell r="V103">
            <v>0</v>
          </cell>
          <cell r="W103">
            <v>0</v>
          </cell>
          <cell r="X103">
            <v>0</v>
          </cell>
          <cell r="Y103">
            <v>11</v>
          </cell>
          <cell r="Z103">
            <v>0</v>
          </cell>
          <cell r="AA103">
            <v>0</v>
          </cell>
        </row>
        <row r="104">
          <cell r="A104" t="str">
            <v>4244</v>
          </cell>
          <cell r="B104" t="str">
            <v>Rushey Mead Academy</v>
          </cell>
          <cell r="C104">
            <v>1789</v>
          </cell>
          <cell r="D104">
            <v>0</v>
          </cell>
          <cell r="E104">
            <v>0</v>
          </cell>
          <cell r="F104">
            <v>0</v>
          </cell>
          <cell r="G104">
            <v>0</v>
          </cell>
          <cell r="H104">
            <v>0</v>
          </cell>
          <cell r="I104">
            <v>0</v>
          </cell>
          <cell r="J104">
            <v>0</v>
          </cell>
          <cell r="K104">
            <v>0</v>
          </cell>
          <cell r="L104">
            <v>0</v>
          </cell>
          <cell r="M104">
            <v>327</v>
          </cell>
          <cell r="N104">
            <v>327</v>
          </cell>
          <cell r="O104">
            <v>327</v>
          </cell>
          <cell r="P104">
            <v>376</v>
          </cell>
          <cell r="Q104">
            <v>379</v>
          </cell>
          <cell r="R104">
            <v>351</v>
          </cell>
          <cell r="S104">
            <v>356</v>
          </cell>
          <cell r="T104">
            <v>0</v>
          </cell>
          <cell r="U104">
            <v>0</v>
          </cell>
          <cell r="V104">
            <v>0</v>
          </cell>
          <cell r="W104">
            <v>0</v>
          </cell>
          <cell r="X104">
            <v>1789</v>
          </cell>
          <cell r="Y104">
            <v>0</v>
          </cell>
          <cell r="Z104">
            <v>0</v>
          </cell>
          <cell r="AA104">
            <v>0</v>
          </cell>
        </row>
        <row r="105">
          <cell r="A105" t="str">
            <v>3422</v>
          </cell>
          <cell r="B105" t="str">
            <v>Sacred Heart Catholic Voluntary Academy</v>
          </cell>
          <cell r="C105">
            <v>449</v>
          </cell>
          <cell r="D105">
            <v>0</v>
          </cell>
          <cell r="E105">
            <v>36</v>
          </cell>
          <cell r="F105">
            <v>60</v>
          </cell>
          <cell r="G105">
            <v>56</v>
          </cell>
          <cell r="H105">
            <v>59</v>
          </cell>
          <cell r="I105">
            <v>59</v>
          </cell>
          <cell r="J105">
            <v>58</v>
          </cell>
          <cell r="K105">
            <v>59</v>
          </cell>
          <cell r="L105">
            <v>62</v>
          </cell>
          <cell r="M105">
            <v>0</v>
          </cell>
          <cell r="N105">
            <v>353</v>
          </cell>
          <cell r="O105">
            <v>0</v>
          </cell>
          <cell r="P105">
            <v>0</v>
          </cell>
          <cell r="Q105">
            <v>0</v>
          </cell>
          <cell r="R105">
            <v>0</v>
          </cell>
          <cell r="S105">
            <v>0</v>
          </cell>
          <cell r="T105">
            <v>0</v>
          </cell>
          <cell r="U105">
            <v>0</v>
          </cell>
          <cell r="V105">
            <v>0</v>
          </cell>
          <cell r="W105">
            <v>0</v>
          </cell>
          <cell r="X105">
            <v>0</v>
          </cell>
          <cell r="Y105">
            <v>13</v>
          </cell>
          <cell r="Z105">
            <v>0</v>
          </cell>
          <cell r="AA105">
            <v>0</v>
          </cell>
        </row>
        <row r="106">
          <cell r="A106" t="str">
            <v>3423</v>
          </cell>
          <cell r="B106" t="str">
            <v>Saint Patrick's Catholic Voluntary Academy</v>
          </cell>
          <cell r="C106">
            <v>240</v>
          </cell>
          <cell r="D106">
            <v>0</v>
          </cell>
          <cell r="E106">
            <v>30</v>
          </cell>
          <cell r="F106">
            <v>30</v>
          </cell>
          <cell r="G106">
            <v>29</v>
          </cell>
          <cell r="H106">
            <v>29</v>
          </cell>
          <cell r="I106">
            <v>30</v>
          </cell>
          <cell r="J106">
            <v>31</v>
          </cell>
          <cell r="K106">
            <v>30</v>
          </cell>
          <cell r="L106">
            <v>31</v>
          </cell>
          <cell r="M106">
            <v>0</v>
          </cell>
          <cell r="N106">
            <v>180</v>
          </cell>
          <cell r="O106">
            <v>0</v>
          </cell>
          <cell r="P106">
            <v>0</v>
          </cell>
          <cell r="Q106">
            <v>0</v>
          </cell>
          <cell r="R106">
            <v>0</v>
          </cell>
          <cell r="S106">
            <v>0</v>
          </cell>
          <cell r="T106">
            <v>0</v>
          </cell>
          <cell r="U106">
            <v>0</v>
          </cell>
          <cell r="V106">
            <v>0</v>
          </cell>
          <cell r="W106">
            <v>0</v>
          </cell>
          <cell r="X106">
            <v>0</v>
          </cell>
          <cell r="Y106">
            <v>9</v>
          </cell>
          <cell r="Z106">
            <v>0</v>
          </cell>
          <cell r="AA106">
            <v>0</v>
          </cell>
        </row>
        <row r="107">
          <cell r="A107" t="str">
            <v>4723</v>
          </cell>
          <cell r="B107" t="str">
            <v>Saint Paul's Catholic School</v>
          </cell>
          <cell r="C107">
            <v>1123</v>
          </cell>
          <cell r="D107">
            <v>0</v>
          </cell>
          <cell r="E107">
            <v>0</v>
          </cell>
          <cell r="F107">
            <v>0</v>
          </cell>
          <cell r="G107">
            <v>0</v>
          </cell>
          <cell r="H107">
            <v>0</v>
          </cell>
          <cell r="I107">
            <v>0</v>
          </cell>
          <cell r="J107">
            <v>0</v>
          </cell>
          <cell r="K107">
            <v>0</v>
          </cell>
          <cell r="L107">
            <v>0</v>
          </cell>
          <cell r="M107">
            <v>182</v>
          </cell>
          <cell r="N107">
            <v>182</v>
          </cell>
          <cell r="O107">
            <v>182</v>
          </cell>
          <cell r="P107">
            <v>225</v>
          </cell>
          <cell r="Q107">
            <v>190</v>
          </cell>
          <cell r="R107">
            <v>183</v>
          </cell>
          <cell r="S107">
            <v>181</v>
          </cell>
          <cell r="T107">
            <v>82</v>
          </cell>
          <cell r="U107">
            <v>74</v>
          </cell>
          <cell r="V107">
            <v>6</v>
          </cell>
          <cell r="W107">
            <v>0</v>
          </cell>
          <cell r="X107">
            <v>961</v>
          </cell>
          <cell r="Y107">
            <v>0</v>
          </cell>
          <cell r="Z107">
            <v>0</v>
          </cell>
          <cell r="AA107">
            <v>0</v>
          </cell>
        </row>
        <row r="108">
          <cell r="A108" t="str">
            <v>4232</v>
          </cell>
          <cell r="B108" t="str">
            <v>Sir Jonathan North College</v>
          </cell>
          <cell r="C108">
            <v>1210</v>
          </cell>
          <cell r="D108">
            <v>0</v>
          </cell>
          <cell r="E108">
            <v>0</v>
          </cell>
          <cell r="F108">
            <v>0</v>
          </cell>
          <cell r="G108">
            <v>0</v>
          </cell>
          <cell r="H108">
            <v>0</v>
          </cell>
          <cell r="I108">
            <v>0</v>
          </cell>
          <cell r="J108">
            <v>0</v>
          </cell>
          <cell r="K108">
            <v>0</v>
          </cell>
          <cell r="L108">
            <v>0</v>
          </cell>
          <cell r="M108">
            <v>235</v>
          </cell>
          <cell r="N108">
            <v>235</v>
          </cell>
          <cell r="O108">
            <v>235</v>
          </cell>
          <cell r="P108">
            <v>239</v>
          </cell>
          <cell r="Q108">
            <v>237</v>
          </cell>
          <cell r="R108">
            <v>250</v>
          </cell>
          <cell r="S108">
            <v>249</v>
          </cell>
          <cell r="T108">
            <v>0</v>
          </cell>
          <cell r="U108">
            <v>0</v>
          </cell>
          <cell r="V108">
            <v>0</v>
          </cell>
          <cell r="W108">
            <v>0</v>
          </cell>
          <cell r="X108">
            <v>1210</v>
          </cell>
          <cell r="Y108">
            <v>0</v>
          </cell>
          <cell r="Z108">
            <v>0</v>
          </cell>
          <cell r="AA108">
            <v>0</v>
          </cell>
        </row>
        <row r="109">
          <cell r="A109" t="str">
            <v>2370</v>
          </cell>
          <cell r="B109" t="str">
            <v>Sparkenhoe Community Primary School</v>
          </cell>
          <cell r="C109">
            <v>470</v>
          </cell>
          <cell r="D109">
            <v>5</v>
          </cell>
          <cell r="E109">
            <v>51</v>
          </cell>
          <cell r="F109">
            <v>60</v>
          </cell>
          <cell r="G109">
            <v>59</v>
          </cell>
          <cell r="H109">
            <v>59</v>
          </cell>
          <cell r="I109">
            <v>59</v>
          </cell>
          <cell r="J109">
            <v>59</v>
          </cell>
          <cell r="K109">
            <v>58</v>
          </cell>
          <cell r="L109">
            <v>60</v>
          </cell>
          <cell r="M109">
            <v>0</v>
          </cell>
          <cell r="N109">
            <v>354</v>
          </cell>
          <cell r="O109">
            <v>0</v>
          </cell>
          <cell r="P109">
            <v>0</v>
          </cell>
          <cell r="Q109">
            <v>0</v>
          </cell>
          <cell r="R109">
            <v>0</v>
          </cell>
          <cell r="S109">
            <v>0</v>
          </cell>
          <cell r="T109">
            <v>0</v>
          </cell>
          <cell r="U109">
            <v>0</v>
          </cell>
          <cell r="V109">
            <v>0</v>
          </cell>
          <cell r="W109">
            <v>0</v>
          </cell>
          <cell r="X109">
            <v>0</v>
          </cell>
          <cell r="Y109">
            <v>13</v>
          </cell>
          <cell r="Z109">
            <v>5</v>
          </cell>
          <cell r="AA109">
            <v>0</v>
          </cell>
        </row>
        <row r="110">
          <cell r="A110" t="str">
            <v>3424</v>
          </cell>
          <cell r="B110" t="str">
            <v>St Joseph's Catholic Voluntary Academy</v>
          </cell>
          <cell r="C110">
            <v>272</v>
          </cell>
          <cell r="D110">
            <v>0</v>
          </cell>
          <cell r="E110">
            <v>17</v>
          </cell>
          <cell r="F110">
            <v>33</v>
          </cell>
          <cell r="G110">
            <v>35</v>
          </cell>
          <cell r="H110">
            <v>34</v>
          </cell>
          <cell r="I110">
            <v>40</v>
          </cell>
          <cell r="J110">
            <v>38</v>
          </cell>
          <cell r="K110">
            <v>37</v>
          </cell>
          <cell r="L110">
            <v>38</v>
          </cell>
          <cell r="M110">
            <v>0</v>
          </cell>
          <cell r="N110">
            <v>222</v>
          </cell>
          <cell r="O110">
            <v>0</v>
          </cell>
          <cell r="P110">
            <v>0</v>
          </cell>
          <cell r="Q110">
            <v>0</v>
          </cell>
          <cell r="R110">
            <v>0</v>
          </cell>
          <cell r="S110">
            <v>0</v>
          </cell>
          <cell r="T110">
            <v>0</v>
          </cell>
          <cell r="U110">
            <v>0</v>
          </cell>
          <cell r="V110">
            <v>0</v>
          </cell>
          <cell r="W110">
            <v>0</v>
          </cell>
          <cell r="X110">
            <v>0</v>
          </cell>
          <cell r="Y110">
            <v>6</v>
          </cell>
          <cell r="Z110">
            <v>0</v>
          </cell>
          <cell r="AA110">
            <v>0</v>
          </cell>
        </row>
        <row r="111">
          <cell r="A111" t="str">
            <v>3426</v>
          </cell>
          <cell r="B111" t="str">
            <v>St Thomas More Catholic Voluntary Academy</v>
          </cell>
          <cell r="C111">
            <v>275</v>
          </cell>
          <cell r="D111">
            <v>0</v>
          </cell>
          <cell r="E111">
            <v>0</v>
          </cell>
          <cell r="F111">
            <v>40</v>
          </cell>
          <cell r="G111">
            <v>40</v>
          </cell>
          <cell r="H111">
            <v>40</v>
          </cell>
          <cell r="I111">
            <v>40</v>
          </cell>
          <cell r="J111">
            <v>40</v>
          </cell>
          <cell r="K111">
            <v>40</v>
          </cell>
          <cell r="L111">
            <v>35</v>
          </cell>
          <cell r="M111">
            <v>0</v>
          </cell>
          <cell r="N111">
            <v>235</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4002</v>
          </cell>
          <cell r="B112" t="str">
            <v>The Lancaster Academy</v>
          </cell>
          <cell r="C112">
            <v>882</v>
          </cell>
          <cell r="D112">
            <v>0</v>
          </cell>
          <cell r="E112">
            <v>0</v>
          </cell>
          <cell r="F112">
            <v>0</v>
          </cell>
          <cell r="G112">
            <v>0</v>
          </cell>
          <cell r="H112">
            <v>0</v>
          </cell>
          <cell r="I112">
            <v>0</v>
          </cell>
          <cell r="J112">
            <v>0</v>
          </cell>
          <cell r="K112">
            <v>0</v>
          </cell>
          <cell r="L112">
            <v>0</v>
          </cell>
          <cell r="M112">
            <v>134</v>
          </cell>
          <cell r="N112">
            <v>134</v>
          </cell>
          <cell r="O112">
            <v>134</v>
          </cell>
          <cell r="P112">
            <v>161</v>
          </cell>
          <cell r="Q112">
            <v>179</v>
          </cell>
          <cell r="R112">
            <v>202</v>
          </cell>
          <cell r="S112">
            <v>206</v>
          </cell>
          <cell r="T112">
            <v>0</v>
          </cell>
          <cell r="U112">
            <v>0</v>
          </cell>
          <cell r="V112">
            <v>0</v>
          </cell>
          <cell r="W112">
            <v>0</v>
          </cell>
          <cell r="X112">
            <v>882</v>
          </cell>
          <cell r="Y112">
            <v>0</v>
          </cell>
          <cell r="Z112">
            <v>0</v>
          </cell>
          <cell r="AA112">
            <v>0</v>
          </cell>
        </row>
        <row r="113">
          <cell r="A113" t="str">
            <v>2328</v>
          </cell>
          <cell r="B113" t="str">
            <v>Thurnby Mead Primary Academy</v>
          </cell>
          <cell r="C113">
            <v>246</v>
          </cell>
          <cell r="D113">
            <v>0</v>
          </cell>
          <cell r="E113">
            <v>27</v>
          </cell>
          <cell r="F113">
            <v>26</v>
          </cell>
          <cell r="G113">
            <v>31</v>
          </cell>
          <cell r="H113">
            <v>33</v>
          </cell>
          <cell r="I113">
            <v>31</v>
          </cell>
          <cell r="J113">
            <v>32</v>
          </cell>
          <cell r="K113">
            <v>32</v>
          </cell>
          <cell r="L113">
            <v>34</v>
          </cell>
          <cell r="M113">
            <v>0</v>
          </cell>
          <cell r="N113">
            <v>193</v>
          </cell>
          <cell r="O113">
            <v>0</v>
          </cell>
          <cell r="P113">
            <v>0</v>
          </cell>
          <cell r="Q113">
            <v>0</v>
          </cell>
          <cell r="R113">
            <v>0</v>
          </cell>
          <cell r="S113">
            <v>0</v>
          </cell>
          <cell r="T113">
            <v>0</v>
          </cell>
          <cell r="U113">
            <v>0</v>
          </cell>
          <cell r="V113">
            <v>0</v>
          </cell>
          <cell r="W113">
            <v>0</v>
          </cell>
          <cell r="X113">
            <v>0</v>
          </cell>
          <cell r="Y113">
            <v>5</v>
          </cell>
          <cell r="Z113">
            <v>0</v>
          </cell>
          <cell r="AA113">
            <v>0</v>
          </cell>
        </row>
        <row r="114">
          <cell r="A114" t="str">
            <v>4004</v>
          </cell>
          <cell r="B114" t="str">
            <v>Tudor Grange Samworth Academy, A C of  E School</v>
          </cell>
          <cell r="C114">
            <v>847</v>
          </cell>
          <cell r="D114">
            <v>15</v>
          </cell>
          <cell r="E114">
            <v>25</v>
          </cell>
          <cell r="F114">
            <v>34</v>
          </cell>
          <cell r="G114">
            <v>49</v>
          </cell>
          <cell r="H114">
            <v>39</v>
          </cell>
          <cell r="I114">
            <v>51</v>
          </cell>
          <cell r="J114">
            <v>57</v>
          </cell>
          <cell r="K114">
            <v>54</v>
          </cell>
          <cell r="L114">
            <v>60</v>
          </cell>
          <cell r="M114">
            <v>103</v>
          </cell>
          <cell r="N114">
            <v>413</v>
          </cell>
          <cell r="O114">
            <v>103</v>
          </cell>
          <cell r="P114">
            <v>94</v>
          </cell>
          <cell r="Q114">
            <v>108</v>
          </cell>
          <cell r="R114">
            <v>77</v>
          </cell>
          <cell r="S114">
            <v>79</v>
          </cell>
          <cell r="T114">
            <v>0</v>
          </cell>
          <cell r="U114">
            <v>0</v>
          </cell>
          <cell r="V114">
            <v>0</v>
          </cell>
          <cell r="W114">
            <v>0</v>
          </cell>
          <cell r="X114">
            <v>461</v>
          </cell>
          <cell r="Y114">
            <v>6</v>
          </cell>
          <cell r="Z114">
            <v>7</v>
          </cell>
          <cell r="AA114">
            <v>10</v>
          </cell>
        </row>
        <row r="115">
          <cell r="A115" t="str">
            <v>2299</v>
          </cell>
          <cell r="B115" t="str">
            <v>Uplands Infant School</v>
          </cell>
          <cell r="C115">
            <v>468</v>
          </cell>
          <cell r="D115">
            <v>17</v>
          </cell>
          <cell r="E115">
            <v>93</v>
          </cell>
          <cell r="F115">
            <v>120</v>
          </cell>
          <cell r="G115">
            <v>119</v>
          </cell>
          <cell r="H115">
            <v>119</v>
          </cell>
          <cell r="I115">
            <v>0</v>
          </cell>
          <cell r="J115">
            <v>0</v>
          </cell>
          <cell r="K115">
            <v>0</v>
          </cell>
          <cell r="L115">
            <v>0</v>
          </cell>
          <cell r="M115">
            <v>0</v>
          </cell>
          <cell r="N115">
            <v>238</v>
          </cell>
          <cell r="O115">
            <v>0</v>
          </cell>
          <cell r="P115">
            <v>0</v>
          </cell>
          <cell r="Q115">
            <v>0</v>
          </cell>
          <cell r="R115">
            <v>0</v>
          </cell>
          <cell r="S115">
            <v>0</v>
          </cell>
          <cell r="T115">
            <v>0</v>
          </cell>
          <cell r="U115">
            <v>0</v>
          </cell>
          <cell r="V115">
            <v>0</v>
          </cell>
          <cell r="W115">
            <v>0</v>
          </cell>
          <cell r="X115">
            <v>0</v>
          </cell>
          <cell r="Y115">
            <v>33</v>
          </cell>
          <cell r="Z115">
            <v>17</v>
          </cell>
          <cell r="AA115">
            <v>0</v>
          </cell>
        </row>
        <row r="116">
          <cell r="A116" t="str">
            <v>2007</v>
          </cell>
          <cell r="B116" t="str">
            <v>Uplands Junior L.E.A.D Academy</v>
          </cell>
          <cell r="C116">
            <v>477</v>
          </cell>
          <cell r="D116">
            <v>0</v>
          </cell>
          <cell r="E116">
            <v>0</v>
          </cell>
          <cell r="F116">
            <v>0</v>
          </cell>
          <cell r="G116">
            <v>0</v>
          </cell>
          <cell r="H116">
            <v>0</v>
          </cell>
          <cell r="I116">
            <v>120</v>
          </cell>
          <cell r="J116">
            <v>119</v>
          </cell>
          <cell r="K116">
            <v>118</v>
          </cell>
          <cell r="L116">
            <v>120</v>
          </cell>
          <cell r="M116">
            <v>0</v>
          </cell>
          <cell r="N116">
            <v>477</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2327</v>
          </cell>
          <cell r="B117" t="str">
            <v>Willowbrook Mead Primary Academy</v>
          </cell>
          <cell r="C117">
            <v>463</v>
          </cell>
          <cell r="D117">
            <v>3</v>
          </cell>
          <cell r="E117">
            <v>33</v>
          </cell>
          <cell r="F117">
            <v>60</v>
          </cell>
          <cell r="G117">
            <v>61</v>
          </cell>
          <cell r="H117">
            <v>61</v>
          </cell>
          <cell r="I117">
            <v>60</v>
          </cell>
          <cell r="J117">
            <v>61</v>
          </cell>
          <cell r="K117">
            <v>64</v>
          </cell>
          <cell r="L117">
            <v>60</v>
          </cell>
          <cell r="M117">
            <v>0</v>
          </cell>
          <cell r="N117">
            <v>367</v>
          </cell>
          <cell r="O117">
            <v>0</v>
          </cell>
          <cell r="P117">
            <v>0</v>
          </cell>
          <cell r="Q117">
            <v>0</v>
          </cell>
          <cell r="R117">
            <v>0</v>
          </cell>
          <cell r="S117">
            <v>0</v>
          </cell>
          <cell r="T117">
            <v>0</v>
          </cell>
          <cell r="U117">
            <v>0</v>
          </cell>
          <cell r="V117">
            <v>0</v>
          </cell>
          <cell r="W117">
            <v>0</v>
          </cell>
          <cell r="X117">
            <v>0</v>
          </cell>
          <cell r="Y117">
            <v>8</v>
          </cell>
          <cell r="Z117">
            <v>3</v>
          </cell>
          <cell r="AA117">
            <v>0</v>
          </cell>
        </row>
        <row r="118">
          <cell r="A118" t="str">
            <v>2323</v>
          </cell>
          <cell r="B118" t="str">
            <v>Woodstock Primary Academy</v>
          </cell>
          <cell r="C118">
            <v>463</v>
          </cell>
          <cell r="D118">
            <v>10</v>
          </cell>
          <cell r="E118">
            <v>31</v>
          </cell>
          <cell r="F118">
            <v>59</v>
          </cell>
          <cell r="G118">
            <v>51</v>
          </cell>
          <cell r="H118">
            <v>60</v>
          </cell>
          <cell r="I118">
            <v>57</v>
          </cell>
          <cell r="J118">
            <v>76</v>
          </cell>
          <cell r="K118">
            <v>59</v>
          </cell>
          <cell r="L118">
            <v>60</v>
          </cell>
          <cell r="M118">
            <v>0</v>
          </cell>
          <cell r="N118">
            <v>363</v>
          </cell>
          <cell r="O118">
            <v>0</v>
          </cell>
          <cell r="P118">
            <v>0</v>
          </cell>
          <cell r="Q118">
            <v>0</v>
          </cell>
          <cell r="R118">
            <v>0</v>
          </cell>
          <cell r="S118">
            <v>0</v>
          </cell>
          <cell r="T118">
            <v>0</v>
          </cell>
          <cell r="U118">
            <v>0</v>
          </cell>
          <cell r="V118">
            <v>0</v>
          </cell>
          <cell r="W118">
            <v>0</v>
          </cell>
          <cell r="X118">
            <v>0</v>
          </cell>
          <cell r="Y118">
            <v>12</v>
          </cell>
          <cell r="Z118">
            <v>10</v>
          </cell>
          <cell r="AA118">
            <v>0</v>
          </cell>
        </row>
        <row r="120">
          <cell r="A120" t="str">
            <v>PRU</v>
          </cell>
          <cell r="B120" t="str">
            <v>Age at 31-08-19</v>
          </cell>
          <cell r="C120" t="str">
            <v>NOR Total</v>
          </cell>
          <cell r="D120" t="str">
            <v>2</v>
          </cell>
          <cell r="E120" t="str">
            <v>3</v>
          </cell>
          <cell r="F120" t="str">
            <v>4</v>
          </cell>
          <cell r="G120" t="str">
            <v>5</v>
          </cell>
          <cell r="H120" t="str">
            <v>6</v>
          </cell>
          <cell r="I120" t="str">
            <v>7</v>
          </cell>
          <cell r="J120" t="str">
            <v>8</v>
          </cell>
          <cell r="K120" t="str">
            <v>9</v>
          </cell>
          <cell r="L120" t="str">
            <v>10</v>
          </cell>
          <cell r="M120" t="str">
            <v>11</v>
          </cell>
          <cell r="N120" t="str">
            <v>5-11</v>
          </cell>
          <cell r="O120" t="str">
            <v>11</v>
          </cell>
          <cell r="P120" t="str">
            <v>12</v>
          </cell>
          <cell r="Q120" t="str">
            <v>13</v>
          </cell>
          <cell r="R120" t="str">
            <v>14</v>
          </cell>
          <cell r="S120" t="str">
            <v>15</v>
          </cell>
          <cell r="T120" t="str">
            <v>16</v>
          </cell>
          <cell r="U120" t="str">
            <v>17</v>
          </cell>
          <cell r="V120" t="str">
            <v>18</v>
          </cell>
          <cell r="W120" t="str">
            <v>19+</v>
          </cell>
          <cell r="X120" t="str">
            <v>11-15</v>
          </cell>
          <cell r="Y120" t="str">
            <v>3 rsg 4</v>
          </cell>
          <cell r="Z120" t="str">
            <v>2 rsg 3</v>
          </cell>
          <cell r="AA120" t="str">
            <v>2 at 31/12/14</v>
          </cell>
        </row>
        <row r="121">
          <cell r="A121" t="str">
            <v>1100</v>
          </cell>
          <cell r="B121" t="str">
            <v>Leicester City Primary PRU</v>
          </cell>
          <cell r="C121">
            <v>5</v>
          </cell>
          <cell r="D121">
            <v>0</v>
          </cell>
          <cell r="E121">
            <v>0</v>
          </cell>
          <cell r="F121">
            <v>0</v>
          </cell>
          <cell r="G121">
            <v>1</v>
          </cell>
          <cell r="H121">
            <v>0</v>
          </cell>
          <cell r="I121">
            <v>2</v>
          </cell>
          <cell r="J121">
            <v>0</v>
          </cell>
          <cell r="K121">
            <v>1</v>
          </cell>
          <cell r="L121">
            <v>1</v>
          </cell>
          <cell r="M121">
            <v>0</v>
          </cell>
          <cell r="N121">
            <v>5</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1103</v>
          </cell>
          <cell r="B122" t="str">
            <v>Leicester Partnership School</v>
          </cell>
          <cell r="C122">
            <v>29</v>
          </cell>
          <cell r="D122">
            <v>0</v>
          </cell>
          <cell r="E122">
            <v>0</v>
          </cell>
          <cell r="F122">
            <v>0</v>
          </cell>
          <cell r="G122">
            <v>0</v>
          </cell>
          <cell r="H122">
            <v>0</v>
          </cell>
          <cell r="I122">
            <v>0</v>
          </cell>
          <cell r="J122">
            <v>0</v>
          </cell>
          <cell r="K122">
            <v>0</v>
          </cell>
          <cell r="L122">
            <v>0</v>
          </cell>
          <cell r="M122">
            <v>0</v>
          </cell>
          <cell r="N122">
            <v>0</v>
          </cell>
          <cell r="O122">
            <v>0</v>
          </cell>
          <cell r="P122">
            <v>1</v>
          </cell>
          <cell r="Q122">
            <v>5</v>
          </cell>
          <cell r="R122">
            <v>6</v>
          </cell>
          <cell r="S122">
            <v>17</v>
          </cell>
          <cell r="T122">
            <v>0</v>
          </cell>
          <cell r="U122">
            <v>0</v>
          </cell>
          <cell r="V122">
            <v>0</v>
          </cell>
          <cell r="W122">
            <v>0</v>
          </cell>
          <cell r="X122">
            <v>29</v>
          </cell>
          <cell r="Y122">
            <v>0</v>
          </cell>
          <cell r="Z122">
            <v>0</v>
          </cell>
          <cell r="AA122">
            <v>0</v>
          </cell>
        </row>
      </sheetData>
      <sheetData sheetId="2">
        <row r="3">
          <cell r="A3" t="str">
            <v>des_no</v>
          </cell>
          <cell r="B3" t="str">
            <v>school</v>
          </cell>
          <cell r="C3" t="str">
            <v>N1M</v>
          </cell>
          <cell r="D3" t="str">
            <v>N1F</v>
          </cell>
          <cell r="E3" t="str">
            <v>N1Tot</v>
          </cell>
          <cell r="F3" t="str">
            <v>F1M</v>
          </cell>
          <cell r="G3" t="str">
            <v>F1F</v>
          </cell>
          <cell r="H3" t="str">
            <v>F1Tot</v>
          </cell>
          <cell r="I3" t="str">
            <v>F2M</v>
          </cell>
          <cell r="J3" t="str">
            <v>F2F</v>
          </cell>
          <cell r="K3" t="str">
            <v>F2Tot</v>
          </cell>
          <cell r="L3" t="str">
            <v>1M</v>
          </cell>
          <cell r="M3" t="str">
            <v>1F</v>
          </cell>
          <cell r="N3" t="str">
            <v>1Tot</v>
          </cell>
          <cell r="O3" t="str">
            <v>2M</v>
          </cell>
          <cell r="P3" t="str">
            <v>2F</v>
          </cell>
          <cell r="Q3" t="str">
            <v>2Tot</v>
          </cell>
          <cell r="R3" t="str">
            <v>3M</v>
          </cell>
          <cell r="S3" t="str">
            <v>3F</v>
          </cell>
          <cell r="T3" t="str">
            <v>3Tot</v>
          </cell>
          <cell r="U3" t="str">
            <v>4M</v>
          </cell>
          <cell r="V3" t="str">
            <v>4F</v>
          </cell>
          <cell r="W3" t="str">
            <v>4Tot</v>
          </cell>
          <cell r="X3" t="str">
            <v>5M</v>
          </cell>
          <cell r="Y3" t="str">
            <v>5F</v>
          </cell>
          <cell r="Z3" t="str">
            <v>5Tot</v>
          </cell>
          <cell r="AA3" t="str">
            <v>6M</v>
          </cell>
          <cell r="AB3" t="str">
            <v>6F</v>
          </cell>
          <cell r="AC3" t="str">
            <v>6Tot</v>
          </cell>
          <cell r="AD3" t="str">
            <v>7M</v>
          </cell>
          <cell r="AE3" t="str">
            <v>7F</v>
          </cell>
          <cell r="AF3" t="str">
            <v>7Tot</v>
          </cell>
          <cell r="AG3" t="str">
            <v>8M</v>
          </cell>
          <cell r="AH3" t="str">
            <v>8F</v>
          </cell>
          <cell r="AI3" t="str">
            <v>8Tot</v>
          </cell>
          <cell r="AJ3" t="str">
            <v>9M</v>
          </cell>
          <cell r="AK3" t="str">
            <v>9F</v>
          </cell>
          <cell r="AL3" t="str">
            <v>9Tot</v>
          </cell>
          <cell r="AM3" t="str">
            <v>10M</v>
          </cell>
          <cell r="AN3" t="str">
            <v>10F</v>
          </cell>
          <cell r="AO3" t="str">
            <v>10Tot</v>
          </cell>
          <cell r="AP3" t="str">
            <v>11M</v>
          </cell>
          <cell r="AQ3" t="str">
            <v>11F</v>
          </cell>
          <cell r="AR3" t="str">
            <v>11Tot</v>
          </cell>
          <cell r="AS3" t="str">
            <v>12M</v>
          </cell>
          <cell r="AT3" t="str">
            <v>12F</v>
          </cell>
          <cell r="AU3" t="str">
            <v>12Tot</v>
          </cell>
          <cell r="AV3" t="str">
            <v>13M</v>
          </cell>
          <cell r="AW3" t="str">
            <v>13F</v>
          </cell>
          <cell r="AX3" t="str">
            <v>13Tot</v>
          </cell>
          <cell r="AY3" t="str">
            <v>14M</v>
          </cell>
          <cell r="AZ3" t="str">
            <v>14F</v>
          </cell>
          <cell r="BA3" t="str">
            <v>14Tot</v>
          </cell>
          <cell r="BB3" t="str">
            <v>NOR Total</v>
          </cell>
        </row>
        <row r="6">
          <cell r="A6" t="str">
            <v>2000</v>
          </cell>
          <cell r="B6" t="str">
            <v>Caldecote Community Primary School</v>
          </cell>
          <cell r="C6">
            <v>0</v>
          </cell>
          <cell r="D6">
            <v>0</v>
          </cell>
          <cell r="E6">
            <v>0</v>
          </cell>
          <cell r="F6">
            <v>23</v>
          </cell>
          <cell r="G6">
            <v>24</v>
          </cell>
          <cell r="H6">
            <v>47</v>
          </cell>
          <cell r="I6">
            <v>43</v>
          </cell>
          <cell r="J6">
            <v>32</v>
          </cell>
          <cell r="K6">
            <v>75</v>
          </cell>
          <cell r="L6">
            <v>43</v>
          </cell>
          <cell r="M6">
            <v>38</v>
          </cell>
          <cell r="N6">
            <v>81</v>
          </cell>
          <cell r="O6">
            <v>44</v>
          </cell>
          <cell r="P6">
            <v>41</v>
          </cell>
          <cell r="Q6">
            <v>85</v>
          </cell>
          <cell r="R6">
            <v>52</v>
          </cell>
          <cell r="S6">
            <v>38</v>
          </cell>
          <cell r="T6">
            <v>90</v>
          </cell>
          <cell r="U6">
            <v>52</v>
          </cell>
          <cell r="V6">
            <v>36</v>
          </cell>
          <cell r="W6">
            <v>88</v>
          </cell>
          <cell r="X6">
            <v>38</v>
          </cell>
          <cell r="Y6">
            <v>38</v>
          </cell>
          <cell r="Z6">
            <v>76</v>
          </cell>
          <cell r="AA6">
            <v>39</v>
          </cell>
          <cell r="AB6">
            <v>27</v>
          </cell>
          <cell r="AC6">
            <v>66</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608</v>
          </cell>
        </row>
        <row r="7">
          <cell r="A7" t="str">
            <v>2210</v>
          </cell>
          <cell r="B7" t="str">
            <v>Bridge Junior School</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50</v>
          </cell>
          <cell r="S7">
            <v>39</v>
          </cell>
          <cell r="T7">
            <v>89</v>
          </cell>
          <cell r="U7">
            <v>39</v>
          </cell>
          <cell r="V7">
            <v>51</v>
          </cell>
          <cell r="W7">
            <v>90</v>
          </cell>
          <cell r="X7">
            <v>40</v>
          </cell>
          <cell r="Y7">
            <v>50</v>
          </cell>
          <cell r="Z7">
            <v>90</v>
          </cell>
          <cell r="AA7">
            <v>42</v>
          </cell>
          <cell r="AB7">
            <v>50</v>
          </cell>
          <cell r="AC7">
            <v>92</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361</v>
          </cell>
        </row>
        <row r="8">
          <cell r="A8" t="str">
            <v>2213</v>
          </cell>
          <cell r="B8" t="str">
            <v>Catherine Infant School</v>
          </cell>
          <cell r="C8">
            <v>0</v>
          </cell>
          <cell r="D8">
            <v>0</v>
          </cell>
          <cell r="E8">
            <v>0</v>
          </cell>
          <cell r="F8">
            <v>26</v>
          </cell>
          <cell r="G8">
            <v>35</v>
          </cell>
          <cell r="H8">
            <v>61</v>
          </cell>
          <cell r="I8">
            <v>63</v>
          </cell>
          <cell r="J8">
            <v>51</v>
          </cell>
          <cell r="K8">
            <v>114</v>
          </cell>
          <cell r="L8">
            <v>59</v>
          </cell>
          <cell r="M8">
            <v>58</v>
          </cell>
          <cell r="N8">
            <v>117</v>
          </cell>
          <cell r="O8">
            <v>64</v>
          </cell>
          <cell r="P8">
            <v>48</v>
          </cell>
          <cell r="Q8">
            <v>112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404</v>
          </cell>
        </row>
        <row r="9">
          <cell r="A9" t="str">
            <v>2214</v>
          </cell>
          <cell r="B9" t="str">
            <v>Catherine Junior School</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66</v>
          </cell>
          <cell r="S9">
            <v>51</v>
          </cell>
          <cell r="T9">
            <v>117</v>
          </cell>
          <cell r="U9">
            <v>67</v>
          </cell>
          <cell r="V9">
            <v>52</v>
          </cell>
          <cell r="W9">
            <v>119</v>
          </cell>
          <cell r="X9">
            <v>62</v>
          </cell>
          <cell r="Y9">
            <v>55</v>
          </cell>
          <cell r="Z9">
            <v>117</v>
          </cell>
          <cell r="AA9">
            <v>77</v>
          </cell>
          <cell r="AB9">
            <v>68</v>
          </cell>
          <cell r="AC9">
            <v>145</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498</v>
          </cell>
        </row>
        <row r="10">
          <cell r="A10" t="str">
            <v>2222</v>
          </cell>
          <cell r="B10" t="str">
            <v>Evington Valley Primary School</v>
          </cell>
          <cell r="C10">
            <v>0</v>
          </cell>
          <cell r="D10">
            <v>0</v>
          </cell>
          <cell r="E10">
            <v>0</v>
          </cell>
          <cell r="F10">
            <v>24</v>
          </cell>
          <cell r="G10">
            <v>21</v>
          </cell>
          <cell r="H10">
            <v>45</v>
          </cell>
          <cell r="I10">
            <v>22</v>
          </cell>
          <cell r="J10">
            <v>24</v>
          </cell>
          <cell r="K10">
            <v>46</v>
          </cell>
          <cell r="L10">
            <v>25</v>
          </cell>
          <cell r="M10">
            <v>20</v>
          </cell>
          <cell r="N10">
            <v>45</v>
          </cell>
          <cell r="O10">
            <v>22</v>
          </cell>
          <cell r="P10">
            <v>23</v>
          </cell>
          <cell r="Q10">
            <v>45</v>
          </cell>
          <cell r="R10">
            <v>26</v>
          </cell>
          <cell r="S10">
            <v>20</v>
          </cell>
          <cell r="T10">
            <v>46</v>
          </cell>
          <cell r="U10">
            <v>24</v>
          </cell>
          <cell r="V10">
            <v>21</v>
          </cell>
          <cell r="W10">
            <v>45</v>
          </cell>
          <cell r="X10">
            <v>22</v>
          </cell>
          <cell r="Y10">
            <v>24</v>
          </cell>
          <cell r="Z10">
            <v>46</v>
          </cell>
          <cell r="AA10">
            <v>24</v>
          </cell>
          <cell r="AB10">
            <v>22</v>
          </cell>
          <cell r="AC10">
            <v>46</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364</v>
          </cell>
        </row>
        <row r="11">
          <cell r="A11" t="str">
            <v>2228</v>
          </cell>
          <cell r="B11" t="str">
            <v>Granby Primary School</v>
          </cell>
          <cell r="C11">
            <v>0</v>
          </cell>
          <cell r="D11">
            <v>0</v>
          </cell>
          <cell r="E11">
            <v>0</v>
          </cell>
          <cell r="F11">
            <v>26</v>
          </cell>
          <cell r="G11">
            <v>19</v>
          </cell>
          <cell r="H11">
            <v>45</v>
          </cell>
          <cell r="I11">
            <v>32</v>
          </cell>
          <cell r="J11">
            <v>29</v>
          </cell>
          <cell r="K11">
            <v>61</v>
          </cell>
          <cell r="L11">
            <v>28</v>
          </cell>
          <cell r="M11">
            <v>31</v>
          </cell>
          <cell r="N11">
            <v>59</v>
          </cell>
          <cell r="O11">
            <v>31</v>
          </cell>
          <cell r="P11">
            <v>27</v>
          </cell>
          <cell r="Q11">
            <v>58</v>
          </cell>
          <cell r="R11">
            <v>36</v>
          </cell>
          <cell r="S11">
            <v>24</v>
          </cell>
          <cell r="T11">
            <v>60</v>
          </cell>
          <cell r="U11">
            <v>29</v>
          </cell>
          <cell r="V11">
            <v>32</v>
          </cell>
          <cell r="W11">
            <v>61</v>
          </cell>
          <cell r="X11">
            <v>29</v>
          </cell>
          <cell r="Y11">
            <v>32</v>
          </cell>
          <cell r="Z11">
            <v>61</v>
          </cell>
          <cell r="AA11">
            <v>49</v>
          </cell>
          <cell r="AB11">
            <v>39</v>
          </cell>
          <cell r="AC11">
            <v>88</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493</v>
          </cell>
        </row>
        <row r="12">
          <cell r="A12" t="str">
            <v>2231</v>
          </cell>
          <cell r="B12" t="str">
            <v>Rushey Mead Primary School</v>
          </cell>
          <cell r="C12">
            <v>0</v>
          </cell>
          <cell r="D12">
            <v>0</v>
          </cell>
          <cell r="E12">
            <v>0</v>
          </cell>
          <cell r="F12">
            <v>25</v>
          </cell>
          <cell r="G12">
            <v>23</v>
          </cell>
          <cell r="H12">
            <v>48</v>
          </cell>
          <cell r="I12">
            <v>34</v>
          </cell>
          <cell r="J12">
            <v>27</v>
          </cell>
          <cell r="K12">
            <v>61</v>
          </cell>
          <cell r="L12">
            <v>34</v>
          </cell>
          <cell r="M12">
            <v>36</v>
          </cell>
          <cell r="N12">
            <v>70</v>
          </cell>
          <cell r="O12">
            <v>43</v>
          </cell>
          <cell r="P12">
            <v>29</v>
          </cell>
          <cell r="Q12">
            <v>72</v>
          </cell>
          <cell r="R12">
            <v>45</v>
          </cell>
          <cell r="S12">
            <v>39</v>
          </cell>
          <cell r="T12">
            <v>84</v>
          </cell>
          <cell r="U12">
            <v>50</v>
          </cell>
          <cell r="V12">
            <v>41</v>
          </cell>
          <cell r="W12">
            <v>91</v>
          </cell>
          <cell r="X12">
            <v>38</v>
          </cell>
          <cell r="Y12">
            <v>49</v>
          </cell>
          <cell r="Z12">
            <v>87</v>
          </cell>
          <cell r="AA12">
            <v>50</v>
          </cell>
          <cell r="AB12">
            <v>42</v>
          </cell>
          <cell r="AC12">
            <v>92</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605</v>
          </cell>
        </row>
        <row r="13">
          <cell r="A13" t="str">
            <v>2238</v>
          </cell>
          <cell r="B13" t="str">
            <v>Imperial Avenue Infant School</v>
          </cell>
          <cell r="C13">
            <v>0</v>
          </cell>
          <cell r="D13">
            <v>0</v>
          </cell>
          <cell r="E13">
            <v>0</v>
          </cell>
          <cell r="F13">
            <v>22</v>
          </cell>
          <cell r="G13">
            <v>21</v>
          </cell>
          <cell r="H13">
            <v>43</v>
          </cell>
          <cell r="I13">
            <v>52</v>
          </cell>
          <cell r="J13">
            <v>40</v>
          </cell>
          <cell r="K13">
            <v>92</v>
          </cell>
          <cell r="L13">
            <v>42</v>
          </cell>
          <cell r="M13">
            <v>46</v>
          </cell>
          <cell r="N13">
            <v>88</v>
          </cell>
          <cell r="O13">
            <v>50</v>
          </cell>
          <cell r="P13">
            <v>51</v>
          </cell>
          <cell r="Q13">
            <v>101</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324</v>
          </cell>
        </row>
        <row r="14">
          <cell r="A14" t="str">
            <v>2239</v>
          </cell>
          <cell r="B14" t="str">
            <v>Inglehurst Infant School</v>
          </cell>
          <cell r="C14">
            <v>0</v>
          </cell>
          <cell r="D14">
            <v>0</v>
          </cell>
          <cell r="E14">
            <v>0</v>
          </cell>
          <cell r="F14">
            <v>23</v>
          </cell>
          <cell r="G14">
            <v>26</v>
          </cell>
          <cell r="H14">
            <v>49</v>
          </cell>
          <cell r="I14">
            <v>28</v>
          </cell>
          <cell r="J14">
            <v>27</v>
          </cell>
          <cell r="K14">
            <v>55</v>
          </cell>
          <cell r="L14">
            <v>39</v>
          </cell>
          <cell r="M14">
            <v>34</v>
          </cell>
          <cell r="N14">
            <v>73</v>
          </cell>
          <cell r="O14">
            <v>36</v>
          </cell>
          <cell r="P14">
            <v>41</v>
          </cell>
          <cell r="Q14">
            <v>77</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254</v>
          </cell>
        </row>
        <row r="15">
          <cell r="A15" t="str">
            <v>2240</v>
          </cell>
          <cell r="B15" t="str">
            <v>Inglehurst Junior School</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34</v>
          </cell>
          <cell r="S15">
            <v>40</v>
          </cell>
          <cell r="T15">
            <v>74</v>
          </cell>
          <cell r="U15">
            <v>34</v>
          </cell>
          <cell r="V15">
            <v>39</v>
          </cell>
          <cell r="W15">
            <v>73</v>
          </cell>
          <cell r="X15">
            <v>51</v>
          </cell>
          <cell r="Y15">
            <v>45</v>
          </cell>
          <cell r="Z15">
            <v>96</v>
          </cell>
          <cell r="AA15">
            <v>42</v>
          </cell>
          <cell r="AB15">
            <v>33</v>
          </cell>
          <cell r="AC15">
            <v>75</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318</v>
          </cell>
        </row>
        <row r="16">
          <cell r="A16" t="str">
            <v>2241</v>
          </cell>
          <cell r="B16" t="str">
            <v>King Richard III Infant &amp; Nursery School</v>
          </cell>
          <cell r="C16">
            <v>0</v>
          </cell>
          <cell r="D16">
            <v>0</v>
          </cell>
          <cell r="E16">
            <v>0</v>
          </cell>
          <cell r="F16">
            <v>27</v>
          </cell>
          <cell r="G16">
            <v>33</v>
          </cell>
          <cell r="H16">
            <v>60</v>
          </cell>
          <cell r="I16">
            <v>33</v>
          </cell>
          <cell r="J16">
            <v>27</v>
          </cell>
          <cell r="K16">
            <v>60</v>
          </cell>
          <cell r="L16">
            <v>35</v>
          </cell>
          <cell r="M16">
            <v>24</v>
          </cell>
          <cell r="N16">
            <v>59</v>
          </cell>
          <cell r="O16">
            <v>31</v>
          </cell>
          <cell r="P16">
            <v>24</v>
          </cell>
          <cell r="Q16">
            <v>55</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234</v>
          </cell>
        </row>
        <row r="17">
          <cell r="A17" t="str">
            <v>2250</v>
          </cell>
          <cell r="B17" t="str">
            <v>Mayflower Primary School</v>
          </cell>
          <cell r="C17">
            <v>0</v>
          </cell>
          <cell r="D17">
            <v>0</v>
          </cell>
          <cell r="E17">
            <v>0</v>
          </cell>
          <cell r="F17">
            <v>18</v>
          </cell>
          <cell r="G17">
            <v>23</v>
          </cell>
          <cell r="H17">
            <v>41</v>
          </cell>
          <cell r="I17">
            <v>37</v>
          </cell>
          <cell r="J17">
            <v>22</v>
          </cell>
          <cell r="K17">
            <v>59</v>
          </cell>
          <cell r="L17">
            <v>36</v>
          </cell>
          <cell r="M17">
            <v>24</v>
          </cell>
          <cell r="N17">
            <v>60</v>
          </cell>
          <cell r="O17">
            <v>36</v>
          </cell>
          <cell r="P17">
            <v>25</v>
          </cell>
          <cell r="Q17">
            <v>61</v>
          </cell>
          <cell r="R17">
            <v>37</v>
          </cell>
          <cell r="S17">
            <v>22</v>
          </cell>
          <cell r="T17">
            <v>59</v>
          </cell>
          <cell r="U17">
            <v>33</v>
          </cell>
          <cell r="V17">
            <v>27</v>
          </cell>
          <cell r="W17">
            <v>60</v>
          </cell>
          <cell r="X17">
            <v>29</v>
          </cell>
          <cell r="Y17">
            <v>33</v>
          </cell>
          <cell r="Z17">
            <v>62</v>
          </cell>
          <cell r="AA17">
            <v>34</v>
          </cell>
          <cell r="AB17">
            <v>26</v>
          </cell>
          <cell r="AC17">
            <v>60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462</v>
          </cell>
        </row>
        <row r="18">
          <cell r="A18" t="str">
            <v>2264</v>
          </cell>
          <cell r="B18" t="str">
            <v>Merrydale Infant School</v>
          </cell>
          <cell r="C18">
            <v>0</v>
          </cell>
          <cell r="D18">
            <v>0</v>
          </cell>
          <cell r="E18">
            <v>0</v>
          </cell>
          <cell r="F18">
            <v>48</v>
          </cell>
          <cell r="G18">
            <v>35</v>
          </cell>
          <cell r="H18">
            <v>83</v>
          </cell>
          <cell r="I18">
            <v>42</v>
          </cell>
          <cell r="J18">
            <v>48</v>
          </cell>
          <cell r="K18">
            <v>90</v>
          </cell>
          <cell r="L18">
            <v>42</v>
          </cell>
          <cell r="M18">
            <v>48</v>
          </cell>
          <cell r="N18">
            <v>90</v>
          </cell>
          <cell r="O18">
            <v>44</v>
          </cell>
          <cell r="P18">
            <v>46</v>
          </cell>
          <cell r="Q18">
            <v>90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353</v>
          </cell>
        </row>
        <row r="19">
          <cell r="A19" t="str">
            <v>2267</v>
          </cell>
          <cell r="B19" t="str">
            <v>St Mary's Fields Primary School</v>
          </cell>
          <cell r="C19">
            <v>0</v>
          </cell>
          <cell r="D19">
            <v>0</v>
          </cell>
          <cell r="E19">
            <v>0</v>
          </cell>
          <cell r="F19">
            <v>16</v>
          </cell>
          <cell r="G19">
            <v>21</v>
          </cell>
          <cell r="H19">
            <v>37</v>
          </cell>
          <cell r="I19">
            <v>32</v>
          </cell>
          <cell r="J19">
            <v>27</v>
          </cell>
          <cell r="K19">
            <v>59</v>
          </cell>
          <cell r="L19">
            <v>29</v>
          </cell>
          <cell r="M19">
            <v>28</v>
          </cell>
          <cell r="N19">
            <v>57</v>
          </cell>
          <cell r="O19">
            <v>25</v>
          </cell>
          <cell r="P19">
            <v>34</v>
          </cell>
          <cell r="Q19">
            <v>59</v>
          </cell>
          <cell r="R19">
            <v>29</v>
          </cell>
          <cell r="S19">
            <v>33</v>
          </cell>
          <cell r="T19">
            <v>62</v>
          </cell>
          <cell r="U19">
            <v>22</v>
          </cell>
          <cell r="V19">
            <v>39</v>
          </cell>
          <cell r="W19">
            <v>61</v>
          </cell>
          <cell r="X19">
            <v>34</v>
          </cell>
          <cell r="Y19">
            <v>26</v>
          </cell>
          <cell r="Z19">
            <v>60</v>
          </cell>
          <cell r="AA19">
            <v>48</v>
          </cell>
          <cell r="AB19">
            <v>38</v>
          </cell>
          <cell r="AC19">
            <v>86</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481</v>
          </cell>
        </row>
        <row r="20">
          <cell r="A20" t="str">
            <v>2268</v>
          </cell>
          <cell r="B20" t="str">
            <v>Shaftesbury Junior School</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33</v>
          </cell>
          <cell r="S20">
            <v>27</v>
          </cell>
          <cell r="T20">
            <v>60</v>
          </cell>
          <cell r="U20">
            <v>29</v>
          </cell>
          <cell r="V20">
            <v>30</v>
          </cell>
          <cell r="W20">
            <v>59</v>
          </cell>
          <cell r="X20">
            <v>32</v>
          </cell>
          <cell r="Y20">
            <v>27</v>
          </cell>
          <cell r="Z20">
            <v>59</v>
          </cell>
          <cell r="AA20">
            <v>25</v>
          </cell>
          <cell r="AB20">
            <v>32</v>
          </cell>
          <cell r="AC20">
            <v>57</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235</v>
          </cell>
        </row>
        <row r="21">
          <cell r="A21" t="str">
            <v>2282</v>
          </cell>
          <cell r="B21" t="str">
            <v>Wyvern Primary School</v>
          </cell>
          <cell r="C21">
            <v>7</v>
          </cell>
          <cell r="D21">
            <v>1</v>
          </cell>
          <cell r="E21">
            <v>8</v>
          </cell>
          <cell r="F21">
            <v>21</v>
          </cell>
          <cell r="G21">
            <v>12</v>
          </cell>
          <cell r="H21">
            <v>33</v>
          </cell>
          <cell r="I21">
            <v>32</v>
          </cell>
          <cell r="J21">
            <v>28</v>
          </cell>
          <cell r="K21">
            <v>60</v>
          </cell>
          <cell r="L21">
            <v>26</v>
          </cell>
          <cell r="M21">
            <v>15</v>
          </cell>
          <cell r="N21">
            <v>41</v>
          </cell>
          <cell r="O21">
            <v>28</v>
          </cell>
          <cell r="P21">
            <v>31</v>
          </cell>
          <cell r="Q21">
            <v>59</v>
          </cell>
          <cell r="R21">
            <v>30</v>
          </cell>
          <cell r="S21">
            <v>27</v>
          </cell>
          <cell r="T21">
            <v>57</v>
          </cell>
          <cell r="U21">
            <v>36</v>
          </cell>
          <cell r="V21">
            <v>24</v>
          </cell>
          <cell r="W21">
            <v>60</v>
          </cell>
          <cell r="X21">
            <v>27</v>
          </cell>
          <cell r="Y21">
            <v>33</v>
          </cell>
          <cell r="Z21">
            <v>60</v>
          </cell>
          <cell r="AA21">
            <v>36</v>
          </cell>
          <cell r="AB21">
            <v>24</v>
          </cell>
          <cell r="AC21">
            <v>60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438</v>
          </cell>
        </row>
        <row r="22">
          <cell r="A22" t="str">
            <v>2283</v>
          </cell>
          <cell r="B22" t="str">
            <v>Montrose School</v>
          </cell>
          <cell r="C22">
            <v>0</v>
          </cell>
          <cell r="D22">
            <v>0</v>
          </cell>
          <cell r="E22">
            <v>0</v>
          </cell>
          <cell r="F22">
            <v>12</v>
          </cell>
          <cell r="G22">
            <v>21</v>
          </cell>
          <cell r="H22">
            <v>33</v>
          </cell>
          <cell r="I22">
            <v>23</v>
          </cell>
          <cell r="J22">
            <v>37</v>
          </cell>
          <cell r="K22">
            <v>60</v>
          </cell>
          <cell r="L22">
            <v>34</v>
          </cell>
          <cell r="M22">
            <v>27</v>
          </cell>
          <cell r="N22">
            <v>61</v>
          </cell>
          <cell r="O22">
            <v>28</v>
          </cell>
          <cell r="P22">
            <v>33</v>
          </cell>
          <cell r="Q22">
            <v>61</v>
          </cell>
          <cell r="R22">
            <v>27</v>
          </cell>
          <cell r="S22">
            <v>33</v>
          </cell>
          <cell r="T22">
            <v>60</v>
          </cell>
          <cell r="U22">
            <v>33</v>
          </cell>
          <cell r="V22">
            <v>28</v>
          </cell>
          <cell r="W22">
            <v>61</v>
          </cell>
          <cell r="X22">
            <v>30</v>
          </cell>
          <cell r="Y22">
            <v>33</v>
          </cell>
          <cell r="Z22">
            <v>63</v>
          </cell>
          <cell r="AA22">
            <v>32</v>
          </cell>
          <cell r="AB22">
            <v>28</v>
          </cell>
          <cell r="AC22">
            <v>60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459</v>
          </cell>
        </row>
        <row r="23">
          <cell r="A23" t="str">
            <v>2297</v>
          </cell>
          <cell r="B23" t="str">
            <v>Folville Junior School</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50</v>
          </cell>
          <cell r="S23">
            <v>35</v>
          </cell>
          <cell r="T23">
            <v>85</v>
          </cell>
          <cell r="U23">
            <v>54</v>
          </cell>
          <cell r="V23">
            <v>35</v>
          </cell>
          <cell r="W23">
            <v>89</v>
          </cell>
          <cell r="X23">
            <v>55</v>
          </cell>
          <cell r="Y23">
            <v>40</v>
          </cell>
          <cell r="Z23">
            <v>95</v>
          </cell>
          <cell r="AA23">
            <v>44</v>
          </cell>
          <cell r="AB23">
            <v>53</v>
          </cell>
          <cell r="AC23">
            <v>97</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366</v>
          </cell>
        </row>
        <row r="24">
          <cell r="A24" t="str">
            <v>2303</v>
          </cell>
          <cell r="B24" t="str">
            <v>Shenton Primary School</v>
          </cell>
          <cell r="C24">
            <v>0</v>
          </cell>
          <cell r="D24">
            <v>0</v>
          </cell>
          <cell r="E24">
            <v>0</v>
          </cell>
          <cell r="F24">
            <v>18</v>
          </cell>
          <cell r="G24">
            <v>21</v>
          </cell>
          <cell r="H24">
            <v>39</v>
          </cell>
          <cell r="I24">
            <v>26</v>
          </cell>
          <cell r="J24">
            <v>34</v>
          </cell>
          <cell r="K24">
            <v>60</v>
          </cell>
          <cell r="L24">
            <v>32</v>
          </cell>
          <cell r="M24">
            <v>28</v>
          </cell>
          <cell r="N24">
            <v>60</v>
          </cell>
          <cell r="O24">
            <v>34</v>
          </cell>
          <cell r="P24">
            <v>26</v>
          </cell>
          <cell r="Q24">
            <v>60</v>
          </cell>
          <cell r="R24">
            <v>42</v>
          </cell>
          <cell r="S24">
            <v>44</v>
          </cell>
          <cell r="T24">
            <v>86</v>
          </cell>
          <cell r="U24">
            <v>30</v>
          </cell>
          <cell r="V24">
            <v>30</v>
          </cell>
          <cell r="W24">
            <v>60</v>
          </cell>
          <cell r="X24">
            <v>28</v>
          </cell>
          <cell r="Y24">
            <v>32</v>
          </cell>
          <cell r="Z24">
            <v>60</v>
          </cell>
          <cell r="AA24">
            <v>50</v>
          </cell>
          <cell r="AB24">
            <v>40</v>
          </cell>
          <cell r="AC24">
            <v>90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515</v>
          </cell>
        </row>
        <row r="25">
          <cell r="A25" t="str">
            <v>2304</v>
          </cell>
          <cell r="B25" t="str">
            <v>Stokes Wood Primary School</v>
          </cell>
          <cell r="C25">
            <v>1</v>
          </cell>
          <cell r="D25">
            <v>2</v>
          </cell>
          <cell r="E25">
            <v>3</v>
          </cell>
          <cell r="F25">
            <v>26</v>
          </cell>
          <cell r="G25">
            <v>10</v>
          </cell>
          <cell r="H25">
            <v>36</v>
          </cell>
          <cell r="I25">
            <v>20</v>
          </cell>
          <cell r="J25">
            <v>21</v>
          </cell>
          <cell r="K25">
            <v>41</v>
          </cell>
          <cell r="L25">
            <v>27</v>
          </cell>
          <cell r="M25">
            <v>31</v>
          </cell>
          <cell r="N25">
            <v>58</v>
          </cell>
          <cell r="O25">
            <v>26</v>
          </cell>
          <cell r="P25">
            <v>37</v>
          </cell>
          <cell r="Q25">
            <v>63</v>
          </cell>
          <cell r="R25">
            <v>41</v>
          </cell>
          <cell r="S25">
            <v>33</v>
          </cell>
          <cell r="T25">
            <v>74</v>
          </cell>
          <cell r="U25">
            <v>44</v>
          </cell>
          <cell r="V25">
            <v>32</v>
          </cell>
          <cell r="W25">
            <v>76</v>
          </cell>
          <cell r="X25">
            <v>29</v>
          </cell>
          <cell r="Y25">
            <v>27</v>
          </cell>
          <cell r="Z25">
            <v>56</v>
          </cell>
          <cell r="AA25">
            <v>37</v>
          </cell>
          <cell r="AB25">
            <v>24</v>
          </cell>
          <cell r="AC25">
            <v>61</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468</v>
          </cell>
        </row>
        <row r="26">
          <cell r="A26" t="str">
            <v>2305</v>
          </cell>
          <cell r="B26" t="str">
            <v>Wolsey House Primary School</v>
          </cell>
          <cell r="C26">
            <v>0</v>
          </cell>
          <cell r="D26">
            <v>0</v>
          </cell>
          <cell r="E26">
            <v>0</v>
          </cell>
          <cell r="F26">
            <v>28</v>
          </cell>
          <cell r="G26">
            <v>21</v>
          </cell>
          <cell r="H26">
            <v>49</v>
          </cell>
          <cell r="I26">
            <v>44</v>
          </cell>
          <cell r="J26">
            <v>45</v>
          </cell>
          <cell r="K26">
            <v>89</v>
          </cell>
          <cell r="L26">
            <v>47</v>
          </cell>
          <cell r="M26">
            <v>42</v>
          </cell>
          <cell r="N26">
            <v>89</v>
          </cell>
          <cell r="O26">
            <v>42</v>
          </cell>
          <cell r="P26">
            <v>41</v>
          </cell>
          <cell r="Q26">
            <v>83</v>
          </cell>
          <cell r="R26">
            <v>55</v>
          </cell>
          <cell r="S26">
            <v>35</v>
          </cell>
          <cell r="T26">
            <v>90</v>
          </cell>
          <cell r="U26">
            <v>42</v>
          </cell>
          <cell r="V26">
            <v>45</v>
          </cell>
          <cell r="W26">
            <v>87</v>
          </cell>
          <cell r="X26">
            <v>40</v>
          </cell>
          <cell r="Y26">
            <v>43</v>
          </cell>
          <cell r="Z26">
            <v>83</v>
          </cell>
          <cell r="AA26">
            <v>28</v>
          </cell>
          <cell r="AB26">
            <v>33</v>
          </cell>
          <cell r="AC26">
            <v>61</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631</v>
          </cell>
        </row>
        <row r="27">
          <cell r="A27" t="str">
            <v>2306</v>
          </cell>
          <cell r="B27" t="str">
            <v>Buswells Lodge Primary School</v>
          </cell>
          <cell r="C27">
            <v>6</v>
          </cell>
          <cell r="D27">
            <v>4</v>
          </cell>
          <cell r="E27">
            <v>10</v>
          </cell>
          <cell r="F27">
            <v>6</v>
          </cell>
          <cell r="G27">
            <v>12</v>
          </cell>
          <cell r="H27">
            <v>18</v>
          </cell>
          <cell r="I27">
            <v>34</v>
          </cell>
          <cell r="J27">
            <v>16</v>
          </cell>
          <cell r="K27">
            <v>50</v>
          </cell>
          <cell r="L27">
            <v>31</v>
          </cell>
          <cell r="M27">
            <v>27</v>
          </cell>
          <cell r="N27">
            <v>58</v>
          </cell>
          <cell r="O27">
            <v>34</v>
          </cell>
          <cell r="P27">
            <v>22</v>
          </cell>
          <cell r="Q27">
            <v>56</v>
          </cell>
          <cell r="R27">
            <v>20</v>
          </cell>
          <cell r="S27">
            <v>31</v>
          </cell>
          <cell r="T27">
            <v>51</v>
          </cell>
          <cell r="U27">
            <v>34</v>
          </cell>
          <cell r="V27">
            <v>26</v>
          </cell>
          <cell r="W27">
            <v>60</v>
          </cell>
          <cell r="X27">
            <v>34</v>
          </cell>
          <cell r="Y27">
            <v>25</v>
          </cell>
          <cell r="Z27">
            <v>59</v>
          </cell>
          <cell r="AA27">
            <v>38</v>
          </cell>
          <cell r="AB27">
            <v>21</v>
          </cell>
          <cell r="AC27">
            <v>59</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421</v>
          </cell>
        </row>
        <row r="28">
          <cell r="A28" t="str">
            <v>2317</v>
          </cell>
          <cell r="B28" t="str">
            <v>Sandfield Close Primary School</v>
          </cell>
          <cell r="C28">
            <v>0</v>
          </cell>
          <cell r="D28">
            <v>0</v>
          </cell>
          <cell r="E28">
            <v>0</v>
          </cell>
          <cell r="F28">
            <v>0</v>
          </cell>
          <cell r="G28">
            <v>0</v>
          </cell>
          <cell r="H28">
            <v>0</v>
          </cell>
          <cell r="I28">
            <v>20</v>
          </cell>
          <cell r="J28">
            <v>23</v>
          </cell>
          <cell r="K28">
            <v>43</v>
          </cell>
          <cell r="L28">
            <v>22</v>
          </cell>
          <cell r="M28">
            <v>18</v>
          </cell>
          <cell r="N28">
            <v>40</v>
          </cell>
          <cell r="O28">
            <v>29</v>
          </cell>
          <cell r="P28">
            <v>19</v>
          </cell>
          <cell r="Q28">
            <v>48</v>
          </cell>
          <cell r="R28">
            <v>23</v>
          </cell>
          <cell r="S28">
            <v>35</v>
          </cell>
          <cell r="T28">
            <v>58</v>
          </cell>
          <cell r="U28">
            <v>31</v>
          </cell>
          <cell r="V28">
            <v>31</v>
          </cell>
          <cell r="W28">
            <v>62</v>
          </cell>
          <cell r="X28">
            <v>30</v>
          </cell>
          <cell r="Y28">
            <v>34</v>
          </cell>
          <cell r="Z28">
            <v>64</v>
          </cell>
          <cell r="AA28">
            <v>24</v>
          </cell>
          <cell r="AB28">
            <v>36</v>
          </cell>
          <cell r="AC28">
            <v>60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375</v>
          </cell>
        </row>
        <row r="29">
          <cell r="A29" t="str">
            <v>2320</v>
          </cell>
          <cell r="B29" t="str">
            <v>Barley Croft Primary School</v>
          </cell>
          <cell r="C29">
            <v>0</v>
          </cell>
          <cell r="D29">
            <v>0</v>
          </cell>
          <cell r="E29">
            <v>0</v>
          </cell>
          <cell r="F29">
            <v>21</v>
          </cell>
          <cell r="G29">
            <v>14</v>
          </cell>
          <cell r="H29">
            <v>35</v>
          </cell>
          <cell r="I29">
            <v>16</v>
          </cell>
          <cell r="J29">
            <v>28</v>
          </cell>
          <cell r="K29">
            <v>44</v>
          </cell>
          <cell r="L29">
            <v>25</v>
          </cell>
          <cell r="M29">
            <v>19</v>
          </cell>
          <cell r="N29">
            <v>44</v>
          </cell>
          <cell r="O29">
            <v>25</v>
          </cell>
          <cell r="P29">
            <v>18</v>
          </cell>
          <cell r="Q29">
            <v>43</v>
          </cell>
          <cell r="R29">
            <v>23</v>
          </cell>
          <cell r="S29">
            <v>22</v>
          </cell>
          <cell r="T29">
            <v>45</v>
          </cell>
          <cell r="U29">
            <v>16</v>
          </cell>
          <cell r="V29">
            <v>29</v>
          </cell>
          <cell r="W29">
            <v>45</v>
          </cell>
          <cell r="X29">
            <v>23</v>
          </cell>
          <cell r="Y29">
            <v>26</v>
          </cell>
          <cell r="Z29">
            <v>49</v>
          </cell>
          <cell r="AA29">
            <v>23</v>
          </cell>
          <cell r="AB29">
            <v>22</v>
          </cell>
          <cell r="AC29">
            <v>45</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350</v>
          </cell>
        </row>
        <row r="30">
          <cell r="A30" t="str">
            <v>2339</v>
          </cell>
          <cell r="B30" t="str">
            <v>Taylor Road Primary School</v>
          </cell>
          <cell r="C30">
            <v>0</v>
          </cell>
          <cell r="D30">
            <v>0</v>
          </cell>
          <cell r="E30">
            <v>0</v>
          </cell>
          <cell r="F30">
            <v>39</v>
          </cell>
          <cell r="G30">
            <v>31</v>
          </cell>
          <cell r="H30">
            <v>70</v>
          </cell>
          <cell r="I30">
            <v>36</v>
          </cell>
          <cell r="J30">
            <v>51</v>
          </cell>
          <cell r="K30">
            <v>87</v>
          </cell>
          <cell r="L30">
            <v>49</v>
          </cell>
          <cell r="M30">
            <v>39</v>
          </cell>
          <cell r="N30">
            <v>88</v>
          </cell>
          <cell r="O30">
            <v>42</v>
          </cell>
          <cell r="P30">
            <v>48</v>
          </cell>
          <cell r="Q30">
            <v>90</v>
          </cell>
          <cell r="R30">
            <v>47</v>
          </cell>
          <cell r="S30">
            <v>42</v>
          </cell>
          <cell r="T30">
            <v>89</v>
          </cell>
          <cell r="U30">
            <v>66</v>
          </cell>
          <cell r="V30">
            <v>62</v>
          </cell>
          <cell r="W30">
            <v>128</v>
          </cell>
          <cell r="X30">
            <v>53</v>
          </cell>
          <cell r="Y30">
            <v>63</v>
          </cell>
          <cell r="Z30">
            <v>116</v>
          </cell>
          <cell r="AA30">
            <v>41</v>
          </cell>
          <cell r="AB30">
            <v>49</v>
          </cell>
          <cell r="AC30">
            <v>90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758</v>
          </cell>
        </row>
        <row r="31">
          <cell r="A31" t="str">
            <v>2343</v>
          </cell>
          <cell r="B31" t="str">
            <v>Linden Primary School</v>
          </cell>
          <cell r="C31">
            <v>0</v>
          </cell>
          <cell r="D31">
            <v>0</v>
          </cell>
          <cell r="E31">
            <v>0</v>
          </cell>
          <cell r="F31">
            <v>14</v>
          </cell>
          <cell r="G31">
            <v>8</v>
          </cell>
          <cell r="H31">
            <v>22</v>
          </cell>
          <cell r="I31">
            <v>36</v>
          </cell>
          <cell r="J31">
            <v>23</v>
          </cell>
          <cell r="K31">
            <v>59</v>
          </cell>
          <cell r="L31">
            <v>22</v>
          </cell>
          <cell r="M31">
            <v>25</v>
          </cell>
          <cell r="N31">
            <v>47</v>
          </cell>
          <cell r="O31">
            <v>30</v>
          </cell>
          <cell r="P31">
            <v>30</v>
          </cell>
          <cell r="Q31">
            <v>60</v>
          </cell>
          <cell r="R31">
            <v>24</v>
          </cell>
          <cell r="S31">
            <v>34</v>
          </cell>
          <cell r="T31">
            <v>58</v>
          </cell>
          <cell r="U31">
            <v>29</v>
          </cell>
          <cell r="V31">
            <v>44</v>
          </cell>
          <cell r="W31">
            <v>73</v>
          </cell>
          <cell r="X31">
            <v>23</v>
          </cell>
          <cell r="Y31">
            <v>36</v>
          </cell>
          <cell r="Z31">
            <v>59</v>
          </cell>
          <cell r="AA31">
            <v>25</v>
          </cell>
          <cell r="AB31">
            <v>34</v>
          </cell>
          <cell r="AC31">
            <v>59</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437</v>
          </cell>
        </row>
        <row r="32">
          <cell r="A32" t="str">
            <v>2344</v>
          </cell>
          <cell r="B32" t="str">
            <v>Eyres Monsell Primary School</v>
          </cell>
          <cell r="C32">
            <v>0</v>
          </cell>
          <cell r="D32">
            <v>0</v>
          </cell>
          <cell r="E32">
            <v>0</v>
          </cell>
          <cell r="F32">
            <v>10</v>
          </cell>
          <cell r="G32">
            <v>6</v>
          </cell>
          <cell r="H32">
            <v>16</v>
          </cell>
          <cell r="I32">
            <v>29</v>
          </cell>
          <cell r="J32">
            <v>25</v>
          </cell>
          <cell r="K32">
            <v>54</v>
          </cell>
          <cell r="L32">
            <v>22</v>
          </cell>
          <cell r="M32">
            <v>30</v>
          </cell>
          <cell r="N32">
            <v>52</v>
          </cell>
          <cell r="O32">
            <v>33</v>
          </cell>
          <cell r="P32">
            <v>26</v>
          </cell>
          <cell r="Q32">
            <v>59</v>
          </cell>
          <cell r="R32">
            <v>26</v>
          </cell>
          <cell r="S32">
            <v>34</v>
          </cell>
          <cell r="T32">
            <v>60</v>
          </cell>
          <cell r="U32">
            <v>23</v>
          </cell>
          <cell r="V32">
            <v>30</v>
          </cell>
          <cell r="W32">
            <v>53</v>
          </cell>
          <cell r="X32">
            <v>18</v>
          </cell>
          <cell r="Y32">
            <v>17</v>
          </cell>
          <cell r="Z32">
            <v>35</v>
          </cell>
          <cell r="AA32">
            <v>9</v>
          </cell>
          <cell r="AB32">
            <v>19</v>
          </cell>
          <cell r="AC32">
            <v>28</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357</v>
          </cell>
        </row>
        <row r="33">
          <cell r="A33" t="str">
            <v>2346</v>
          </cell>
          <cell r="B33" t="str">
            <v>Hazel Community Primary School</v>
          </cell>
          <cell r="C33">
            <v>0</v>
          </cell>
          <cell r="D33">
            <v>0</v>
          </cell>
          <cell r="E33">
            <v>0</v>
          </cell>
          <cell r="F33">
            <v>0</v>
          </cell>
          <cell r="G33">
            <v>0</v>
          </cell>
          <cell r="H33">
            <v>0</v>
          </cell>
          <cell r="I33">
            <v>28</v>
          </cell>
          <cell r="J33">
            <v>32</v>
          </cell>
          <cell r="K33">
            <v>60</v>
          </cell>
          <cell r="L33">
            <v>31</v>
          </cell>
          <cell r="M33">
            <v>29</v>
          </cell>
          <cell r="N33">
            <v>60</v>
          </cell>
          <cell r="O33">
            <v>24</v>
          </cell>
          <cell r="P33">
            <v>29</v>
          </cell>
          <cell r="Q33">
            <v>53</v>
          </cell>
          <cell r="R33">
            <v>25</v>
          </cell>
          <cell r="S33">
            <v>20</v>
          </cell>
          <cell r="T33">
            <v>45</v>
          </cell>
          <cell r="U33">
            <v>28</v>
          </cell>
          <cell r="V33">
            <v>29</v>
          </cell>
          <cell r="W33">
            <v>57</v>
          </cell>
          <cell r="X33">
            <v>31</v>
          </cell>
          <cell r="Y33">
            <v>22</v>
          </cell>
          <cell r="Z33">
            <v>53</v>
          </cell>
          <cell r="AA33">
            <v>22</v>
          </cell>
          <cell r="AB33">
            <v>29</v>
          </cell>
          <cell r="AC33">
            <v>51</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379</v>
          </cell>
        </row>
        <row r="34">
          <cell r="A34" t="str">
            <v>2347</v>
          </cell>
          <cell r="B34" t="str">
            <v>Charnwood Primary School</v>
          </cell>
          <cell r="C34">
            <v>0</v>
          </cell>
          <cell r="D34">
            <v>0</v>
          </cell>
          <cell r="E34">
            <v>0</v>
          </cell>
          <cell r="F34">
            <v>11</v>
          </cell>
          <cell r="G34">
            <v>15</v>
          </cell>
          <cell r="H34">
            <v>26</v>
          </cell>
          <cell r="I34">
            <v>36</v>
          </cell>
          <cell r="J34">
            <v>24</v>
          </cell>
          <cell r="K34">
            <v>60</v>
          </cell>
          <cell r="L34">
            <v>29</v>
          </cell>
          <cell r="M34">
            <v>29</v>
          </cell>
          <cell r="N34">
            <v>58</v>
          </cell>
          <cell r="O34">
            <v>33</v>
          </cell>
          <cell r="P34">
            <v>27</v>
          </cell>
          <cell r="Q34">
            <v>60</v>
          </cell>
          <cell r="R34">
            <v>29</v>
          </cell>
          <cell r="S34">
            <v>32</v>
          </cell>
          <cell r="T34">
            <v>61</v>
          </cell>
          <cell r="U34">
            <v>35</v>
          </cell>
          <cell r="V34">
            <v>25</v>
          </cell>
          <cell r="W34">
            <v>60</v>
          </cell>
          <cell r="X34">
            <v>25</v>
          </cell>
          <cell r="Y34">
            <v>35</v>
          </cell>
          <cell r="Z34">
            <v>60</v>
          </cell>
          <cell r="AA34">
            <v>26</v>
          </cell>
          <cell r="AB34">
            <v>34</v>
          </cell>
          <cell r="AC34">
            <v>60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445</v>
          </cell>
        </row>
        <row r="35">
          <cell r="A35" t="str">
            <v>2348</v>
          </cell>
          <cell r="B35" t="str">
            <v>Mellor Community Primary School</v>
          </cell>
          <cell r="C35">
            <v>0</v>
          </cell>
          <cell r="D35">
            <v>0</v>
          </cell>
          <cell r="E35">
            <v>0</v>
          </cell>
          <cell r="F35">
            <v>26</v>
          </cell>
          <cell r="G35">
            <v>24</v>
          </cell>
          <cell r="H35">
            <v>50</v>
          </cell>
          <cell r="I35">
            <v>44</v>
          </cell>
          <cell r="J35">
            <v>38</v>
          </cell>
          <cell r="K35">
            <v>82</v>
          </cell>
          <cell r="L35">
            <v>41</v>
          </cell>
          <cell r="M35">
            <v>42</v>
          </cell>
          <cell r="N35">
            <v>83</v>
          </cell>
          <cell r="O35">
            <v>39</v>
          </cell>
          <cell r="P35">
            <v>32</v>
          </cell>
          <cell r="Q35">
            <v>71</v>
          </cell>
          <cell r="R35">
            <v>56</v>
          </cell>
          <cell r="S35">
            <v>34</v>
          </cell>
          <cell r="T35">
            <v>90</v>
          </cell>
          <cell r="U35">
            <v>53</v>
          </cell>
          <cell r="V35">
            <v>35</v>
          </cell>
          <cell r="W35">
            <v>88</v>
          </cell>
          <cell r="X35">
            <v>38</v>
          </cell>
          <cell r="Y35">
            <v>51</v>
          </cell>
          <cell r="Z35">
            <v>89</v>
          </cell>
          <cell r="AA35">
            <v>48</v>
          </cell>
          <cell r="AB35">
            <v>42</v>
          </cell>
          <cell r="AC35">
            <v>90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643</v>
          </cell>
        </row>
        <row r="36">
          <cell r="A36" t="str">
            <v>2352</v>
          </cell>
          <cell r="B36" t="str">
            <v>Marriott Primary School</v>
          </cell>
          <cell r="C36">
            <v>0</v>
          </cell>
          <cell r="D36">
            <v>0</v>
          </cell>
          <cell r="E36">
            <v>0</v>
          </cell>
          <cell r="F36">
            <v>17</v>
          </cell>
          <cell r="G36">
            <v>12</v>
          </cell>
          <cell r="H36">
            <v>29</v>
          </cell>
          <cell r="I36">
            <v>26</v>
          </cell>
          <cell r="J36">
            <v>33</v>
          </cell>
          <cell r="K36">
            <v>59</v>
          </cell>
          <cell r="L36">
            <v>25</v>
          </cell>
          <cell r="M36">
            <v>34</v>
          </cell>
          <cell r="N36">
            <v>59</v>
          </cell>
          <cell r="O36">
            <v>37</v>
          </cell>
          <cell r="P36">
            <v>22</v>
          </cell>
          <cell r="Q36">
            <v>59</v>
          </cell>
          <cell r="R36">
            <v>32</v>
          </cell>
          <cell r="S36">
            <v>30</v>
          </cell>
          <cell r="T36">
            <v>62</v>
          </cell>
          <cell r="U36">
            <v>26</v>
          </cell>
          <cell r="V36">
            <v>34</v>
          </cell>
          <cell r="W36">
            <v>60</v>
          </cell>
          <cell r="X36">
            <v>29</v>
          </cell>
          <cell r="Y36">
            <v>31</v>
          </cell>
          <cell r="Z36">
            <v>60</v>
          </cell>
          <cell r="AA36">
            <v>24</v>
          </cell>
          <cell r="AB36">
            <v>28</v>
          </cell>
          <cell r="AC36">
            <v>52</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440</v>
          </cell>
        </row>
        <row r="37">
          <cell r="A37" t="str">
            <v>2356</v>
          </cell>
          <cell r="B37" t="str">
            <v>Whitehall Primary School</v>
          </cell>
          <cell r="C37">
            <v>0</v>
          </cell>
          <cell r="D37">
            <v>0</v>
          </cell>
          <cell r="E37">
            <v>0</v>
          </cell>
          <cell r="F37">
            <v>26</v>
          </cell>
          <cell r="G37">
            <v>26</v>
          </cell>
          <cell r="H37">
            <v>52</v>
          </cell>
          <cell r="I37">
            <v>55</v>
          </cell>
          <cell r="J37">
            <v>35</v>
          </cell>
          <cell r="K37">
            <v>90</v>
          </cell>
          <cell r="L37">
            <v>48</v>
          </cell>
          <cell r="M37">
            <v>42</v>
          </cell>
          <cell r="N37">
            <v>90</v>
          </cell>
          <cell r="O37">
            <v>46</v>
          </cell>
          <cell r="P37">
            <v>44</v>
          </cell>
          <cell r="Q37">
            <v>90</v>
          </cell>
          <cell r="R37">
            <v>37</v>
          </cell>
          <cell r="S37">
            <v>53</v>
          </cell>
          <cell r="T37">
            <v>90</v>
          </cell>
          <cell r="U37">
            <v>44</v>
          </cell>
          <cell r="V37">
            <v>47</v>
          </cell>
          <cell r="W37">
            <v>91</v>
          </cell>
          <cell r="X37">
            <v>47</v>
          </cell>
          <cell r="Y37">
            <v>42</v>
          </cell>
          <cell r="Z37">
            <v>89</v>
          </cell>
          <cell r="AA37">
            <v>54</v>
          </cell>
          <cell r="AB37">
            <v>36</v>
          </cell>
          <cell r="AC37">
            <v>90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682</v>
          </cell>
        </row>
        <row r="38">
          <cell r="A38" t="str">
            <v>2359</v>
          </cell>
          <cell r="B38" t="str">
            <v>Spinney Hill Primary School</v>
          </cell>
          <cell r="C38">
            <v>0</v>
          </cell>
          <cell r="D38">
            <v>0</v>
          </cell>
          <cell r="E38">
            <v>0</v>
          </cell>
          <cell r="F38">
            <v>37</v>
          </cell>
          <cell r="G38">
            <v>23</v>
          </cell>
          <cell r="H38">
            <v>60</v>
          </cell>
          <cell r="I38">
            <v>41</v>
          </cell>
          <cell r="J38">
            <v>49</v>
          </cell>
          <cell r="K38">
            <v>90</v>
          </cell>
          <cell r="L38">
            <v>50</v>
          </cell>
          <cell r="M38">
            <v>40</v>
          </cell>
          <cell r="N38">
            <v>90</v>
          </cell>
          <cell r="O38">
            <v>40</v>
          </cell>
          <cell r="P38">
            <v>48</v>
          </cell>
          <cell r="Q38">
            <v>88</v>
          </cell>
          <cell r="R38">
            <v>49</v>
          </cell>
          <cell r="S38">
            <v>39</v>
          </cell>
          <cell r="T38">
            <v>88</v>
          </cell>
          <cell r="U38">
            <v>70</v>
          </cell>
          <cell r="V38">
            <v>49</v>
          </cell>
          <cell r="W38">
            <v>119</v>
          </cell>
          <cell r="X38">
            <v>41</v>
          </cell>
          <cell r="Y38">
            <v>51</v>
          </cell>
          <cell r="Z38">
            <v>92</v>
          </cell>
          <cell r="AA38">
            <v>65</v>
          </cell>
          <cell r="AB38">
            <v>55</v>
          </cell>
          <cell r="AC38">
            <v>120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747</v>
          </cell>
        </row>
        <row r="39">
          <cell r="A39" t="str">
            <v>2361</v>
          </cell>
          <cell r="B39" t="str">
            <v>Scraptoft Valley Primary School</v>
          </cell>
          <cell r="C39">
            <v>0</v>
          </cell>
          <cell r="D39">
            <v>0</v>
          </cell>
          <cell r="E39">
            <v>0</v>
          </cell>
          <cell r="F39">
            <v>25</v>
          </cell>
          <cell r="G39">
            <v>27</v>
          </cell>
          <cell r="H39">
            <v>52</v>
          </cell>
          <cell r="I39">
            <v>29</v>
          </cell>
          <cell r="J39">
            <v>28</v>
          </cell>
          <cell r="K39">
            <v>57</v>
          </cell>
          <cell r="L39">
            <v>30</v>
          </cell>
          <cell r="M39">
            <v>32</v>
          </cell>
          <cell r="N39">
            <v>62</v>
          </cell>
          <cell r="O39">
            <v>36</v>
          </cell>
          <cell r="P39">
            <v>24</v>
          </cell>
          <cell r="Q39">
            <v>60</v>
          </cell>
          <cell r="R39">
            <v>28</v>
          </cell>
          <cell r="S39">
            <v>32</v>
          </cell>
          <cell r="T39">
            <v>60</v>
          </cell>
          <cell r="U39">
            <v>29</v>
          </cell>
          <cell r="V39">
            <v>31</v>
          </cell>
          <cell r="W39">
            <v>60</v>
          </cell>
          <cell r="X39">
            <v>32</v>
          </cell>
          <cell r="Y39">
            <v>30</v>
          </cell>
          <cell r="Z39">
            <v>62</v>
          </cell>
          <cell r="AA39">
            <v>29</v>
          </cell>
          <cell r="AB39">
            <v>31</v>
          </cell>
          <cell r="AC39">
            <v>60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473</v>
          </cell>
        </row>
        <row r="40">
          <cell r="A40" t="str">
            <v>2363</v>
          </cell>
          <cell r="B40" t="str">
            <v>Beaumont Lodge Primary School</v>
          </cell>
          <cell r="C40">
            <v>0</v>
          </cell>
          <cell r="D40">
            <v>0</v>
          </cell>
          <cell r="E40">
            <v>0</v>
          </cell>
          <cell r="F40">
            <v>15</v>
          </cell>
          <cell r="G40">
            <v>7</v>
          </cell>
          <cell r="H40">
            <v>22</v>
          </cell>
          <cell r="I40">
            <v>12</v>
          </cell>
          <cell r="J40">
            <v>19</v>
          </cell>
          <cell r="K40">
            <v>31</v>
          </cell>
          <cell r="L40">
            <v>14</v>
          </cell>
          <cell r="M40">
            <v>15</v>
          </cell>
          <cell r="N40">
            <v>29</v>
          </cell>
          <cell r="O40">
            <v>13</v>
          </cell>
          <cell r="P40">
            <v>18</v>
          </cell>
          <cell r="Q40">
            <v>31</v>
          </cell>
          <cell r="R40">
            <v>16</v>
          </cell>
          <cell r="S40">
            <v>15</v>
          </cell>
          <cell r="T40">
            <v>31</v>
          </cell>
          <cell r="U40">
            <v>11</v>
          </cell>
          <cell r="V40">
            <v>19</v>
          </cell>
          <cell r="W40">
            <v>30</v>
          </cell>
          <cell r="X40">
            <v>19</v>
          </cell>
          <cell r="Y40">
            <v>10</v>
          </cell>
          <cell r="Z40">
            <v>29</v>
          </cell>
          <cell r="AA40">
            <v>17</v>
          </cell>
          <cell r="AB40">
            <v>8</v>
          </cell>
          <cell r="AC40">
            <v>25</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228</v>
          </cell>
        </row>
        <row r="41">
          <cell r="A41" t="str">
            <v>2364</v>
          </cell>
          <cell r="B41" t="str">
            <v>Parks Primary School</v>
          </cell>
          <cell r="C41">
            <v>0</v>
          </cell>
          <cell r="D41">
            <v>0</v>
          </cell>
          <cell r="E41">
            <v>0</v>
          </cell>
          <cell r="F41">
            <v>26</v>
          </cell>
          <cell r="G41">
            <v>25</v>
          </cell>
          <cell r="H41">
            <v>51</v>
          </cell>
          <cell r="I41">
            <v>31</v>
          </cell>
          <cell r="J41">
            <v>26</v>
          </cell>
          <cell r="K41">
            <v>57</v>
          </cell>
          <cell r="L41">
            <v>30</v>
          </cell>
          <cell r="M41">
            <v>30</v>
          </cell>
          <cell r="N41">
            <v>60</v>
          </cell>
          <cell r="O41">
            <v>35</v>
          </cell>
          <cell r="P41">
            <v>27</v>
          </cell>
          <cell r="Q41">
            <v>62</v>
          </cell>
          <cell r="R41">
            <v>36</v>
          </cell>
          <cell r="S41">
            <v>25</v>
          </cell>
          <cell r="T41">
            <v>61</v>
          </cell>
          <cell r="U41">
            <v>33</v>
          </cell>
          <cell r="V41">
            <v>27</v>
          </cell>
          <cell r="W41">
            <v>60</v>
          </cell>
          <cell r="X41">
            <v>48</v>
          </cell>
          <cell r="Y41">
            <v>42</v>
          </cell>
          <cell r="Z41">
            <v>90</v>
          </cell>
          <cell r="AA41">
            <v>23</v>
          </cell>
          <cell r="AB41">
            <v>38</v>
          </cell>
          <cell r="AC41">
            <v>61</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502</v>
          </cell>
        </row>
        <row r="42">
          <cell r="A42" t="str">
            <v>2365</v>
          </cell>
          <cell r="B42" t="str">
            <v>Fosse Primary School</v>
          </cell>
          <cell r="C42">
            <v>0</v>
          </cell>
          <cell r="D42">
            <v>0</v>
          </cell>
          <cell r="E42">
            <v>0</v>
          </cell>
          <cell r="F42">
            <v>18</v>
          </cell>
          <cell r="G42">
            <v>12</v>
          </cell>
          <cell r="H42">
            <v>30</v>
          </cell>
          <cell r="I42">
            <v>29</v>
          </cell>
          <cell r="J42">
            <v>30</v>
          </cell>
          <cell r="K42">
            <v>59</v>
          </cell>
          <cell r="L42">
            <v>27</v>
          </cell>
          <cell r="M42">
            <v>32</v>
          </cell>
          <cell r="N42">
            <v>59</v>
          </cell>
          <cell r="O42">
            <v>30</v>
          </cell>
          <cell r="P42">
            <v>26</v>
          </cell>
          <cell r="Q42">
            <v>56</v>
          </cell>
          <cell r="R42">
            <v>33</v>
          </cell>
          <cell r="S42">
            <v>21</v>
          </cell>
          <cell r="T42">
            <v>54</v>
          </cell>
          <cell r="U42">
            <v>32</v>
          </cell>
          <cell r="V42">
            <v>28</v>
          </cell>
          <cell r="W42">
            <v>60</v>
          </cell>
          <cell r="X42">
            <v>27</v>
          </cell>
          <cell r="Y42">
            <v>31</v>
          </cell>
          <cell r="Z42">
            <v>58</v>
          </cell>
          <cell r="AA42">
            <v>29</v>
          </cell>
          <cell r="AB42">
            <v>26</v>
          </cell>
          <cell r="AC42">
            <v>55</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431</v>
          </cell>
        </row>
        <row r="43">
          <cell r="A43" t="str">
            <v>2371</v>
          </cell>
          <cell r="B43" t="str">
            <v>Coleman Primary School</v>
          </cell>
          <cell r="C43">
            <v>0</v>
          </cell>
          <cell r="D43">
            <v>0</v>
          </cell>
          <cell r="E43">
            <v>0</v>
          </cell>
          <cell r="F43">
            <v>19</v>
          </cell>
          <cell r="G43">
            <v>13</v>
          </cell>
          <cell r="H43">
            <v>32</v>
          </cell>
          <cell r="I43">
            <v>54</v>
          </cell>
          <cell r="J43">
            <v>51</v>
          </cell>
          <cell r="K43">
            <v>105</v>
          </cell>
          <cell r="L43">
            <v>37</v>
          </cell>
          <cell r="M43">
            <v>47</v>
          </cell>
          <cell r="N43">
            <v>84</v>
          </cell>
          <cell r="O43">
            <v>40</v>
          </cell>
          <cell r="P43">
            <v>45</v>
          </cell>
          <cell r="Q43">
            <v>85</v>
          </cell>
          <cell r="R43">
            <v>47</v>
          </cell>
          <cell r="S43">
            <v>41</v>
          </cell>
          <cell r="T43">
            <v>88</v>
          </cell>
          <cell r="U43">
            <v>50</v>
          </cell>
          <cell r="V43">
            <v>38</v>
          </cell>
          <cell r="W43">
            <v>88</v>
          </cell>
          <cell r="X43">
            <v>42</v>
          </cell>
          <cell r="Y43">
            <v>47</v>
          </cell>
          <cell r="Z43">
            <v>89</v>
          </cell>
          <cell r="AA43">
            <v>45</v>
          </cell>
          <cell r="AB43">
            <v>46</v>
          </cell>
          <cell r="AC43">
            <v>91</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662</v>
          </cell>
        </row>
        <row r="44">
          <cell r="A44" t="str">
            <v>2377</v>
          </cell>
          <cell r="B44" t="str">
            <v>Herrick Primary School</v>
          </cell>
          <cell r="C44">
            <v>0</v>
          </cell>
          <cell r="D44">
            <v>0</v>
          </cell>
          <cell r="E44">
            <v>0</v>
          </cell>
          <cell r="F44">
            <v>24</v>
          </cell>
          <cell r="G44">
            <v>25</v>
          </cell>
          <cell r="H44">
            <v>49</v>
          </cell>
          <cell r="I44">
            <v>23</v>
          </cell>
          <cell r="J44">
            <v>34</v>
          </cell>
          <cell r="K44">
            <v>57</v>
          </cell>
          <cell r="L44">
            <v>27</v>
          </cell>
          <cell r="M44">
            <v>24</v>
          </cell>
          <cell r="N44">
            <v>51</v>
          </cell>
          <cell r="O44">
            <v>30</v>
          </cell>
          <cell r="P44">
            <v>29</v>
          </cell>
          <cell r="Q44">
            <v>59</v>
          </cell>
          <cell r="R44">
            <v>27</v>
          </cell>
          <cell r="S44">
            <v>22</v>
          </cell>
          <cell r="T44">
            <v>49</v>
          </cell>
          <cell r="U44">
            <v>34</v>
          </cell>
          <cell r="V44">
            <v>26</v>
          </cell>
          <cell r="W44">
            <v>60</v>
          </cell>
          <cell r="X44">
            <v>30</v>
          </cell>
          <cell r="Y44">
            <v>29</v>
          </cell>
          <cell r="Z44">
            <v>59</v>
          </cell>
          <cell r="AA44">
            <v>27</v>
          </cell>
          <cell r="AB44">
            <v>33</v>
          </cell>
          <cell r="AC44">
            <v>60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444</v>
          </cell>
        </row>
        <row r="45">
          <cell r="A45" t="str">
            <v>2378</v>
          </cell>
          <cell r="B45" t="str">
            <v>Slater Primary School</v>
          </cell>
          <cell r="C45">
            <v>0</v>
          </cell>
          <cell r="D45">
            <v>0</v>
          </cell>
          <cell r="E45">
            <v>0</v>
          </cell>
          <cell r="F45">
            <v>3</v>
          </cell>
          <cell r="G45">
            <v>5</v>
          </cell>
          <cell r="H45">
            <v>8</v>
          </cell>
          <cell r="I45">
            <v>8</v>
          </cell>
          <cell r="J45">
            <v>7</v>
          </cell>
          <cell r="K45">
            <v>15</v>
          </cell>
          <cell r="L45">
            <v>12</v>
          </cell>
          <cell r="M45">
            <v>11</v>
          </cell>
          <cell r="N45">
            <v>23</v>
          </cell>
          <cell r="O45">
            <v>9</v>
          </cell>
          <cell r="P45">
            <v>10</v>
          </cell>
          <cell r="Q45">
            <v>19</v>
          </cell>
          <cell r="R45">
            <v>10</v>
          </cell>
          <cell r="S45">
            <v>8</v>
          </cell>
          <cell r="T45">
            <v>18</v>
          </cell>
          <cell r="U45">
            <v>10</v>
          </cell>
          <cell r="V45">
            <v>11</v>
          </cell>
          <cell r="W45">
            <v>21</v>
          </cell>
          <cell r="X45">
            <v>9</v>
          </cell>
          <cell r="Y45">
            <v>10</v>
          </cell>
          <cell r="Z45">
            <v>19</v>
          </cell>
          <cell r="AA45">
            <v>13</v>
          </cell>
          <cell r="AB45">
            <v>7</v>
          </cell>
          <cell r="AC45">
            <v>20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143</v>
          </cell>
        </row>
        <row r="46">
          <cell r="A46" t="str">
            <v>2379</v>
          </cell>
          <cell r="B46" t="str">
            <v>Glebelands Primary School</v>
          </cell>
          <cell r="C46">
            <v>0</v>
          </cell>
          <cell r="D46">
            <v>0</v>
          </cell>
          <cell r="E46">
            <v>0</v>
          </cell>
          <cell r="F46">
            <v>9</v>
          </cell>
          <cell r="G46">
            <v>6</v>
          </cell>
          <cell r="H46">
            <v>15</v>
          </cell>
          <cell r="I46">
            <v>21</v>
          </cell>
          <cell r="J46">
            <v>26</v>
          </cell>
          <cell r="K46">
            <v>47</v>
          </cell>
          <cell r="L46">
            <v>17</v>
          </cell>
          <cell r="M46">
            <v>12</v>
          </cell>
          <cell r="N46">
            <v>29</v>
          </cell>
          <cell r="O46">
            <v>25</v>
          </cell>
          <cell r="P46">
            <v>15</v>
          </cell>
          <cell r="Q46">
            <v>40</v>
          </cell>
          <cell r="R46">
            <v>19</v>
          </cell>
          <cell r="S46">
            <v>21</v>
          </cell>
          <cell r="T46">
            <v>40</v>
          </cell>
          <cell r="U46">
            <v>16</v>
          </cell>
          <cell r="V46">
            <v>23</v>
          </cell>
          <cell r="W46">
            <v>39</v>
          </cell>
          <cell r="X46">
            <v>26</v>
          </cell>
          <cell r="Y46">
            <v>16</v>
          </cell>
          <cell r="Z46">
            <v>42</v>
          </cell>
          <cell r="AA46">
            <v>25</v>
          </cell>
          <cell r="AB46">
            <v>17</v>
          </cell>
          <cell r="AC46">
            <v>42</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294</v>
          </cell>
        </row>
        <row r="47">
          <cell r="A47" t="str">
            <v>2385</v>
          </cell>
          <cell r="B47" t="str">
            <v>Alderman Richard Hallam Primary School</v>
          </cell>
          <cell r="C47">
            <v>0</v>
          </cell>
          <cell r="D47">
            <v>0</v>
          </cell>
          <cell r="E47">
            <v>0</v>
          </cell>
          <cell r="F47">
            <v>35</v>
          </cell>
          <cell r="G47">
            <v>29</v>
          </cell>
          <cell r="H47">
            <v>64</v>
          </cell>
          <cell r="I47">
            <v>48</v>
          </cell>
          <cell r="J47">
            <v>56</v>
          </cell>
          <cell r="K47">
            <v>104</v>
          </cell>
          <cell r="L47">
            <v>61</v>
          </cell>
          <cell r="M47">
            <v>59</v>
          </cell>
          <cell r="N47">
            <v>120</v>
          </cell>
          <cell r="O47">
            <v>54</v>
          </cell>
          <cell r="P47">
            <v>65</v>
          </cell>
          <cell r="Q47">
            <v>119</v>
          </cell>
          <cell r="R47">
            <v>60</v>
          </cell>
          <cell r="S47">
            <v>60</v>
          </cell>
          <cell r="T47">
            <v>120</v>
          </cell>
          <cell r="U47">
            <v>60</v>
          </cell>
          <cell r="V47">
            <v>58</v>
          </cell>
          <cell r="W47">
            <v>118</v>
          </cell>
          <cell r="X47">
            <v>59</v>
          </cell>
          <cell r="Y47">
            <v>60</v>
          </cell>
          <cell r="Z47">
            <v>119</v>
          </cell>
          <cell r="AA47">
            <v>60</v>
          </cell>
          <cell r="AB47">
            <v>55</v>
          </cell>
          <cell r="AC47">
            <v>115</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879</v>
          </cell>
        </row>
        <row r="48">
          <cell r="A48" t="str">
            <v>2386</v>
          </cell>
          <cell r="B48" t="str">
            <v>Medway Community Primary School</v>
          </cell>
          <cell r="C48">
            <v>0</v>
          </cell>
          <cell r="D48">
            <v>0</v>
          </cell>
          <cell r="E48">
            <v>0</v>
          </cell>
          <cell r="F48">
            <v>16</v>
          </cell>
          <cell r="G48">
            <v>20</v>
          </cell>
          <cell r="H48">
            <v>36</v>
          </cell>
          <cell r="I48">
            <v>28</v>
          </cell>
          <cell r="J48">
            <v>31</v>
          </cell>
          <cell r="K48">
            <v>59</v>
          </cell>
          <cell r="L48">
            <v>33</v>
          </cell>
          <cell r="M48">
            <v>25</v>
          </cell>
          <cell r="N48">
            <v>58</v>
          </cell>
          <cell r="O48">
            <v>33</v>
          </cell>
          <cell r="P48">
            <v>26</v>
          </cell>
          <cell r="Q48">
            <v>59</v>
          </cell>
          <cell r="R48">
            <v>47</v>
          </cell>
          <cell r="S48">
            <v>43</v>
          </cell>
          <cell r="T48">
            <v>90</v>
          </cell>
          <cell r="U48">
            <v>27</v>
          </cell>
          <cell r="V48">
            <v>32</v>
          </cell>
          <cell r="W48">
            <v>59</v>
          </cell>
          <cell r="X48">
            <v>60</v>
          </cell>
          <cell r="Y48">
            <v>47</v>
          </cell>
          <cell r="Z48">
            <v>107</v>
          </cell>
          <cell r="AA48">
            <v>45</v>
          </cell>
          <cell r="AB48">
            <v>54</v>
          </cell>
          <cell r="AC48">
            <v>99</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567</v>
          </cell>
        </row>
        <row r="49">
          <cell r="A49" t="str">
            <v>2387</v>
          </cell>
          <cell r="B49" t="str">
            <v>Dovelands Primary School</v>
          </cell>
          <cell r="C49">
            <v>0</v>
          </cell>
          <cell r="D49">
            <v>0</v>
          </cell>
          <cell r="E49">
            <v>0</v>
          </cell>
          <cell r="F49">
            <v>16</v>
          </cell>
          <cell r="G49">
            <v>17</v>
          </cell>
          <cell r="H49">
            <v>33</v>
          </cell>
          <cell r="I49">
            <v>35</v>
          </cell>
          <cell r="J49">
            <v>39</v>
          </cell>
          <cell r="K49">
            <v>74</v>
          </cell>
          <cell r="L49">
            <v>38</v>
          </cell>
          <cell r="M49">
            <v>37</v>
          </cell>
          <cell r="N49">
            <v>75</v>
          </cell>
          <cell r="O49">
            <v>36</v>
          </cell>
          <cell r="P49">
            <v>40</v>
          </cell>
          <cell r="Q49">
            <v>76</v>
          </cell>
          <cell r="R49">
            <v>36</v>
          </cell>
          <cell r="S49">
            <v>39</v>
          </cell>
          <cell r="T49">
            <v>75</v>
          </cell>
          <cell r="U49">
            <v>35</v>
          </cell>
          <cell r="V49">
            <v>40</v>
          </cell>
          <cell r="W49">
            <v>75</v>
          </cell>
          <cell r="X49">
            <v>39</v>
          </cell>
          <cell r="Y49">
            <v>31</v>
          </cell>
          <cell r="Z49">
            <v>70</v>
          </cell>
          <cell r="AA49">
            <v>40</v>
          </cell>
          <cell r="AB49">
            <v>35</v>
          </cell>
          <cell r="AC49">
            <v>75</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553</v>
          </cell>
        </row>
        <row r="50">
          <cell r="A50" t="str">
            <v>2388</v>
          </cell>
          <cell r="B50" t="str">
            <v>Rolleston Primary School</v>
          </cell>
          <cell r="C50">
            <v>0</v>
          </cell>
          <cell r="D50">
            <v>0</v>
          </cell>
          <cell r="E50">
            <v>0</v>
          </cell>
          <cell r="F50">
            <v>13</v>
          </cell>
          <cell r="G50">
            <v>12</v>
          </cell>
          <cell r="H50">
            <v>25</v>
          </cell>
          <cell r="I50">
            <v>26</v>
          </cell>
          <cell r="J50">
            <v>21</v>
          </cell>
          <cell r="K50">
            <v>47</v>
          </cell>
          <cell r="L50">
            <v>35</v>
          </cell>
          <cell r="M50">
            <v>19</v>
          </cell>
          <cell r="N50">
            <v>54</v>
          </cell>
          <cell r="O50">
            <v>34</v>
          </cell>
          <cell r="P50">
            <v>26</v>
          </cell>
          <cell r="Q50">
            <v>60</v>
          </cell>
          <cell r="R50">
            <v>29</v>
          </cell>
          <cell r="S50">
            <v>30</v>
          </cell>
          <cell r="T50">
            <v>59</v>
          </cell>
          <cell r="U50">
            <v>27</v>
          </cell>
          <cell r="V50">
            <v>26</v>
          </cell>
          <cell r="W50">
            <v>53</v>
          </cell>
          <cell r="X50">
            <v>29</v>
          </cell>
          <cell r="Y50">
            <v>29</v>
          </cell>
          <cell r="Z50">
            <v>58</v>
          </cell>
          <cell r="AA50">
            <v>28</v>
          </cell>
          <cell r="AB50">
            <v>26</v>
          </cell>
          <cell r="AC50">
            <v>54</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410</v>
          </cell>
        </row>
        <row r="51">
          <cell r="A51" t="str">
            <v>3201</v>
          </cell>
          <cell r="B51" t="str">
            <v>Belgrave St Peter's C of E Primary School</v>
          </cell>
          <cell r="C51">
            <v>0</v>
          </cell>
          <cell r="D51">
            <v>0</v>
          </cell>
          <cell r="E51">
            <v>0</v>
          </cell>
          <cell r="F51">
            <v>10</v>
          </cell>
          <cell r="G51">
            <v>11</v>
          </cell>
          <cell r="H51">
            <v>21</v>
          </cell>
          <cell r="I51">
            <v>17</v>
          </cell>
          <cell r="J51">
            <v>11</v>
          </cell>
          <cell r="K51">
            <v>28</v>
          </cell>
          <cell r="L51">
            <v>13</v>
          </cell>
          <cell r="M51">
            <v>14</v>
          </cell>
          <cell r="N51">
            <v>27</v>
          </cell>
          <cell r="O51">
            <v>11</v>
          </cell>
          <cell r="P51">
            <v>17</v>
          </cell>
          <cell r="Q51">
            <v>28</v>
          </cell>
          <cell r="R51">
            <v>10</v>
          </cell>
          <cell r="S51">
            <v>19</v>
          </cell>
          <cell r="T51">
            <v>29</v>
          </cell>
          <cell r="U51">
            <v>15</v>
          </cell>
          <cell r="V51">
            <v>12</v>
          </cell>
          <cell r="W51">
            <v>27</v>
          </cell>
          <cell r="X51">
            <v>15</v>
          </cell>
          <cell r="Y51">
            <v>11</v>
          </cell>
          <cell r="Z51">
            <v>26</v>
          </cell>
          <cell r="AA51">
            <v>18</v>
          </cell>
          <cell r="AB51">
            <v>12</v>
          </cell>
          <cell r="AC51">
            <v>30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216</v>
          </cell>
        </row>
        <row r="52">
          <cell r="A52" t="str">
            <v>3208</v>
          </cell>
          <cell r="B52" t="str">
            <v>St Barnabas C of E Primary School</v>
          </cell>
          <cell r="C52">
            <v>0</v>
          </cell>
          <cell r="D52">
            <v>0</v>
          </cell>
          <cell r="E52">
            <v>0</v>
          </cell>
          <cell r="F52">
            <v>19</v>
          </cell>
          <cell r="G52">
            <v>24</v>
          </cell>
          <cell r="H52">
            <v>43</v>
          </cell>
          <cell r="I52">
            <v>27</v>
          </cell>
          <cell r="J52">
            <v>18</v>
          </cell>
          <cell r="K52">
            <v>45</v>
          </cell>
          <cell r="L52">
            <v>20</v>
          </cell>
          <cell r="M52">
            <v>25</v>
          </cell>
          <cell r="N52">
            <v>45</v>
          </cell>
          <cell r="O52">
            <v>25</v>
          </cell>
          <cell r="P52">
            <v>20</v>
          </cell>
          <cell r="Q52">
            <v>45</v>
          </cell>
          <cell r="R52">
            <v>15</v>
          </cell>
          <cell r="S52">
            <v>29</v>
          </cell>
          <cell r="T52">
            <v>44</v>
          </cell>
          <cell r="U52">
            <v>29</v>
          </cell>
          <cell r="V52">
            <v>15</v>
          </cell>
          <cell r="W52">
            <v>44</v>
          </cell>
          <cell r="X52">
            <v>19</v>
          </cell>
          <cell r="Y52">
            <v>26</v>
          </cell>
          <cell r="Z52">
            <v>45</v>
          </cell>
          <cell r="AA52">
            <v>24</v>
          </cell>
          <cell r="AB52">
            <v>21</v>
          </cell>
          <cell r="AC52">
            <v>45</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356</v>
          </cell>
        </row>
        <row r="53">
          <cell r="A53" t="str">
            <v>3431</v>
          </cell>
          <cell r="B53" t="str">
            <v>St John the Baptist CofE Primary School</v>
          </cell>
          <cell r="C53">
            <v>0</v>
          </cell>
          <cell r="D53">
            <v>0</v>
          </cell>
          <cell r="E53">
            <v>0</v>
          </cell>
          <cell r="F53">
            <v>0</v>
          </cell>
          <cell r="G53">
            <v>0</v>
          </cell>
          <cell r="H53">
            <v>0</v>
          </cell>
          <cell r="I53">
            <v>45</v>
          </cell>
          <cell r="J53">
            <v>35</v>
          </cell>
          <cell r="K53">
            <v>80</v>
          </cell>
          <cell r="L53">
            <v>48</v>
          </cell>
          <cell r="M53">
            <v>40</v>
          </cell>
          <cell r="N53">
            <v>88</v>
          </cell>
          <cell r="O53">
            <v>51</v>
          </cell>
          <cell r="P53">
            <v>39</v>
          </cell>
          <cell r="Q53">
            <v>90</v>
          </cell>
          <cell r="R53">
            <v>43</v>
          </cell>
          <cell r="S53">
            <v>44</v>
          </cell>
          <cell r="T53">
            <v>87</v>
          </cell>
          <cell r="U53">
            <v>34</v>
          </cell>
          <cell r="V53">
            <v>34</v>
          </cell>
          <cell r="W53">
            <v>68</v>
          </cell>
          <cell r="X53">
            <v>30</v>
          </cell>
          <cell r="Y53">
            <v>38</v>
          </cell>
          <cell r="Z53">
            <v>68</v>
          </cell>
          <cell r="AA53">
            <v>33</v>
          </cell>
          <cell r="AB53">
            <v>31</v>
          </cell>
          <cell r="AC53">
            <v>64</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545</v>
          </cell>
        </row>
        <row r="54">
          <cell r="A54" t="str">
            <v>3435</v>
          </cell>
          <cell r="B54" t="str">
            <v>Avenue Primary School</v>
          </cell>
          <cell r="C54">
            <v>0</v>
          </cell>
          <cell r="D54">
            <v>0</v>
          </cell>
          <cell r="E54">
            <v>0</v>
          </cell>
          <cell r="F54">
            <v>18</v>
          </cell>
          <cell r="G54">
            <v>17</v>
          </cell>
          <cell r="H54">
            <v>35</v>
          </cell>
          <cell r="I54">
            <v>32</v>
          </cell>
          <cell r="J54">
            <v>40</v>
          </cell>
          <cell r="K54">
            <v>72</v>
          </cell>
          <cell r="L54">
            <v>47</v>
          </cell>
          <cell r="M54">
            <v>26</v>
          </cell>
          <cell r="N54">
            <v>73</v>
          </cell>
          <cell r="O54">
            <v>39</v>
          </cell>
          <cell r="P54">
            <v>33</v>
          </cell>
          <cell r="Q54">
            <v>72</v>
          </cell>
          <cell r="R54">
            <v>46</v>
          </cell>
          <cell r="S54">
            <v>30</v>
          </cell>
          <cell r="T54">
            <v>76</v>
          </cell>
          <cell r="U54">
            <v>39</v>
          </cell>
          <cell r="V54">
            <v>35</v>
          </cell>
          <cell r="W54">
            <v>74</v>
          </cell>
          <cell r="X54">
            <v>33</v>
          </cell>
          <cell r="Y54">
            <v>45</v>
          </cell>
          <cell r="Z54">
            <v>78</v>
          </cell>
          <cell r="AA54">
            <v>39</v>
          </cell>
          <cell r="AB54">
            <v>32</v>
          </cell>
          <cell r="AC54">
            <v>71</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551</v>
          </cell>
        </row>
        <row r="55">
          <cell r="A55" t="str">
            <v>Primary</v>
          </cell>
          <cell r="B55" t="str">
            <v>Total</v>
          </cell>
          <cell r="C55">
            <v>14</v>
          </cell>
          <cell r="D55">
            <v>7</v>
          </cell>
          <cell r="E55">
            <v>21</v>
          </cell>
          <cell r="F55">
            <v>856</v>
          </cell>
          <cell r="G55">
            <v>787</v>
          </cell>
          <cell r="H55">
            <v>1643</v>
          </cell>
          <cell r="I55">
            <v>1429</v>
          </cell>
          <cell r="J55">
            <v>1368</v>
          </cell>
          <cell r="K55">
            <v>2797</v>
          </cell>
          <cell r="L55">
            <v>1462</v>
          </cell>
          <cell r="M55">
            <v>1352</v>
          </cell>
          <cell r="N55">
            <v>2814</v>
          </cell>
          <cell r="O55">
            <v>1497</v>
          </cell>
          <cell r="P55">
            <v>1382</v>
          </cell>
          <cell r="Q55">
            <v>2879</v>
          </cell>
          <cell r="R55">
            <v>1546</v>
          </cell>
          <cell r="S55">
            <v>1425</v>
          </cell>
          <cell r="T55">
            <v>2971</v>
          </cell>
          <cell r="U55">
            <v>1554</v>
          </cell>
          <cell r="V55">
            <v>1458</v>
          </cell>
          <cell r="W55">
            <v>3012</v>
          </cell>
          <cell r="X55">
            <v>1493</v>
          </cell>
          <cell r="Y55">
            <v>1522</v>
          </cell>
          <cell r="Z55">
            <v>3015</v>
          </cell>
          <cell r="AA55">
            <v>1551</v>
          </cell>
          <cell r="AB55">
            <v>1456</v>
          </cell>
          <cell r="AC55">
            <v>3007</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22159</v>
          </cell>
        </row>
        <row r="56">
          <cell r="A56" t="str">
            <v>4000</v>
          </cell>
          <cell r="B56" t="str">
            <v>Madani Boys School</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64</v>
          </cell>
          <cell r="AE56">
            <v>0</v>
          </cell>
          <cell r="AF56">
            <v>64</v>
          </cell>
          <cell r="AG56">
            <v>61</v>
          </cell>
          <cell r="AH56">
            <v>0</v>
          </cell>
          <cell r="AI56">
            <v>61</v>
          </cell>
          <cell r="AJ56">
            <v>62</v>
          </cell>
          <cell r="AK56">
            <v>0</v>
          </cell>
          <cell r="AL56">
            <v>62</v>
          </cell>
          <cell r="AM56">
            <v>60</v>
          </cell>
          <cell r="AN56">
            <v>0</v>
          </cell>
          <cell r="AO56">
            <v>60</v>
          </cell>
          <cell r="AP56">
            <v>59</v>
          </cell>
          <cell r="AQ56">
            <v>0</v>
          </cell>
          <cell r="AR56">
            <v>59</v>
          </cell>
          <cell r="AS56">
            <v>0</v>
          </cell>
          <cell r="AT56">
            <v>0</v>
          </cell>
          <cell r="AU56">
            <v>0</v>
          </cell>
          <cell r="AV56">
            <v>0</v>
          </cell>
          <cell r="AW56">
            <v>0</v>
          </cell>
          <cell r="AX56">
            <v>0</v>
          </cell>
          <cell r="AY56">
            <v>0</v>
          </cell>
          <cell r="AZ56">
            <v>0</v>
          </cell>
          <cell r="BA56">
            <v>0</v>
          </cell>
          <cell r="BB56">
            <v>306</v>
          </cell>
        </row>
        <row r="57">
          <cell r="A57" t="str">
            <v>4005</v>
          </cell>
          <cell r="B57" t="str">
            <v>New College Leicester</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101</v>
          </cell>
          <cell r="AE57">
            <v>82</v>
          </cell>
          <cell r="AF57">
            <v>183</v>
          </cell>
          <cell r="AG57">
            <v>105</v>
          </cell>
          <cell r="AH57">
            <v>75</v>
          </cell>
          <cell r="AI57">
            <v>180</v>
          </cell>
          <cell r="AJ57">
            <v>97</v>
          </cell>
          <cell r="AK57">
            <v>102</v>
          </cell>
          <cell r="AL57">
            <v>199</v>
          </cell>
          <cell r="AM57">
            <v>91</v>
          </cell>
          <cell r="AN57">
            <v>107</v>
          </cell>
          <cell r="AO57">
            <v>198</v>
          </cell>
          <cell r="AP57">
            <v>92</v>
          </cell>
          <cell r="AQ57">
            <v>108</v>
          </cell>
          <cell r="AR57">
            <v>200</v>
          </cell>
          <cell r="AS57">
            <v>0</v>
          </cell>
          <cell r="AT57">
            <v>4</v>
          </cell>
          <cell r="AU57">
            <v>4</v>
          </cell>
          <cell r="AV57">
            <v>0</v>
          </cell>
          <cell r="AW57">
            <v>1</v>
          </cell>
          <cell r="AX57">
            <v>1</v>
          </cell>
          <cell r="AY57">
            <v>0</v>
          </cell>
          <cell r="AZ57">
            <v>0</v>
          </cell>
          <cell r="BA57">
            <v>0</v>
          </cell>
          <cell r="BB57">
            <v>965</v>
          </cell>
        </row>
        <row r="58">
          <cell r="A58" t="str">
            <v>4205</v>
          </cell>
          <cell r="B58" t="str">
            <v>Crown Hills Community College</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168</v>
          </cell>
          <cell r="AE58">
            <v>131</v>
          </cell>
          <cell r="AF58">
            <v>299</v>
          </cell>
          <cell r="AG58">
            <v>155</v>
          </cell>
          <cell r="AH58">
            <v>141</v>
          </cell>
          <cell r="AI58">
            <v>296</v>
          </cell>
          <cell r="AJ58">
            <v>155</v>
          </cell>
          <cell r="AK58">
            <v>138</v>
          </cell>
          <cell r="AL58">
            <v>293</v>
          </cell>
          <cell r="AM58">
            <v>153</v>
          </cell>
          <cell r="AN58">
            <v>142</v>
          </cell>
          <cell r="AO58">
            <v>295</v>
          </cell>
          <cell r="AP58">
            <v>120</v>
          </cell>
          <cell r="AQ58">
            <v>140</v>
          </cell>
          <cell r="AR58">
            <v>260</v>
          </cell>
          <cell r="AS58">
            <v>0</v>
          </cell>
          <cell r="AT58">
            <v>0</v>
          </cell>
          <cell r="AU58">
            <v>0</v>
          </cell>
          <cell r="AV58">
            <v>0</v>
          </cell>
          <cell r="AW58">
            <v>0</v>
          </cell>
          <cell r="AX58">
            <v>0</v>
          </cell>
          <cell r="AY58">
            <v>0</v>
          </cell>
          <cell r="AZ58">
            <v>0</v>
          </cell>
          <cell r="BA58">
            <v>0</v>
          </cell>
          <cell r="BB58">
            <v>1443</v>
          </cell>
        </row>
        <row r="59">
          <cell r="A59" t="str">
            <v>4242</v>
          </cell>
          <cell r="B59" t="str">
            <v>Beaumont Leys School</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112</v>
          </cell>
          <cell r="AE59">
            <v>98</v>
          </cell>
          <cell r="AF59">
            <v>210</v>
          </cell>
          <cell r="AG59">
            <v>110</v>
          </cell>
          <cell r="AH59">
            <v>111</v>
          </cell>
          <cell r="AI59">
            <v>221</v>
          </cell>
          <cell r="AJ59">
            <v>115</v>
          </cell>
          <cell r="AK59">
            <v>103</v>
          </cell>
          <cell r="AL59">
            <v>218</v>
          </cell>
          <cell r="AM59">
            <v>118</v>
          </cell>
          <cell r="AN59">
            <v>99</v>
          </cell>
          <cell r="AO59">
            <v>217</v>
          </cell>
          <cell r="AP59">
            <v>115</v>
          </cell>
          <cell r="AQ59">
            <v>93</v>
          </cell>
          <cell r="AR59">
            <v>208</v>
          </cell>
          <cell r="AS59">
            <v>0</v>
          </cell>
          <cell r="AT59">
            <v>0</v>
          </cell>
          <cell r="AU59">
            <v>0</v>
          </cell>
          <cell r="AV59">
            <v>0</v>
          </cell>
          <cell r="AW59">
            <v>0</v>
          </cell>
          <cell r="AX59">
            <v>0</v>
          </cell>
          <cell r="AY59">
            <v>0</v>
          </cell>
          <cell r="AZ59">
            <v>0</v>
          </cell>
          <cell r="BA59">
            <v>0</v>
          </cell>
          <cell r="BB59">
            <v>1074</v>
          </cell>
        </row>
        <row r="60">
          <cell r="A60" t="str">
            <v>4250</v>
          </cell>
          <cell r="B60" t="str">
            <v>Soar Valley College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172</v>
          </cell>
          <cell r="AE60">
            <v>140</v>
          </cell>
          <cell r="AF60">
            <v>312</v>
          </cell>
          <cell r="AG60">
            <v>177</v>
          </cell>
          <cell r="AH60">
            <v>134</v>
          </cell>
          <cell r="AI60">
            <v>311</v>
          </cell>
          <cell r="AJ60">
            <v>148</v>
          </cell>
          <cell r="AK60">
            <v>165</v>
          </cell>
          <cell r="AL60">
            <v>313</v>
          </cell>
          <cell r="AM60">
            <v>164</v>
          </cell>
          <cell r="AN60">
            <v>147</v>
          </cell>
          <cell r="AO60">
            <v>311</v>
          </cell>
          <cell r="AP60">
            <v>162</v>
          </cell>
          <cell r="AQ60">
            <v>156</v>
          </cell>
          <cell r="AR60">
            <v>318</v>
          </cell>
          <cell r="AS60">
            <v>0</v>
          </cell>
          <cell r="AT60">
            <v>0</v>
          </cell>
          <cell r="AU60">
            <v>0</v>
          </cell>
          <cell r="AV60">
            <v>0</v>
          </cell>
          <cell r="AW60">
            <v>0</v>
          </cell>
          <cell r="AX60">
            <v>0</v>
          </cell>
          <cell r="AY60">
            <v>0</v>
          </cell>
          <cell r="AZ60">
            <v>0</v>
          </cell>
          <cell r="BA60">
            <v>0</v>
          </cell>
          <cell r="BB60">
            <v>1565</v>
          </cell>
        </row>
        <row r="61">
          <cell r="A61" t="str">
            <v>4267</v>
          </cell>
          <cell r="B61" t="str">
            <v>Moat Community College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100</v>
          </cell>
          <cell r="AE61">
            <v>110</v>
          </cell>
          <cell r="AF61">
            <v>210</v>
          </cell>
          <cell r="AG61">
            <v>120</v>
          </cell>
          <cell r="AH61">
            <v>89</v>
          </cell>
          <cell r="AI61">
            <v>209</v>
          </cell>
          <cell r="AJ61">
            <v>111</v>
          </cell>
          <cell r="AK61">
            <v>100</v>
          </cell>
          <cell r="AL61">
            <v>211</v>
          </cell>
          <cell r="AM61">
            <v>132</v>
          </cell>
          <cell r="AN61">
            <v>109</v>
          </cell>
          <cell r="AO61">
            <v>241</v>
          </cell>
          <cell r="AP61">
            <v>114</v>
          </cell>
          <cell r="AQ61">
            <v>108</v>
          </cell>
          <cell r="AR61">
            <v>222</v>
          </cell>
          <cell r="AS61">
            <v>0</v>
          </cell>
          <cell r="AT61">
            <v>0</v>
          </cell>
          <cell r="AU61">
            <v>0</v>
          </cell>
          <cell r="AV61">
            <v>0</v>
          </cell>
          <cell r="AW61">
            <v>0</v>
          </cell>
          <cell r="AX61">
            <v>0</v>
          </cell>
          <cell r="AY61">
            <v>0</v>
          </cell>
          <cell r="AZ61">
            <v>0</v>
          </cell>
          <cell r="BA61">
            <v>0</v>
          </cell>
          <cell r="BB61">
            <v>1093</v>
          </cell>
        </row>
        <row r="62">
          <cell r="A62" t="str">
            <v>4273</v>
          </cell>
          <cell r="B62" t="str">
            <v>The City of Leicester College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151</v>
          </cell>
          <cell r="AE62">
            <v>145</v>
          </cell>
          <cell r="AF62">
            <v>296</v>
          </cell>
          <cell r="AG62">
            <v>172</v>
          </cell>
          <cell r="AH62">
            <v>122</v>
          </cell>
          <cell r="AI62">
            <v>294</v>
          </cell>
          <cell r="AJ62">
            <v>141</v>
          </cell>
          <cell r="AK62">
            <v>127</v>
          </cell>
          <cell r="AL62">
            <v>268</v>
          </cell>
          <cell r="AM62">
            <v>149</v>
          </cell>
          <cell r="AN62">
            <v>120</v>
          </cell>
          <cell r="AO62">
            <v>269</v>
          </cell>
          <cell r="AP62">
            <v>144</v>
          </cell>
          <cell r="AQ62">
            <v>117</v>
          </cell>
          <cell r="AR62">
            <v>261</v>
          </cell>
          <cell r="AS62">
            <v>89</v>
          </cell>
          <cell r="AT62">
            <v>87</v>
          </cell>
          <cell r="AU62">
            <v>176</v>
          </cell>
          <cell r="AV62">
            <v>87</v>
          </cell>
          <cell r="AW62">
            <v>81</v>
          </cell>
          <cell r="AX62">
            <v>168</v>
          </cell>
          <cell r="AY62">
            <v>0</v>
          </cell>
          <cell r="AZ62">
            <v>0</v>
          </cell>
          <cell r="BA62">
            <v>0</v>
          </cell>
          <cell r="BB62">
            <v>1732</v>
          </cell>
        </row>
        <row r="63">
          <cell r="A63" t="str">
            <v>4274</v>
          </cell>
          <cell r="B63" t="str">
            <v>Fullhurst Community College</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144</v>
          </cell>
          <cell r="AE63">
            <v>156</v>
          </cell>
          <cell r="AF63">
            <v>300</v>
          </cell>
          <cell r="AG63">
            <v>153</v>
          </cell>
          <cell r="AH63">
            <v>146</v>
          </cell>
          <cell r="AI63">
            <v>299</v>
          </cell>
          <cell r="AJ63">
            <v>161</v>
          </cell>
          <cell r="AK63">
            <v>135</v>
          </cell>
          <cell r="AL63">
            <v>296</v>
          </cell>
          <cell r="AM63">
            <v>83</v>
          </cell>
          <cell r="AN63">
            <v>111</v>
          </cell>
          <cell r="AO63">
            <v>194</v>
          </cell>
          <cell r="AP63">
            <v>92</v>
          </cell>
          <cell r="AQ63">
            <v>85</v>
          </cell>
          <cell r="AR63">
            <v>177</v>
          </cell>
          <cell r="AS63">
            <v>0</v>
          </cell>
          <cell r="AT63">
            <v>0</v>
          </cell>
          <cell r="AU63">
            <v>0</v>
          </cell>
          <cell r="AV63">
            <v>0</v>
          </cell>
          <cell r="AW63">
            <v>0</v>
          </cell>
          <cell r="AX63">
            <v>0</v>
          </cell>
          <cell r="AY63">
            <v>0</v>
          </cell>
          <cell r="AZ63">
            <v>0</v>
          </cell>
          <cell r="BA63">
            <v>0</v>
          </cell>
          <cell r="BB63">
            <v>1266</v>
          </cell>
        </row>
        <row r="64">
          <cell r="A64" t="str">
            <v>4724</v>
          </cell>
          <cell r="B64" t="str">
            <v>Madani Girls' School</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66</v>
          </cell>
          <cell r="AF64">
            <v>66</v>
          </cell>
          <cell r="AG64">
            <v>0</v>
          </cell>
          <cell r="AH64">
            <v>61</v>
          </cell>
          <cell r="AI64">
            <v>61</v>
          </cell>
          <cell r="AJ64">
            <v>0</v>
          </cell>
          <cell r="AK64">
            <v>60</v>
          </cell>
          <cell r="AL64">
            <v>60</v>
          </cell>
          <cell r="AM64">
            <v>0</v>
          </cell>
          <cell r="AN64">
            <v>60</v>
          </cell>
          <cell r="AO64">
            <v>60</v>
          </cell>
          <cell r="AP64">
            <v>0</v>
          </cell>
          <cell r="AQ64">
            <v>62</v>
          </cell>
          <cell r="AR64">
            <v>62</v>
          </cell>
          <cell r="AS64">
            <v>0</v>
          </cell>
          <cell r="AT64">
            <v>0</v>
          </cell>
          <cell r="AU64">
            <v>0</v>
          </cell>
          <cell r="AV64">
            <v>0</v>
          </cell>
          <cell r="AW64">
            <v>0</v>
          </cell>
          <cell r="AX64">
            <v>0</v>
          </cell>
          <cell r="AY64">
            <v>0</v>
          </cell>
          <cell r="AZ64">
            <v>0</v>
          </cell>
          <cell r="BA64">
            <v>0</v>
          </cell>
          <cell r="BB64">
            <v>309</v>
          </cell>
        </row>
        <row r="65">
          <cell r="A65" t="str">
            <v>Secondary</v>
          </cell>
          <cell r="B65" t="str">
            <v>Total</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1012</v>
          </cell>
          <cell r="AE65">
            <v>928</v>
          </cell>
          <cell r="AF65">
            <v>1940</v>
          </cell>
          <cell r="AG65">
            <v>1053</v>
          </cell>
          <cell r="AH65">
            <v>879</v>
          </cell>
          <cell r="AI65">
            <v>1932</v>
          </cell>
          <cell r="AJ65">
            <v>990</v>
          </cell>
          <cell r="AK65">
            <v>930</v>
          </cell>
          <cell r="AL65">
            <v>1920</v>
          </cell>
          <cell r="AM65">
            <v>950</v>
          </cell>
          <cell r="AN65">
            <v>895</v>
          </cell>
          <cell r="AO65">
            <v>1845</v>
          </cell>
          <cell r="AP65">
            <v>898</v>
          </cell>
          <cell r="AQ65">
            <v>869</v>
          </cell>
          <cell r="AR65">
            <v>1767</v>
          </cell>
          <cell r="AS65">
            <v>89</v>
          </cell>
          <cell r="AT65">
            <v>91</v>
          </cell>
          <cell r="AU65">
            <v>180</v>
          </cell>
          <cell r="AV65">
            <v>87</v>
          </cell>
          <cell r="AW65">
            <v>82</v>
          </cell>
          <cell r="AX65">
            <v>169</v>
          </cell>
          <cell r="AY65">
            <v>0</v>
          </cell>
          <cell r="AZ65">
            <v>0</v>
          </cell>
          <cell r="BA65">
            <v>0</v>
          </cell>
          <cell r="BB65">
            <v>9753</v>
          </cell>
        </row>
        <row r="66">
          <cell r="A66" t="str">
            <v>7213</v>
          </cell>
          <cell r="B66" t="str">
            <v>Nether Hall School</v>
          </cell>
          <cell r="C66">
            <v>0</v>
          </cell>
          <cell r="D66">
            <v>0</v>
          </cell>
          <cell r="E66">
            <v>0</v>
          </cell>
          <cell r="F66">
            <v>0</v>
          </cell>
          <cell r="G66">
            <v>0</v>
          </cell>
          <cell r="H66">
            <v>0</v>
          </cell>
          <cell r="I66">
            <v>0</v>
          </cell>
          <cell r="J66">
            <v>2</v>
          </cell>
          <cell r="K66">
            <v>2</v>
          </cell>
          <cell r="L66">
            <v>3</v>
          </cell>
          <cell r="M66">
            <v>1</v>
          </cell>
          <cell r="N66">
            <v>4</v>
          </cell>
          <cell r="O66">
            <v>8</v>
          </cell>
          <cell r="P66">
            <v>2</v>
          </cell>
          <cell r="Q66">
            <v>10</v>
          </cell>
          <cell r="R66">
            <v>3</v>
          </cell>
          <cell r="S66">
            <v>3</v>
          </cell>
          <cell r="T66">
            <v>6</v>
          </cell>
          <cell r="U66">
            <v>2</v>
          </cell>
          <cell r="V66">
            <v>0</v>
          </cell>
          <cell r="W66">
            <v>2</v>
          </cell>
          <cell r="X66">
            <v>4</v>
          </cell>
          <cell r="Y66">
            <v>3</v>
          </cell>
          <cell r="Z66">
            <v>7</v>
          </cell>
          <cell r="AA66">
            <v>4</v>
          </cell>
          <cell r="AB66">
            <v>3</v>
          </cell>
          <cell r="AC66">
            <v>7</v>
          </cell>
          <cell r="AD66">
            <v>6</v>
          </cell>
          <cell r="AE66">
            <v>3</v>
          </cell>
          <cell r="AF66">
            <v>9</v>
          </cell>
          <cell r="AG66">
            <v>3</v>
          </cell>
          <cell r="AH66">
            <v>5</v>
          </cell>
          <cell r="AI66">
            <v>8</v>
          </cell>
          <cell r="AJ66">
            <v>5</v>
          </cell>
          <cell r="AK66">
            <v>6</v>
          </cell>
          <cell r="AL66">
            <v>11</v>
          </cell>
          <cell r="AM66">
            <v>9</v>
          </cell>
          <cell r="AN66">
            <v>0</v>
          </cell>
          <cell r="AO66">
            <v>9</v>
          </cell>
          <cell r="AP66">
            <v>5</v>
          </cell>
          <cell r="AQ66">
            <v>5</v>
          </cell>
          <cell r="AR66">
            <v>10</v>
          </cell>
          <cell r="AS66">
            <v>8</v>
          </cell>
          <cell r="AT66">
            <v>1</v>
          </cell>
          <cell r="AU66">
            <v>9</v>
          </cell>
          <cell r="AV66">
            <v>4</v>
          </cell>
          <cell r="AW66">
            <v>2</v>
          </cell>
          <cell r="AX66">
            <v>6</v>
          </cell>
          <cell r="AY66">
            <v>4</v>
          </cell>
          <cell r="AZ66">
            <v>4</v>
          </cell>
          <cell r="BA66">
            <v>8</v>
          </cell>
          <cell r="BB66">
            <v>108</v>
          </cell>
        </row>
        <row r="67">
          <cell r="A67" t="str">
            <v>7215</v>
          </cell>
          <cell r="B67" t="str">
            <v>Millgate School</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5</v>
          </cell>
          <cell r="S67">
            <v>0</v>
          </cell>
          <cell r="T67">
            <v>5</v>
          </cell>
          <cell r="U67">
            <v>8</v>
          </cell>
          <cell r="V67">
            <v>0</v>
          </cell>
          <cell r="W67">
            <v>8</v>
          </cell>
          <cell r="X67">
            <v>8</v>
          </cell>
          <cell r="Y67">
            <v>0</v>
          </cell>
          <cell r="Z67">
            <v>8</v>
          </cell>
          <cell r="AA67">
            <v>7</v>
          </cell>
          <cell r="AB67">
            <v>0</v>
          </cell>
          <cell r="AC67">
            <v>7</v>
          </cell>
          <cell r="AD67">
            <v>9</v>
          </cell>
          <cell r="AE67">
            <v>0</v>
          </cell>
          <cell r="AF67">
            <v>9</v>
          </cell>
          <cell r="AG67">
            <v>13</v>
          </cell>
          <cell r="AH67">
            <v>0</v>
          </cell>
          <cell r="AI67">
            <v>13</v>
          </cell>
          <cell r="AJ67">
            <v>18</v>
          </cell>
          <cell r="AK67">
            <v>0</v>
          </cell>
          <cell r="AL67">
            <v>18</v>
          </cell>
          <cell r="AM67">
            <v>18</v>
          </cell>
          <cell r="AN67">
            <v>0</v>
          </cell>
          <cell r="AO67">
            <v>18</v>
          </cell>
          <cell r="AP67">
            <v>18</v>
          </cell>
          <cell r="AQ67">
            <v>0</v>
          </cell>
          <cell r="AR67">
            <v>18</v>
          </cell>
          <cell r="AS67">
            <v>0</v>
          </cell>
          <cell r="AT67">
            <v>0</v>
          </cell>
          <cell r="AU67">
            <v>0</v>
          </cell>
          <cell r="AV67">
            <v>0</v>
          </cell>
          <cell r="AW67">
            <v>0</v>
          </cell>
          <cell r="AX67">
            <v>0</v>
          </cell>
          <cell r="AY67">
            <v>0</v>
          </cell>
          <cell r="AZ67">
            <v>0</v>
          </cell>
          <cell r="BA67">
            <v>0</v>
          </cell>
          <cell r="BB67">
            <v>104</v>
          </cell>
        </row>
        <row r="68">
          <cell r="A68" t="str">
            <v>7217</v>
          </cell>
          <cell r="B68" t="str">
            <v>Oaklands School</v>
          </cell>
          <cell r="C68">
            <v>0</v>
          </cell>
          <cell r="D68">
            <v>0</v>
          </cell>
          <cell r="E68">
            <v>0</v>
          </cell>
          <cell r="F68">
            <v>0</v>
          </cell>
          <cell r="G68">
            <v>0</v>
          </cell>
          <cell r="H68">
            <v>0</v>
          </cell>
          <cell r="I68">
            <v>0</v>
          </cell>
          <cell r="J68">
            <v>0</v>
          </cell>
          <cell r="K68">
            <v>0</v>
          </cell>
          <cell r="L68">
            <v>9</v>
          </cell>
          <cell r="M68">
            <v>2</v>
          </cell>
          <cell r="N68">
            <v>11</v>
          </cell>
          <cell r="O68">
            <v>16</v>
          </cell>
          <cell r="P68">
            <v>6</v>
          </cell>
          <cell r="Q68">
            <v>22</v>
          </cell>
          <cell r="R68">
            <v>16</v>
          </cell>
          <cell r="S68">
            <v>7</v>
          </cell>
          <cell r="T68">
            <v>23</v>
          </cell>
          <cell r="U68">
            <v>9</v>
          </cell>
          <cell r="V68">
            <v>6</v>
          </cell>
          <cell r="W68">
            <v>15</v>
          </cell>
          <cell r="X68">
            <v>15</v>
          </cell>
          <cell r="Y68">
            <v>4</v>
          </cell>
          <cell r="Z68">
            <v>19</v>
          </cell>
          <cell r="AA68">
            <v>13</v>
          </cell>
          <cell r="AB68">
            <v>7</v>
          </cell>
          <cell r="AC68">
            <v>20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110</v>
          </cell>
        </row>
        <row r="69">
          <cell r="A69" t="str">
            <v>7218</v>
          </cell>
          <cell r="B69" t="str">
            <v>Ellesmere College</v>
          </cell>
          <cell r="C69">
            <v>0</v>
          </cell>
          <cell r="D69">
            <v>0</v>
          </cell>
          <cell r="E69">
            <v>0</v>
          </cell>
          <cell r="F69">
            <v>0</v>
          </cell>
          <cell r="G69">
            <v>0</v>
          </cell>
          <cell r="H69">
            <v>0</v>
          </cell>
          <cell r="I69">
            <v>2</v>
          </cell>
          <cell r="J69">
            <v>1</v>
          </cell>
          <cell r="K69">
            <v>3</v>
          </cell>
          <cell r="L69">
            <v>3</v>
          </cell>
          <cell r="M69">
            <v>0</v>
          </cell>
          <cell r="N69">
            <v>3</v>
          </cell>
          <cell r="O69">
            <v>4</v>
          </cell>
          <cell r="P69">
            <v>2</v>
          </cell>
          <cell r="Q69">
            <v>6</v>
          </cell>
          <cell r="R69">
            <v>14</v>
          </cell>
          <cell r="S69">
            <v>5</v>
          </cell>
          <cell r="T69">
            <v>19</v>
          </cell>
          <cell r="U69">
            <v>6</v>
          </cell>
          <cell r="V69">
            <v>1</v>
          </cell>
          <cell r="W69">
            <v>7</v>
          </cell>
          <cell r="X69">
            <v>5</v>
          </cell>
          <cell r="Y69">
            <v>3</v>
          </cell>
          <cell r="Z69">
            <v>8</v>
          </cell>
          <cell r="AA69">
            <v>4</v>
          </cell>
          <cell r="AB69">
            <v>2</v>
          </cell>
          <cell r="AC69">
            <v>6</v>
          </cell>
          <cell r="AD69">
            <v>23</v>
          </cell>
          <cell r="AE69">
            <v>9</v>
          </cell>
          <cell r="AF69">
            <v>32</v>
          </cell>
          <cell r="AG69">
            <v>26</v>
          </cell>
          <cell r="AH69">
            <v>8</v>
          </cell>
          <cell r="AI69">
            <v>34</v>
          </cell>
          <cell r="AJ69">
            <v>18</v>
          </cell>
          <cell r="AK69">
            <v>12</v>
          </cell>
          <cell r="AL69">
            <v>30</v>
          </cell>
          <cell r="AM69">
            <v>27</v>
          </cell>
          <cell r="AN69">
            <v>11</v>
          </cell>
          <cell r="AO69">
            <v>38</v>
          </cell>
          <cell r="AP69">
            <v>24</v>
          </cell>
          <cell r="AQ69">
            <v>7</v>
          </cell>
          <cell r="AR69">
            <v>31</v>
          </cell>
          <cell r="AS69">
            <v>18</v>
          </cell>
          <cell r="AT69">
            <v>11</v>
          </cell>
          <cell r="AU69">
            <v>29</v>
          </cell>
          <cell r="AV69">
            <v>16</v>
          </cell>
          <cell r="AW69">
            <v>8</v>
          </cell>
          <cell r="AX69">
            <v>24</v>
          </cell>
          <cell r="AY69">
            <v>9</v>
          </cell>
          <cell r="AZ69">
            <v>7</v>
          </cell>
          <cell r="BA69">
            <v>16</v>
          </cell>
          <cell r="BB69">
            <v>286</v>
          </cell>
        </row>
        <row r="70">
          <cell r="A70" t="str">
            <v>7220</v>
          </cell>
          <cell r="B70" t="str">
            <v>Keyham Lodge School</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14</v>
          </cell>
          <cell r="AE70">
            <v>2</v>
          </cell>
          <cell r="AF70">
            <v>16</v>
          </cell>
          <cell r="AG70">
            <v>11</v>
          </cell>
          <cell r="AH70">
            <v>1</v>
          </cell>
          <cell r="AI70">
            <v>12</v>
          </cell>
          <cell r="AJ70">
            <v>23</v>
          </cell>
          <cell r="AK70">
            <v>4</v>
          </cell>
          <cell r="AL70">
            <v>27</v>
          </cell>
          <cell r="AM70">
            <v>24</v>
          </cell>
          <cell r="AN70">
            <v>5</v>
          </cell>
          <cell r="AO70">
            <v>29</v>
          </cell>
          <cell r="AP70">
            <v>21</v>
          </cell>
          <cell r="AQ70">
            <v>7</v>
          </cell>
          <cell r="AR70">
            <v>28</v>
          </cell>
          <cell r="AS70">
            <v>0</v>
          </cell>
          <cell r="AT70">
            <v>0</v>
          </cell>
          <cell r="AU70">
            <v>0</v>
          </cell>
          <cell r="AV70">
            <v>0</v>
          </cell>
          <cell r="AW70">
            <v>0</v>
          </cell>
          <cell r="AX70">
            <v>0</v>
          </cell>
          <cell r="AY70">
            <v>0</v>
          </cell>
          <cell r="AZ70">
            <v>0</v>
          </cell>
          <cell r="BA70">
            <v>0</v>
          </cell>
          <cell r="BB70">
            <v>112</v>
          </cell>
        </row>
        <row r="71">
          <cell r="A71" t="str">
            <v>7221</v>
          </cell>
          <cell r="B71" t="str">
            <v>West Gate School</v>
          </cell>
          <cell r="C71">
            <v>0</v>
          </cell>
          <cell r="D71">
            <v>0</v>
          </cell>
          <cell r="E71">
            <v>0</v>
          </cell>
          <cell r="F71">
            <v>0</v>
          </cell>
          <cell r="G71">
            <v>0</v>
          </cell>
          <cell r="H71">
            <v>0</v>
          </cell>
          <cell r="I71">
            <v>1</v>
          </cell>
          <cell r="J71">
            <v>0</v>
          </cell>
          <cell r="K71">
            <v>1</v>
          </cell>
          <cell r="L71">
            <v>6</v>
          </cell>
          <cell r="M71">
            <v>2</v>
          </cell>
          <cell r="N71">
            <v>8</v>
          </cell>
          <cell r="O71">
            <v>7</v>
          </cell>
          <cell r="P71">
            <v>2</v>
          </cell>
          <cell r="Q71">
            <v>9</v>
          </cell>
          <cell r="R71">
            <v>9</v>
          </cell>
          <cell r="S71">
            <v>0</v>
          </cell>
          <cell r="T71">
            <v>9</v>
          </cell>
          <cell r="U71">
            <v>9</v>
          </cell>
          <cell r="V71">
            <v>1</v>
          </cell>
          <cell r="W71">
            <v>10</v>
          </cell>
          <cell r="X71">
            <v>8</v>
          </cell>
          <cell r="Y71">
            <v>4</v>
          </cell>
          <cell r="Z71">
            <v>12</v>
          </cell>
          <cell r="AA71">
            <v>8</v>
          </cell>
          <cell r="AB71">
            <v>2</v>
          </cell>
          <cell r="AC71">
            <v>10</v>
          </cell>
          <cell r="AD71">
            <v>18</v>
          </cell>
          <cell r="AE71">
            <v>5</v>
          </cell>
          <cell r="AF71">
            <v>23</v>
          </cell>
          <cell r="AG71">
            <v>8</v>
          </cell>
          <cell r="AH71">
            <v>2</v>
          </cell>
          <cell r="AI71">
            <v>10</v>
          </cell>
          <cell r="AJ71">
            <v>10</v>
          </cell>
          <cell r="AK71">
            <v>3</v>
          </cell>
          <cell r="AL71">
            <v>13</v>
          </cell>
          <cell r="AM71">
            <v>17</v>
          </cell>
          <cell r="AN71">
            <v>5</v>
          </cell>
          <cell r="AO71">
            <v>22</v>
          </cell>
          <cell r="AP71">
            <v>11</v>
          </cell>
          <cell r="AQ71">
            <v>8</v>
          </cell>
          <cell r="AR71">
            <v>19</v>
          </cell>
          <cell r="AS71">
            <v>7</v>
          </cell>
          <cell r="AT71">
            <v>1</v>
          </cell>
          <cell r="AU71">
            <v>8</v>
          </cell>
          <cell r="AV71">
            <v>8</v>
          </cell>
          <cell r="AW71">
            <v>3</v>
          </cell>
          <cell r="AX71">
            <v>11</v>
          </cell>
          <cell r="AY71">
            <v>10</v>
          </cell>
          <cell r="AZ71">
            <v>3</v>
          </cell>
          <cell r="BA71">
            <v>13</v>
          </cell>
          <cell r="BB71">
            <v>178</v>
          </cell>
        </row>
        <row r="72">
          <cell r="A72" t="str">
            <v>Special</v>
          </cell>
          <cell r="B72" t="str">
            <v>Total</v>
          </cell>
          <cell r="C72">
            <v>0</v>
          </cell>
          <cell r="D72">
            <v>0</v>
          </cell>
          <cell r="E72">
            <v>0</v>
          </cell>
          <cell r="F72">
            <v>0</v>
          </cell>
          <cell r="G72">
            <v>0</v>
          </cell>
          <cell r="H72">
            <v>0</v>
          </cell>
          <cell r="I72">
            <v>3</v>
          </cell>
          <cell r="J72">
            <v>3</v>
          </cell>
          <cell r="K72">
            <v>6</v>
          </cell>
          <cell r="L72">
            <v>21</v>
          </cell>
          <cell r="M72">
            <v>5</v>
          </cell>
          <cell r="N72">
            <v>26</v>
          </cell>
          <cell r="O72">
            <v>35</v>
          </cell>
          <cell r="P72">
            <v>12</v>
          </cell>
          <cell r="Q72">
            <v>47</v>
          </cell>
          <cell r="R72">
            <v>47</v>
          </cell>
          <cell r="S72">
            <v>15</v>
          </cell>
          <cell r="T72">
            <v>62</v>
          </cell>
          <cell r="U72">
            <v>34</v>
          </cell>
          <cell r="V72">
            <v>8</v>
          </cell>
          <cell r="W72">
            <v>42</v>
          </cell>
          <cell r="X72">
            <v>40</v>
          </cell>
          <cell r="Y72">
            <v>14</v>
          </cell>
          <cell r="Z72">
            <v>54</v>
          </cell>
          <cell r="AA72">
            <v>36</v>
          </cell>
          <cell r="AB72">
            <v>14</v>
          </cell>
          <cell r="AC72">
            <v>50</v>
          </cell>
          <cell r="AD72">
            <v>70</v>
          </cell>
          <cell r="AE72">
            <v>19</v>
          </cell>
          <cell r="AF72">
            <v>89</v>
          </cell>
          <cell r="AG72">
            <v>61</v>
          </cell>
          <cell r="AH72">
            <v>16</v>
          </cell>
          <cell r="AI72">
            <v>77</v>
          </cell>
          <cell r="AJ72">
            <v>74</v>
          </cell>
          <cell r="AK72">
            <v>25</v>
          </cell>
          <cell r="AL72">
            <v>99</v>
          </cell>
          <cell r="AM72">
            <v>95</v>
          </cell>
          <cell r="AN72">
            <v>21</v>
          </cell>
          <cell r="AO72">
            <v>116</v>
          </cell>
          <cell r="AP72">
            <v>79</v>
          </cell>
          <cell r="AQ72">
            <v>27</v>
          </cell>
          <cell r="AR72">
            <v>106</v>
          </cell>
          <cell r="AS72">
            <v>33</v>
          </cell>
          <cell r="AT72">
            <v>13</v>
          </cell>
          <cell r="AU72">
            <v>46</v>
          </cell>
          <cell r="AV72">
            <v>28</v>
          </cell>
          <cell r="AW72">
            <v>13</v>
          </cell>
          <cell r="AX72">
            <v>41</v>
          </cell>
          <cell r="AY72">
            <v>23</v>
          </cell>
          <cell r="AZ72">
            <v>14</v>
          </cell>
          <cell r="BA72">
            <v>37</v>
          </cell>
          <cell r="BB72">
            <v>898</v>
          </cell>
        </row>
        <row r="73">
          <cell r="A73" t="str">
            <v>2001</v>
          </cell>
          <cell r="B73" t="str">
            <v>Krishna Avanti Primary School</v>
          </cell>
          <cell r="C73">
            <v>0</v>
          </cell>
          <cell r="D73">
            <v>0</v>
          </cell>
          <cell r="E73">
            <v>0</v>
          </cell>
          <cell r="F73">
            <v>0</v>
          </cell>
          <cell r="G73">
            <v>0</v>
          </cell>
          <cell r="H73">
            <v>0</v>
          </cell>
          <cell r="I73">
            <v>26</v>
          </cell>
          <cell r="J73">
            <v>29</v>
          </cell>
          <cell r="K73">
            <v>55</v>
          </cell>
          <cell r="L73">
            <v>27</v>
          </cell>
          <cell r="M73">
            <v>33</v>
          </cell>
          <cell r="N73">
            <v>60</v>
          </cell>
          <cell r="O73">
            <v>27</v>
          </cell>
          <cell r="P73">
            <v>33</v>
          </cell>
          <cell r="Q73">
            <v>60</v>
          </cell>
          <cell r="R73">
            <v>28</v>
          </cell>
          <cell r="S73">
            <v>32</v>
          </cell>
          <cell r="T73">
            <v>60</v>
          </cell>
          <cell r="U73">
            <v>38</v>
          </cell>
          <cell r="V73">
            <v>26</v>
          </cell>
          <cell r="W73">
            <v>64</v>
          </cell>
          <cell r="X73">
            <v>33</v>
          </cell>
          <cell r="Y73">
            <v>31</v>
          </cell>
          <cell r="Z73">
            <v>64</v>
          </cell>
          <cell r="AA73">
            <v>38</v>
          </cell>
          <cell r="AB73">
            <v>26</v>
          </cell>
          <cell r="AC73">
            <v>64</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427</v>
          </cell>
        </row>
        <row r="74">
          <cell r="A74" t="str">
            <v>2002</v>
          </cell>
          <cell r="B74" t="str">
            <v>Queensmead Primary Academy</v>
          </cell>
          <cell r="C74">
            <v>0</v>
          </cell>
          <cell r="D74">
            <v>0</v>
          </cell>
          <cell r="E74">
            <v>0</v>
          </cell>
          <cell r="F74">
            <v>13</v>
          </cell>
          <cell r="G74">
            <v>15</v>
          </cell>
          <cell r="H74">
            <v>28</v>
          </cell>
          <cell r="I74">
            <v>35</v>
          </cell>
          <cell r="J74">
            <v>24</v>
          </cell>
          <cell r="K74">
            <v>59</v>
          </cell>
          <cell r="L74">
            <v>27</v>
          </cell>
          <cell r="M74">
            <v>32</v>
          </cell>
          <cell r="N74">
            <v>59</v>
          </cell>
          <cell r="O74">
            <v>28</v>
          </cell>
          <cell r="P74">
            <v>30</v>
          </cell>
          <cell r="Q74">
            <v>58</v>
          </cell>
          <cell r="R74">
            <v>29</v>
          </cell>
          <cell r="S74">
            <v>34</v>
          </cell>
          <cell r="T74">
            <v>63</v>
          </cell>
          <cell r="U74">
            <v>31</v>
          </cell>
          <cell r="V74">
            <v>34</v>
          </cell>
          <cell r="W74">
            <v>65</v>
          </cell>
          <cell r="X74">
            <v>29</v>
          </cell>
          <cell r="Y74">
            <v>25</v>
          </cell>
          <cell r="Z74">
            <v>54</v>
          </cell>
          <cell r="AA74">
            <v>35</v>
          </cell>
          <cell r="AB74">
            <v>26</v>
          </cell>
          <cell r="AC74">
            <v>61</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447</v>
          </cell>
        </row>
        <row r="75">
          <cell r="A75" t="str">
            <v>2003</v>
          </cell>
          <cell r="B75" t="str">
            <v>Falcons Primary School</v>
          </cell>
          <cell r="C75">
            <v>0</v>
          </cell>
          <cell r="D75">
            <v>0</v>
          </cell>
          <cell r="E75">
            <v>0</v>
          </cell>
          <cell r="F75">
            <v>0</v>
          </cell>
          <cell r="G75">
            <v>0</v>
          </cell>
          <cell r="H75">
            <v>0</v>
          </cell>
          <cell r="I75">
            <v>19</v>
          </cell>
          <cell r="J75">
            <v>21</v>
          </cell>
          <cell r="K75">
            <v>40</v>
          </cell>
          <cell r="L75">
            <v>21</v>
          </cell>
          <cell r="M75">
            <v>23</v>
          </cell>
          <cell r="N75">
            <v>44</v>
          </cell>
          <cell r="O75">
            <v>26</v>
          </cell>
          <cell r="P75">
            <v>29</v>
          </cell>
          <cell r="Q75">
            <v>55</v>
          </cell>
          <cell r="R75">
            <v>23</v>
          </cell>
          <cell r="S75">
            <v>34</v>
          </cell>
          <cell r="T75">
            <v>57</v>
          </cell>
          <cell r="U75">
            <v>17</v>
          </cell>
          <cell r="V75">
            <v>23</v>
          </cell>
          <cell r="W75">
            <v>40</v>
          </cell>
          <cell r="X75">
            <v>31</v>
          </cell>
          <cell r="Y75">
            <v>21</v>
          </cell>
          <cell r="Z75">
            <v>52</v>
          </cell>
          <cell r="AA75">
            <v>22</v>
          </cell>
          <cell r="AB75">
            <v>33</v>
          </cell>
          <cell r="AC75">
            <v>55</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343</v>
          </cell>
        </row>
        <row r="76">
          <cell r="A76" t="str">
            <v>2004</v>
          </cell>
          <cell r="B76" t="str">
            <v>Mowmacre Hill Primary School</v>
          </cell>
          <cell r="C76">
            <v>0</v>
          </cell>
          <cell r="D76">
            <v>0</v>
          </cell>
          <cell r="E76">
            <v>0</v>
          </cell>
          <cell r="F76">
            <v>11</v>
          </cell>
          <cell r="G76">
            <v>29</v>
          </cell>
          <cell r="H76">
            <v>40</v>
          </cell>
          <cell r="I76">
            <v>31</v>
          </cell>
          <cell r="J76">
            <v>25</v>
          </cell>
          <cell r="K76">
            <v>56</v>
          </cell>
          <cell r="L76">
            <v>22</v>
          </cell>
          <cell r="M76">
            <v>31</v>
          </cell>
          <cell r="N76">
            <v>53</v>
          </cell>
          <cell r="O76">
            <v>21</v>
          </cell>
          <cell r="P76">
            <v>37</v>
          </cell>
          <cell r="Q76">
            <v>58</v>
          </cell>
          <cell r="R76">
            <v>30</v>
          </cell>
          <cell r="S76">
            <v>23</v>
          </cell>
          <cell r="T76">
            <v>53</v>
          </cell>
          <cell r="U76">
            <v>17</v>
          </cell>
          <cell r="V76">
            <v>17</v>
          </cell>
          <cell r="W76">
            <v>34</v>
          </cell>
          <cell r="X76">
            <v>27</v>
          </cell>
          <cell r="Y76">
            <v>31</v>
          </cell>
          <cell r="Z76">
            <v>58</v>
          </cell>
          <cell r="AA76">
            <v>29</v>
          </cell>
          <cell r="AB76">
            <v>29</v>
          </cell>
          <cell r="AC76">
            <v>58</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410</v>
          </cell>
        </row>
        <row r="77">
          <cell r="A77" t="str">
            <v>2005</v>
          </cell>
          <cell r="B77" t="str">
            <v>North Mead Primary Academy</v>
          </cell>
          <cell r="C77">
            <v>0</v>
          </cell>
          <cell r="D77">
            <v>0</v>
          </cell>
          <cell r="E77">
            <v>0</v>
          </cell>
          <cell r="F77">
            <v>10</v>
          </cell>
          <cell r="G77">
            <v>16</v>
          </cell>
          <cell r="H77">
            <v>26</v>
          </cell>
          <cell r="I77">
            <v>30</v>
          </cell>
          <cell r="J77">
            <v>16</v>
          </cell>
          <cell r="K77">
            <v>46</v>
          </cell>
          <cell r="L77">
            <v>31</v>
          </cell>
          <cell r="M77">
            <v>22</v>
          </cell>
          <cell r="N77">
            <v>53</v>
          </cell>
          <cell r="O77">
            <v>22</v>
          </cell>
          <cell r="P77">
            <v>38</v>
          </cell>
          <cell r="Q77">
            <v>60</v>
          </cell>
          <cell r="R77">
            <v>34</v>
          </cell>
          <cell r="S77">
            <v>20</v>
          </cell>
          <cell r="T77">
            <v>54</v>
          </cell>
          <cell r="U77">
            <v>31</v>
          </cell>
          <cell r="V77">
            <v>27</v>
          </cell>
          <cell r="W77">
            <v>58</v>
          </cell>
          <cell r="X77">
            <v>23</v>
          </cell>
          <cell r="Y77">
            <v>35</v>
          </cell>
          <cell r="Z77">
            <v>58</v>
          </cell>
          <cell r="AA77">
            <v>34</v>
          </cell>
          <cell r="AB77">
            <v>25</v>
          </cell>
          <cell r="AC77">
            <v>59</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414</v>
          </cell>
        </row>
        <row r="78">
          <cell r="A78" t="str">
            <v>2006</v>
          </cell>
          <cell r="B78" t="str">
            <v>Humberstone Infant Academy</v>
          </cell>
          <cell r="C78">
            <v>0</v>
          </cell>
          <cell r="D78">
            <v>0</v>
          </cell>
          <cell r="E78">
            <v>0</v>
          </cell>
          <cell r="F78">
            <v>21</v>
          </cell>
          <cell r="G78">
            <v>28</v>
          </cell>
          <cell r="H78">
            <v>49</v>
          </cell>
          <cell r="I78">
            <v>44</v>
          </cell>
          <cell r="J78">
            <v>40</v>
          </cell>
          <cell r="K78">
            <v>84</v>
          </cell>
          <cell r="L78">
            <v>50</v>
          </cell>
          <cell r="M78">
            <v>40</v>
          </cell>
          <cell r="N78">
            <v>90</v>
          </cell>
          <cell r="O78">
            <v>42</v>
          </cell>
          <cell r="P78">
            <v>47</v>
          </cell>
          <cell r="Q78">
            <v>89</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312</v>
          </cell>
        </row>
        <row r="79">
          <cell r="A79" t="str">
            <v>2007</v>
          </cell>
          <cell r="B79" t="str">
            <v>Uplands Junior L.E.A.D Academy</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58</v>
          </cell>
          <cell r="S79">
            <v>62</v>
          </cell>
          <cell r="T79">
            <v>120</v>
          </cell>
          <cell r="U79">
            <v>65</v>
          </cell>
          <cell r="V79">
            <v>54</v>
          </cell>
          <cell r="W79">
            <v>119</v>
          </cell>
          <cell r="X79">
            <v>55</v>
          </cell>
          <cell r="Y79">
            <v>63</v>
          </cell>
          <cell r="Z79">
            <v>118</v>
          </cell>
          <cell r="AA79">
            <v>69</v>
          </cell>
          <cell r="AB79">
            <v>51</v>
          </cell>
          <cell r="AC79">
            <v>120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477</v>
          </cell>
        </row>
        <row r="80">
          <cell r="A80" t="str">
            <v>2008</v>
          </cell>
          <cell r="B80" t="str">
            <v>Heatherbrook Primary Academy</v>
          </cell>
          <cell r="C80">
            <v>0</v>
          </cell>
          <cell r="D80">
            <v>0</v>
          </cell>
          <cell r="E80">
            <v>0</v>
          </cell>
          <cell r="F80">
            <v>0</v>
          </cell>
          <cell r="G80">
            <v>0</v>
          </cell>
          <cell r="H80">
            <v>0</v>
          </cell>
          <cell r="I80">
            <v>10</v>
          </cell>
          <cell r="J80">
            <v>17</v>
          </cell>
          <cell r="K80">
            <v>27</v>
          </cell>
          <cell r="L80">
            <v>16</v>
          </cell>
          <cell r="M80">
            <v>14</v>
          </cell>
          <cell r="N80">
            <v>30</v>
          </cell>
          <cell r="O80">
            <v>8</v>
          </cell>
          <cell r="P80">
            <v>11</v>
          </cell>
          <cell r="Q80">
            <v>19</v>
          </cell>
          <cell r="R80">
            <v>11</v>
          </cell>
          <cell r="S80">
            <v>13</v>
          </cell>
          <cell r="T80">
            <v>24</v>
          </cell>
          <cell r="U80">
            <v>15</v>
          </cell>
          <cell r="V80">
            <v>15</v>
          </cell>
          <cell r="W80">
            <v>30</v>
          </cell>
          <cell r="X80">
            <v>10</v>
          </cell>
          <cell r="Y80">
            <v>6</v>
          </cell>
          <cell r="Z80">
            <v>16</v>
          </cell>
          <cell r="AA80">
            <v>10</v>
          </cell>
          <cell r="AB80">
            <v>10</v>
          </cell>
          <cell r="AC80">
            <v>20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166</v>
          </cell>
        </row>
        <row r="81">
          <cell r="A81" t="str">
            <v>2071</v>
          </cell>
          <cell r="B81" t="str">
            <v>Highfields Primary School</v>
          </cell>
          <cell r="C81">
            <v>0</v>
          </cell>
          <cell r="D81">
            <v>0</v>
          </cell>
          <cell r="E81">
            <v>0</v>
          </cell>
          <cell r="F81">
            <v>26</v>
          </cell>
          <cell r="G81">
            <v>25</v>
          </cell>
          <cell r="H81">
            <v>51</v>
          </cell>
          <cell r="I81">
            <v>25</v>
          </cell>
          <cell r="J81">
            <v>20</v>
          </cell>
          <cell r="K81">
            <v>45</v>
          </cell>
          <cell r="L81">
            <v>17</v>
          </cell>
          <cell r="M81">
            <v>29</v>
          </cell>
          <cell r="N81">
            <v>46</v>
          </cell>
          <cell r="O81">
            <v>20</v>
          </cell>
          <cell r="P81">
            <v>25</v>
          </cell>
          <cell r="Q81">
            <v>45</v>
          </cell>
          <cell r="R81">
            <v>26</v>
          </cell>
          <cell r="S81">
            <v>22</v>
          </cell>
          <cell r="T81">
            <v>48</v>
          </cell>
          <cell r="U81">
            <v>22</v>
          </cell>
          <cell r="V81">
            <v>26</v>
          </cell>
          <cell r="W81">
            <v>48</v>
          </cell>
          <cell r="X81">
            <v>21</v>
          </cell>
          <cell r="Y81">
            <v>27</v>
          </cell>
          <cell r="Z81">
            <v>48</v>
          </cell>
          <cell r="AA81">
            <v>25</v>
          </cell>
          <cell r="AB81">
            <v>23</v>
          </cell>
          <cell r="AC81">
            <v>48</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379</v>
          </cell>
        </row>
        <row r="82">
          <cell r="A82" t="str">
            <v>2229</v>
          </cell>
          <cell r="B82" t="str">
            <v>Green Lane Infant School</v>
          </cell>
          <cell r="C82">
            <v>0</v>
          </cell>
          <cell r="D82">
            <v>0</v>
          </cell>
          <cell r="E82">
            <v>0</v>
          </cell>
          <cell r="F82">
            <v>46</v>
          </cell>
          <cell r="G82">
            <v>44</v>
          </cell>
          <cell r="H82">
            <v>90</v>
          </cell>
          <cell r="I82">
            <v>48</v>
          </cell>
          <cell r="J82">
            <v>42</v>
          </cell>
          <cell r="K82">
            <v>90</v>
          </cell>
          <cell r="L82">
            <v>53</v>
          </cell>
          <cell r="M82">
            <v>36</v>
          </cell>
          <cell r="N82">
            <v>89</v>
          </cell>
          <cell r="O82">
            <v>49</v>
          </cell>
          <cell r="P82">
            <v>40</v>
          </cell>
          <cell r="Q82">
            <v>89</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358</v>
          </cell>
        </row>
        <row r="83">
          <cell r="A83" t="str">
            <v>2237</v>
          </cell>
          <cell r="B83" t="str">
            <v>Humberstone Junior Academy</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41</v>
          </cell>
          <cell r="S83">
            <v>48</v>
          </cell>
          <cell r="T83">
            <v>89</v>
          </cell>
          <cell r="U83">
            <v>45</v>
          </cell>
          <cell r="V83">
            <v>46</v>
          </cell>
          <cell r="W83">
            <v>91</v>
          </cell>
          <cell r="X83">
            <v>46</v>
          </cell>
          <cell r="Y83">
            <v>43</v>
          </cell>
          <cell r="Z83">
            <v>89</v>
          </cell>
          <cell r="AA83">
            <v>51</v>
          </cell>
          <cell r="AB83">
            <v>39</v>
          </cell>
          <cell r="AC83">
            <v>90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359</v>
          </cell>
        </row>
        <row r="84">
          <cell r="A84" t="str">
            <v>2262</v>
          </cell>
          <cell r="B84" t="str">
            <v>Overdale Infant School</v>
          </cell>
          <cell r="C84">
            <v>0</v>
          </cell>
          <cell r="D84">
            <v>0</v>
          </cell>
          <cell r="E84">
            <v>0</v>
          </cell>
          <cell r="F84">
            <v>0</v>
          </cell>
          <cell r="G84">
            <v>0</v>
          </cell>
          <cell r="H84">
            <v>0</v>
          </cell>
          <cell r="I84">
            <v>58</v>
          </cell>
          <cell r="J84">
            <v>52</v>
          </cell>
          <cell r="K84">
            <v>110</v>
          </cell>
          <cell r="L84">
            <v>68</v>
          </cell>
          <cell r="M84">
            <v>52</v>
          </cell>
          <cell r="N84">
            <v>120</v>
          </cell>
          <cell r="O84">
            <v>58</v>
          </cell>
          <cell r="P84">
            <v>61</v>
          </cell>
          <cell r="Q84">
            <v>119</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349</v>
          </cell>
        </row>
        <row r="85">
          <cell r="A85" t="str">
            <v>2263</v>
          </cell>
          <cell r="B85" t="str">
            <v>Overdale Junior School</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66</v>
          </cell>
          <cell r="S85">
            <v>54</v>
          </cell>
          <cell r="T85">
            <v>120</v>
          </cell>
          <cell r="U85">
            <v>51</v>
          </cell>
          <cell r="V85">
            <v>66</v>
          </cell>
          <cell r="W85">
            <v>117</v>
          </cell>
          <cell r="X85">
            <v>45</v>
          </cell>
          <cell r="Y85">
            <v>46</v>
          </cell>
          <cell r="Z85">
            <v>91</v>
          </cell>
          <cell r="AA85">
            <v>54</v>
          </cell>
          <cell r="AB85">
            <v>60</v>
          </cell>
          <cell r="AC85">
            <v>114</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442</v>
          </cell>
        </row>
        <row r="86">
          <cell r="A86" t="str">
            <v>2265</v>
          </cell>
          <cell r="B86" t="str">
            <v>Merrydale Junior School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42</v>
          </cell>
          <cell r="S86">
            <v>51</v>
          </cell>
          <cell r="T86">
            <v>93</v>
          </cell>
          <cell r="U86">
            <v>43</v>
          </cell>
          <cell r="V86">
            <v>48</v>
          </cell>
          <cell r="W86">
            <v>91</v>
          </cell>
          <cell r="X86">
            <v>43</v>
          </cell>
          <cell r="Y86">
            <v>47</v>
          </cell>
          <cell r="Z86">
            <v>90</v>
          </cell>
          <cell r="AA86">
            <v>46</v>
          </cell>
          <cell r="AB86">
            <v>44</v>
          </cell>
          <cell r="AC86">
            <v>90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364</v>
          </cell>
        </row>
        <row r="87">
          <cell r="A87" t="str">
            <v>2287</v>
          </cell>
          <cell r="B87" t="str">
            <v>Braunstone Frith Primary School</v>
          </cell>
          <cell r="C87">
            <v>0</v>
          </cell>
          <cell r="D87">
            <v>0</v>
          </cell>
          <cell r="E87">
            <v>0</v>
          </cell>
          <cell r="F87">
            <v>17</v>
          </cell>
          <cell r="G87">
            <v>25</v>
          </cell>
          <cell r="H87">
            <v>42</v>
          </cell>
          <cell r="I87">
            <v>36</v>
          </cell>
          <cell r="J87">
            <v>31</v>
          </cell>
          <cell r="K87">
            <v>67</v>
          </cell>
          <cell r="L87">
            <v>43</v>
          </cell>
          <cell r="M87">
            <v>43</v>
          </cell>
          <cell r="N87">
            <v>86</v>
          </cell>
          <cell r="O87">
            <v>40</v>
          </cell>
          <cell r="P87">
            <v>40</v>
          </cell>
          <cell r="Q87">
            <v>80</v>
          </cell>
          <cell r="R87">
            <v>45</v>
          </cell>
          <cell r="S87">
            <v>38</v>
          </cell>
          <cell r="T87">
            <v>83</v>
          </cell>
          <cell r="U87">
            <v>27</v>
          </cell>
          <cell r="V87">
            <v>40</v>
          </cell>
          <cell r="W87">
            <v>67</v>
          </cell>
          <cell r="X87">
            <v>44</v>
          </cell>
          <cell r="Y87">
            <v>42</v>
          </cell>
          <cell r="Z87">
            <v>86</v>
          </cell>
          <cell r="AA87">
            <v>51</v>
          </cell>
          <cell r="AB87">
            <v>34</v>
          </cell>
          <cell r="AC87">
            <v>85</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596</v>
          </cell>
        </row>
        <row r="88">
          <cell r="A88" t="str">
            <v>2299</v>
          </cell>
          <cell r="B88" t="str">
            <v>Uplands Infant School</v>
          </cell>
          <cell r="C88">
            <v>0</v>
          </cell>
          <cell r="D88">
            <v>0</v>
          </cell>
          <cell r="E88">
            <v>0</v>
          </cell>
          <cell r="F88">
            <v>52</v>
          </cell>
          <cell r="G88">
            <v>58</v>
          </cell>
          <cell r="H88">
            <v>110</v>
          </cell>
          <cell r="I88">
            <v>51</v>
          </cell>
          <cell r="J88">
            <v>69</v>
          </cell>
          <cell r="K88">
            <v>120</v>
          </cell>
          <cell r="L88">
            <v>72</v>
          </cell>
          <cell r="M88">
            <v>47</v>
          </cell>
          <cell r="N88">
            <v>119</v>
          </cell>
          <cell r="O88">
            <v>55</v>
          </cell>
          <cell r="P88">
            <v>64</v>
          </cell>
          <cell r="Q88">
            <v>119</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468</v>
          </cell>
        </row>
        <row r="89">
          <cell r="A89" t="str">
            <v>2323</v>
          </cell>
          <cell r="B89" t="str">
            <v>Woodstock Primary Academy</v>
          </cell>
          <cell r="C89">
            <v>0</v>
          </cell>
          <cell r="D89">
            <v>0</v>
          </cell>
          <cell r="E89">
            <v>0</v>
          </cell>
          <cell r="F89">
            <v>20</v>
          </cell>
          <cell r="G89">
            <v>21</v>
          </cell>
          <cell r="H89">
            <v>41</v>
          </cell>
          <cell r="I89">
            <v>25</v>
          </cell>
          <cell r="J89">
            <v>34</v>
          </cell>
          <cell r="K89">
            <v>59</v>
          </cell>
          <cell r="L89">
            <v>32</v>
          </cell>
          <cell r="M89">
            <v>19</v>
          </cell>
          <cell r="N89">
            <v>51</v>
          </cell>
          <cell r="O89">
            <v>33</v>
          </cell>
          <cell r="P89">
            <v>27</v>
          </cell>
          <cell r="Q89">
            <v>60</v>
          </cell>
          <cell r="R89">
            <v>20</v>
          </cell>
          <cell r="S89">
            <v>37</v>
          </cell>
          <cell r="T89">
            <v>57</v>
          </cell>
          <cell r="U89">
            <v>37</v>
          </cell>
          <cell r="V89">
            <v>39</v>
          </cell>
          <cell r="W89">
            <v>76</v>
          </cell>
          <cell r="X89">
            <v>31</v>
          </cell>
          <cell r="Y89">
            <v>28</v>
          </cell>
          <cell r="Z89">
            <v>59</v>
          </cell>
          <cell r="AA89">
            <v>33</v>
          </cell>
          <cell r="AB89">
            <v>27</v>
          </cell>
          <cell r="AC89">
            <v>60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463</v>
          </cell>
        </row>
        <row r="90">
          <cell r="A90" t="str">
            <v>2324</v>
          </cell>
          <cell r="B90" t="str">
            <v>Rowlatts Mead Primary Academy</v>
          </cell>
          <cell r="C90">
            <v>0</v>
          </cell>
          <cell r="D90">
            <v>0</v>
          </cell>
          <cell r="E90">
            <v>0</v>
          </cell>
          <cell r="F90">
            <v>21</v>
          </cell>
          <cell r="G90">
            <v>20</v>
          </cell>
          <cell r="H90">
            <v>41</v>
          </cell>
          <cell r="I90">
            <v>22</v>
          </cell>
          <cell r="J90">
            <v>23</v>
          </cell>
          <cell r="K90">
            <v>45</v>
          </cell>
          <cell r="L90">
            <v>24</v>
          </cell>
          <cell r="M90">
            <v>20</v>
          </cell>
          <cell r="N90">
            <v>44</v>
          </cell>
          <cell r="O90">
            <v>21</v>
          </cell>
          <cell r="P90">
            <v>24</v>
          </cell>
          <cell r="Q90">
            <v>45</v>
          </cell>
          <cell r="R90">
            <v>22</v>
          </cell>
          <cell r="S90">
            <v>21</v>
          </cell>
          <cell r="T90">
            <v>43</v>
          </cell>
          <cell r="U90">
            <v>19</v>
          </cell>
          <cell r="V90">
            <v>27</v>
          </cell>
          <cell r="W90">
            <v>46</v>
          </cell>
          <cell r="X90">
            <v>24</v>
          </cell>
          <cell r="Y90">
            <v>21</v>
          </cell>
          <cell r="Z90">
            <v>45</v>
          </cell>
          <cell r="AA90">
            <v>26</v>
          </cell>
          <cell r="AB90">
            <v>19</v>
          </cell>
          <cell r="AC90">
            <v>45</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354</v>
          </cell>
        </row>
        <row r="91">
          <cell r="A91" t="str">
            <v>2327</v>
          </cell>
          <cell r="B91" t="str">
            <v>Willowbrook Mead Primary Academy</v>
          </cell>
          <cell r="C91">
            <v>0</v>
          </cell>
          <cell r="D91">
            <v>0</v>
          </cell>
          <cell r="E91">
            <v>0</v>
          </cell>
          <cell r="F91">
            <v>14</v>
          </cell>
          <cell r="G91">
            <v>22</v>
          </cell>
          <cell r="H91">
            <v>36</v>
          </cell>
          <cell r="I91">
            <v>34</v>
          </cell>
          <cell r="J91">
            <v>26</v>
          </cell>
          <cell r="K91">
            <v>60</v>
          </cell>
          <cell r="L91">
            <v>36</v>
          </cell>
          <cell r="M91">
            <v>25</v>
          </cell>
          <cell r="N91">
            <v>61</v>
          </cell>
          <cell r="O91">
            <v>33</v>
          </cell>
          <cell r="P91">
            <v>28</v>
          </cell>
          <cell r="Q91">
            <v>61</v>
          </cell>
          <cell r="R91">
            <v>26</v>
          </cell>
          <cell r="S91">
            <v>34</v>
          </cell>
          <cell r="T91">
            <v>60</v>
          </cell>
          <cell r="U91">
            <v>29</v>
          </cell>
          <cell r="V91">
            <v>32</v>
          </cell>
          <cell r="W91">
            <v>61</v>
          </cell>
          <cell r="X91">
            <v>37</v>
          </cell>
          <cell r="Y91">
            <v>27</v>
          </cell>
          <cell r="Z91">
            <v>64</v>
          </cell>
          <cell r="AA91">
            <v>22</v>
          </cell>
          <cell r="AB91">
            <v>38</v>
          </cell>
          <cell r="AC91">
            <v>60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463</v>
          </cell>
        </row>
        <row r="92">
          <cell r="A92" t="str">
            <v>2328</v>
          </cell>
          <cell r="B92" t="str">
            <v>Thurnby Mead Primary Academy</v>
          </cell>
          <cell r="C92">
            <v>0</v>
          </cell>
          <cell r="D92">
            <v>0</v>
          </cell>
          <cell r="E92">
            <v>0</v>
          </cell>
          <cell r="F92">
            <v>14</v>
          </cell>
          <cell r="G92">
            <v>13</v>
          </cell>
          <cell r="H92">
            <v>27</v>
          </cell>
          <cell r="I92">
            <v>15</v>
          </cell>
          <cell r="J92">
            <v>11</v>
          </cell>
          <cell r="K92">
            <v>26</v>
          </cell>
          <cell r="L92">
            <v>15</v>
          </cell>
          <cell r="M92">
            <v>16</v>
          </cell>
          <cell r="N92">
            <v>31</v>
          </cell>
          <cell r="O92">
            <v>17</v>
          </cell>
          <cell r="P92">
            <v>16</v>
          </cell>
          <cell r="Q92">
            <v>33</v>
          </cell>
          <cell r="R92">
            <v>16</v>
          </cell>
          <cell r="S92">
            <v>15</v>
          </cell>
          <cell r="T92">
            <v>31</v>
          </cell>
          <cell r="U92">
            <v>18</v>
          </cell>
          <cell r="V92">
            <v>14</v>
          </cell>
          <cell r="W92">
            <v>32</v>
          </cell>
          <cell r="X92">
            <v>20</v>
          </cell>
          <cell r="Y92">
            <v>12</v>
          </cell>
          <cell r="Z92">
            <v>32</v>
          </cell>
          <cell r="AA92">
            <v>19</v>
          </cell>
          <cell r="AB92">
            <v>15</v>
          </cell>
          <cell r="AC92">
            <v>34</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246</v>
          </cell>
        </row>
        <row r="93">
          <cell r="A93" t="str">
            <v>2337</v>
          </cell>
          <cell r="B93" t="str">
            <v>Abbey Mead Primary Academy</v>
          </cell>
          <cell r="C93">
            <v>0</v>
          </cell>
          <cell r="D93">
            <v>0</v>
          </cell>
          <cell r="E93">
            <v>0</v>
          </cell>
          <cell r="F93">
            <v>54</v>
          </cell>
          <cell r="G93">
            <v>40</v>
          </cell>
          <cell r="H93">
            <v>94</v>
          </cell>
          <cell r="I93">
            <v>45</v>
          </cell>
          <cell r="J93">
            <v>45</v>
          </cell>
          <cell r="K93">
            <v>90</v>
          </cell>
          <cell r="L93">
            <v>55</v>
          </cell>
          <cell r="M93">
            <v>35</v>
          </cell>
          <cell r="N93">
            <v>90</v>
          </cell>
          <cell r="O93">
            <v>47</v>
          </cell>
          <cell r="P93">
            <v>43</v>
          </cell>
          <cell r="Q93">
            <v>90</v>
          </cell>
          <cell r="R93">
            <v>45</v>
          </cell>
          <cell r="S93">
            <v>45</v>
          </cell>
          <cell r="T93">
            <v>90</v>
          </cell>
          <cell r="U93">
            <v>46</v>
          </cell>
          <cell r="V93">
            <v>44</v>
          </cell>
          <cell r="W93">
            <v>90</v>
          </cell>
          <cell r="X93">
            <v>46</v>
          </cell>
          <cell r="Y93">
            <v>44</v>
          </cell>
          <cell r="Z93">
            <v>90</v>
          </cell>
          <cell r="AA93">
            <v>34</v>
          </cell>
          <cell r="AB93">
            <v>56</v>
          </cell>
          <cell r="AC93">
            <v>90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724</v>
          </cell>
        </row>
        <row r="94">
          <cell r="A94" t="str">
            <v>2340</v>
          </cell>
          <cell r="B94" t="str">
            <v>Knighton Mead Primary Academy</v>
          </cell>
          <cell r="C94">
            <v>0</v>
          </cell>
          <cell r="D94">
            <v>0</v>
          </cell>
          <cell r="E94">
            <v>0</v>
          </cell>
          <cell r="F94">
            <v>9</v>
          </cell>
          <cell r="G94">
            <v>17</v>
          </cell>
          <cell r="H94">
            <v>26</v>
          </cell>
          <cell r="I94">
            <v>14</v>
          </cell>
          <cell r="J94">
            <v>16</v>
          </cell>
          <cell r="K94">
            <v>30</v>
          </cell>
          <cell r="L94">
            <v>16</v>
          </cell>
          <cell r="M94">
            <v>13</v>
          </cell>
          <cell r="N94">
            <v>29</v>
          </cell>
          <cell r="O94">
            <v>10</v>
          </cell>
          <cell r="P94">
            <v>19</v>
          </cell>
          <cell r="Q94">
            <v>29</v>
          </cell>
          <cell r="R94">
            <v>18</v>
          </cell>
          <cell r="S94">
            <v>12</v>
          </cell>
          <cell r="T94">
            <v>30</v>
          </cell>
          <cell r="U94">
            <v>17</v>
          </cell>
          <cell r="V94">
            <v>13</v>
          </cell>
          <cell r="W94">
            <v>30</v>
          </cell>
          <cell r="X94">
            <v>13</v>
          </cell>
          <cell r="Y94">
            <v>16</v>
          </cell>
          <cell r="Z94">
            <v>29</v>
          </cell>
          <cell r="AA94">
            <v>8</v>
          </cell>
          <cell r="AB94">
            <v>20</v>
          </cell>
          <cell r="AC94">
            <v>28</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231</v>
          </cell>
        </row>
        <row r="95">
          <cell r="A95" t="str">
            <v>2366</v>
          </cell>
          <cell r="B95" t="str">
            <v>Forest Lodge Academy</v>
          </cell>
          <cell r="C95">
            <v>0</v>
          </cell>
          <cell r="D95">
            <v>0</v>
          </cell>
          <cell r="E95">
            <v>0</v>
          </cell>
          <cell r="F95">
            <v>18</v>
          </cell>
          <cell r="G95">
            <v>19</v>
          </cell>
          <cell r="H95">
            <v>37</v>
          </cell>
          <cell r="I95">
            <v>50</v>
          </cell>
          <cell r="J95">
            <v>40</v>
          </cell>
          <cell r="K95">
            <v>90</v>
          </cell>
          <cell r="L95">
            <v>51</v>
          </cell>
          <cell r="M95">
            <v>38</v>
          </cell>
          <cell r="N95">
            <v>89</v>
          </cell>
          <cell r="O95">
            <v>44</v>
          </cell>
          <cell r="P95">
            <v>46</v>
          </cell>
          <cell r="Q95">
            <v>90</v>
          </cell>
          <cell r="R95">
            <v>50</v>
          </cell>
          <cell r="S95">
            <v>40</v>
          </cell>
          <cell r="T95">
            <v>90</v>
          </cell>
          <cell r="U95">
            <v>47</v>
          </cell>
          <cell r="V95">
            <v>43</v>
          </cell>
          <cell r="W95">
            <v>90</v>
          </cell>
          <cell r="X95">
            <v>31</v>
          </cell>
          <cell r="Y95">
            <v>36</v>
          </cell>
          <cell r="Z95">
            <v>67</v>
          </cell>
          <cell r="AA95">
            <v>26</v>
          </cell>
          <cell r="AB95">
            <v>38</v>
          </cell>
          <cell r="AC95">
            <v>64</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617</v>
          </cell>
        </row>
        <row r="96">
          <cell r="A96" t="str">
            <v>2370</v>
          </cell>
          <cell r="B96" t="str">
            <v>Sparkenhoe Community Primary School</v>
          </cell>
          <cell r="C96">
            <v>0</v>
          </cell>
          <cell r="D96">
            <v>0</v>
          </cell>
          <cell r="E96">
            <v>0</v>
          </cell>
          <cell r="F96">
            <v>29</v>
          </cell>
          <cell r="G96">
            <v>27</v>
          </cell>
          <cell r="H96">
            <v>56</v>
          </cell>
          <cell r="I96">
            <v>30</v>
          </cell>
          <cell r="J96">
            <v>30</v>
          </cell>
          <cell r="K96">
            <v>60</v>
          </cell>
          <cell r="L96">
            <v>37</v>
          </cell>
          <cell r="M96">
            <v>22</v>
          </cell>
          <cell r="N96">
            <v>59</v>
          </cell>
          <cell r="O96">
            <v>27</v>
          </cell>
          <cell r="P96">
            <v>32</v>
          </cell>
          <cell r="Q96">
            <v>59</v>
          </cell>
          <cell r="R96">
            <v>37</v>
          </cell>
          <cell r="S96">
            <v>22</v>
          </cell>
          <cell r="T96">
            <v>59</v>
          </cell>
          <cell r="U96">
            <v>30</v>
          </cell>
          <cell r="V96">
            <v>29</v>
          </cell>
          <cell r="W96">
            <v>59</v>
          </cell>
          <cell r="X96">
            <v>29</v>
          </cell>
          <cell r="Y96">
            <v>29</v>
          </cell>
          <cell r="Z96">
            <v>58</v>
          </cell>
          <cell r="AA96">
            <v>30</v>
          </cell>
          <cell r="AB96">
            <v>30</v>
          </cell>
          <cell r="AC96">
            <v>60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470</v>
          </cell>
        </row>
        <row r="97">
          <cell r="A97" t="str">
            <v>2381</v>
          </cell>
          <cell r="B97" t="str">
            <v>Kestrel Mead Primary Academy</v>
          </cell>
          <cell r="C97">
            <v>0</v>
          </cell>
          <cell r="D97">
            <v>0</v>
          </cell>
          <cell r="E97">
            <v>0</v>
          </cell>
          <cell r="F97">
            <v>11</v>
          </cell>
          <cell r="G97">
            <v>15</v>
          </cell>
          <cell r="H97">
            <v>26</v>
          </cell>
          <cell r="I97">
            <v>52</v>
          </cell>
          <cell r="J97">
            <v>45</v>
          </cell>
          <cell r="K97">
            <v>97</v>
          </cell>
          <cell r="L97">
            <v>44</v>
          </cell>
          <cell r="M97">
            <v>55</v>
          </cell>
          <cell r="N97">
            <v>99</v>
          </cell>
          <cell r="O97">
            <v>53</v>
          </cell>
          <cell r="P97">
            <v>56</v>
          </cell>
          <cell r="Q97">
            <v>109</v>
          </cell>
          <cell r="R97">
            <v>51</v>
          </cell>
          <cell r="S97">
            <v>41</v>
          </cell>
          <cell r="T97">
            <v>92</v>
          </cell>
          <cell r="U97">
            <v>48</v>
          </cell>
          <cell r="V97">
            <v>51</v>
          </cell>
          <cell r="W97">
            <v>99</v>
          </cell>
          <cell r="X97">
            <v>34</v>
          </cell>
          <cell r="Y97">
            <v>29</v>
          </cell>
          <cell r="Z97">
            <v>63</v>
          </cell>
          <cell r="AA97">
            <v>24</v>
          </cell>
          <cell r="AB97">
            <v>36</v>
          </cell>
          <cell r="AC97">
            <v>60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645</v>
          </cell>
        </row>
        <row r="98">
          <cell r="A98" t="str">
            <v>3420</v>
          </cell>
          <cell r="B98" t="str">
            <v>Christ The King Catholic Primary School</v>
          </cell>
          <cell r="C98">
            <v>0</v>
          </cell>
          <cell r="D98">
            <v>0</v>
          </cell>
          <cell r="E98">
            <v>0</v>
          </cell>
          <cell r="F98">
            <v>0</v>
          </cell>
          <cell r="G98">
            <v>0</v>
          </cell>
          <cell r="H98">
            <v>0</v>
          </cell>
          <cell r="I98">
            <v>45</v>
          </cell>
          <cell r="J98">
            <v>45</v>
          </cell>
          <cell r="K98">
            <v>90</v>
          </cell>
          <cell r="L98">
            <v>47</v>
          </cell>
          <cell r="M98">
            <v>43</v>
          </cell>
          <cell r="N98">
            <v>90</v>
          </cell>
          <cell r="O98">
            <v>45</v>
          </cell>
          <cell r="P98">
            <v>45</v>
          </cell>
          <cell r="Q98">
            <v>90</v>
          </cell>
          <cell r="R98">
            <v>42</v>
          </cell>
          <cell r="S98">
            <v>47</v>
          </cell>
          <cell r="T98">
            <v>89</v>
          </cell>
          <cell r="U98">
            <v>50</v>
          </cell>
          <cell r="V98">
            <v>38</v>
          </cell>
          <cell r="W98">
            <v>88</v>
          </cell>
          <cell r="X98">
            <v>49</v>
          </cell>
          <cell r="Y98">
            <v>41</v>
          </cell>
          <cell r="Z98">
            <v>90</v>
          </cell>
          <cell r="AA98">
            <v>34</v>
          </cell>
          <cell r="AB98">
            <v>25</v>
          </cell>
          <cell r="AC98">
            <v>59</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596</v>
          </cell>
        </row>
        <row r="99">
          <cell r="A99" t="str">
            <v>3422</v>
          </cell>
          <cell r="B99" t="str">
            <v>Sacred Heart Catholic Voluntary Academy</v>
          </cell>
          <cell r="C99">
            <v>0</v>
          </cell>
          <cell r="D99">
            <v>0</v>
          </cell>
          <cell r="E99">
            <v>0</v>
          </cell>
          <cell r="F99">
            <v>18</v>
          </cell>
          <cell r="G99">
            <v>18</v>
          </cell>
          <cell r="H99">
            <v>36</v>
          </cell>
          <cell r="I99">
            <v>30</v>
          </cell>
          <cell r="J99">
            <v>30</v>
          </cell>
          <cell r="K99">
            <v>60</v>
          </cell>
          <cell r="L99">
            <v>18</v>
          </cell>
          <cell r="M99">
            <v>38</v>
          </cell>
          <cell r="N99">
            <v>56</v>
          </cell>
          <cell r="O99">
            <v>34</v>
          </cell>
          <cell r="P99">
            <v>25</v>
          </cell>
          <cell r="Q99">
            <v>59</v>
          </cell>
          <cell r="R99">
            <v>32</v>
          </cell>
          <cell r="S99">
            <v>27</v>
          </cell>
          <cell r="T99">
            <v>59</v>
          </cell>
          <cell r="U99">
            <v>37</v>
          </cell>
          <cell r="V99">
            <v>21</v>
          </cell>
          <cell r="W99">
            <v>58</v>
          </cell>
          <cell r="X99">
            <v>28</v>
          </cell>
          <cell r="Y99">
            <v>31</v>
          </cell>
          <cell r="Z99">
            <v>59</v>
          </cell>
          <cell r="AA99">
            <v>31</v>
          </cell>
          <cell r="AB99">
            <v>31</v>
          </cell>
          <cell r="AC99">
            <v>62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449</v>
          </cell>
        </row>
        <row r="100">
          <cell r="A100" t="str">
            <v>3423</v>
          </cell>
          <cell r="B100" t="str">
            <v>Saint Patrick's Catholic Voluntary Academy</v>
          </cell>
          <cell r="C100">
            <v>0</v>
          </cell>
          <cell r="D100">
            <v>0</v>
          </cell>
          <cell r="E100">
            <v>0</v>
          </cell>
          <cell r="F100">
            <v>12</v>
          </cell>
          <cell r="G100">
            <v>18</v>
          </cell>
          <cell r="H100">
            <v>30</v>
          </cell>
          <cell r="I100">
            <v>16</v>
          </cell>
          <cell r="J100">
            <v>14</v>
          </cell>
          <cell r="K100">
            <v>30</v>
          </cell>
          <cell r="L100">
            <v>10</v>
          </cell>
          <cell r="M100">
            <v>20</v>
          </cell>
          <cell r="N100">
            <v>30</v>
          </cell>
          <cell r="O100">
            <v>14</v>
          </cell>
          <cell r="P100">
            <v>14</v>
          </cell>
          <cell r="Q100">
            <v>28</v>
          </cell>
          <cell r="R100">
            <v>17</v>
          </cell>
          <cell r="S100">
            <v>13</v>
          </cell>
          <cell r="T100">
            <v>30</v>
          </cell>
          <cell r="U100">
            <v>14</v>
          </cell>
          <cell r="V100">
            <v>17</v>
          </cell>
          <cell r="W100">
            <v>31</v>
          </cell>
          <cell r="X100">
            <v>9</v>
          </cell>
          <cell r="Y100">
            <v>21</v>
          </cell>
          <cell r="Z100">
            <v>30</v>
          </cell>
          <cell r="AA100">
            <v>13</v>
          </cell>
          <cell r="AB100">
            <v>18</v>
          </cell>
          <cell r="AC100">
            <v>31</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240</v>
          </cell>
        </row>
        <row r="101">
          <cell r="A101" t="str">
            <v>3424</v>
          </cell>
          <cell r="B101" t="str">
            <v>St Joseph's Catholic Voluntary Academy</v>
          </cell>
          <cell r="C101">
            <v>0</v>
          </cell>
          <cell r="D101">
            <v>0</v>
          </cell>
          <cell r="E101">
            <v>0</v>
          </cell>
          <cell r="F101">
            <v>9</v>
          </cell>
          <cell r="G101">
            <v>8</v>
          </cell>
          <cell r="H101">
            <v>17</v>
          </cell>
          <cell r="I101">
            <v>17</v>
          </cell>
          <cell r="J101">
            <v>16</v>
          </cell>
          <cell r="K101">
            <v>33</v>
          </cell>
          <cell r="L101">
            <v>18</v>
          </cell>
          <cell r="M101">
            <v>17</v>
          </cell>
          <cell r="N101">
            <v>35</v>
          </cell>
          <cell r="O101">
            <v>21</v>
          </cell>
          <cell r="P101">
            <v>13</v>
          </cell>
          <cell r="Q101">
            <v>34</v>
          </cell>
          <cell r="R101">
            <v>18</v>
          </cell>
          <cell r="S101">
            <v>22</v>
          </cell>
          <cell r="T101">
            <v>40</v>
          </cell>
          <cell r="U101">
            <v>13</v>
          </cell>
          <cell r="V101">
            <v>25</v>
          </cell>
          <cell r="W101">
            <v>38</v>
          </cell>
          <cell r="X101">
            <v>24</v>
          </cell>
          <cell r="Y101">
            <v>13</v>
          </cell>
          <cell r="Z101">
            <v>37</v>
          </cell>
          <cell r="AA101">
            <v>16</v>
          </cell>
          <cell r="AB101">
            <v>22</v>
          </cell>
          <cell r="AC101">
            <v>38</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272</v>
          </cell>
        </row>
        <row r="102">
          <cell r="A102" t="str">
            <v>3425</v>
          </cell>
          <cell r="B102" t="str">
            <v>Holy Cross Catholic School, a Voluntary Academy</v>
          </cell>
          <cell r="C102">
            <v>0</v>
          </cell>
          <cell r="D102">
            <v>0</v>
          </cell>
          <cell r="E102">
            <v>0</v>
          </cell>
          <cell r="F102">
            <v>10</v>
          </cell>
          <cell r="G102">
            <v>14</v>
          </cell>
          <cell r="H102">
            <v>24</v>
          </cell>
          <cell r="I102">
            <v>12</v>
          </cell>
          <cell r="J102">
            <v>14</v>
          </cell>
          <cell r="K102">
            <v>26</v>
          </cell>
          <cell r="L102">
            <v>9</v>
          </cell>
          <cell r="M102">
            <v>20</v>
          </cell>
          <cell r="N102">
            <v>29</v>
          </cell>
          <cell r="O102">
            <v>17</v>
          </cell>
          <cell r="P102">
            <v>13</v>
          </cell>
          <cell r="Q102">
            <v>30</v>
          </cell>
          <cell r="R102">
            <v>22</v>
          </cell>
          <cell r="S102">
            <v>17</v>
          </cell>
          <cell r="T102">
            <v>39</v>
          </cell>
          <cell r="U102">
            <v>20</v>
          </cell>
          <cell r="V102">
            <v>20</v>
          </cell>
          <cell r="W102">
            <v>40</v>
          </cell>
          <cell r="X102">
            <v>17</v>
          </cell>
          <cell r="Y102">
            <v>22</v>
          </cell>
          <cell r="Z102">
            <v>39</v>
          </cell>
          <cell r="AA102">
            <v>14</v>
          </cell>
          <cell r="AB102">
            <v>15</v>
          </cell>
          <cell r="AC102">
            <v>29</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256</v>
          </cell>
        </row>
        <row r="103">
          <cell r="A103" t="str">
            <v>3426</v>
          </cell>
          <cell r="B103" t="str">
            <v>St Thomas More Catholic Voluntary Academy</v>
          </cell>
          <cell r="C103">
            <v>0</v>
          </cell>
          <cell r="D103">
            <v>0</v>
          </cell>
          <cell r="E103">
            <v>0</v>
          </cell>
          <cell r="F103">
            <v>0</v>
          </cell>
          <cell r="G103">
            <v>0</v>
          </cell>
          <cell r="H103">
            <v>0</v>
          </cell>
          <cell r="I103">
            <v>18</v>
          </cell>
          <cell r="J103">
            <v>22</v>
          </cell>
          <cell r="K103">
            <v>40</v>
          </cell>
          <cell r="L103">
            <v>19</v>
          </cell>
          <cell r="M103">
            <v>21</v>
          </cell>
          <cell r="N103">
            <v>40</v>
          </cell>
          <cell r="O103">
            <v>28</v>
          </cell>
          <cell r="P103">
            <v>12</v>
          </cell>
          <cell r="Q103">
            <v>40</v>
          </cell>
          <cell r="R103">
            <v>25</v>
          </cell>
          <cell r="S103">
            <v>15</v>
          </cell>
          <cell r="T103">
            <v>40</v>
          </cell>
          <cell r="U103">
            <v>24</v>
          </cell>
          <cell r="V103">
            <v>16</v>
          </cell>
          <cell r="W103">
            <v>40</v>
          </cell>
          <cell r="X103">
            <v>23</v>
          </cell>
          <cell r="Y103">
            <v>17</v>
          </cell>
          <cell r="Z103">
            <v>40</v>
          </cell>
          <cell r="AA103">
            <v>17</v>
          </cell>
          <cell r="AB103">
            <v>18</v>
          </cell>
          <cell r="AC103">
            <v>35</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275</v>
          </cell>
        </row>
        <row r="104">
          <cell r="A104" t="str">
            <v>3432</v>
          </cell>
          <cell r="B104" t="str">
            <v>Hope Hamilton C of E Primary School</v>
          </cell>
          <cell r="C104">
            <v>0</v>
          </cell>
          <cell r="D104">
            <v>0</v>
          </cell>
          <cell r="E104">
            <v>0</v>
          </cell>
          <cell r="F104">
            <v>20</v>
          </cell>
          <cell r="G104">
            <v>27</v>
          </cell>
          <cell r="H104">
            <v>47</v>
          </cell>
          <cell r="I104">
            <v>35</v>
          </cell>
          <cell r="J104">
            <v>25</v>
          </cell>
          <cell r="K104">
            <v>60</v>
          </cell>
          <cell r="L104">
            <v>27</v>
          </cell>
          <cell r="M104">
            <v>33</v>
          </cell>
          <cell r="N104">
            <v>60</v>
          </cell>
          <cell r="O104">
            <v>29</v>
          </cell>
          <cell r="P104">
            <v>29</v>
          </cell>
          <cell r="Q104">
            <v>58</v>
          </cell>
          <cell r="R104">
            <v>22</v>
          </cell>
          <cell r="S104">
            <v>37</v>
          </cell>
          <cell r="T104">
            <v>59</v>
          </cell>
          <cell r="U104">
            <v>31</v>
          </cell>
          <cell r="V104">
            <v>29</v>
          </cell>
          <cell r="W104">
            <v>60</v>
          </cell>
          <cell r="X104">
            <v>31</v>
          </cell>
          <cell r="Y104">
            <v>29</v>
          </cell>
          <cell r="Z104">
            <v>60</v>
          </cell>
          <cell r="AA104">
            <v>30</v>
          </cell>
          <cell r="AB104">
            <v>25</v>
          </cell>
          <cell r="AC104">
            <v>55</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459</v>
          </cell>
        </row>
        <row r="105">
          <cell r="A105" t="str">
            <v>3434</v>
          </cell>
          <cell r="B105" t="str">
            <v>Braunstone Community Primary School</v>
          </cell>
          <cell r="C105">
            <v>0</v>
          </cell>
          <cell r="D105">
            <v>0</v>
          </cell>
          <cell r="E105">
            <v>0</v>
          </cell>
          <cell r="F105">
            <v>17</v>
          </cell>
          <cell r="G105">
            <v>26</v>
          </cell>
          <cell r="H105">
            <v>43</v>
          </cell>
          <cell r="I105">
            <v>20</v>
          </cell>
          <cell r="J105">
            <v>25</v>
          </cell>
          <cell r="K105">
            <v>45</v>
          </cell>
          <cell r="L105">
            <v>24</v>
          </cell>
          <cell r="M105">
            <v>33</v>
          </cell>
          <cell r="N105">
            <v>57</v>
          </cell>
          <cell r="O105">
            <v>23</v>
          </cell>
          <cell r="P105">
            <v>35</v>
          </cell>
          <cell r="Q105">
            <v>58</v>
          </cell>
          <cell r="R105">
            <v>31</v>
          </cell>
          <cell r="S105">
            <v>28</v>
          </cell>
          <cell r="T105">
            <v>59</v>
          </cell>
          <cell r="U105">
            <v>25</v>
          </cell>
          <cell r="V105">
            <v>33</v>
          </cell>
          <cell r="W105">
            <v>58</v>
          </cell>
          <cell r="X105">
            <v>27</v>
          </cell>
          <cell r="Y105">
            <v>29</v>
          </cell>
          <cell r="Z105">
            <v>56</v>
          </cell>
          <cell r="AA105">
            <v>34</v>
          </cell>
          <cell r="AB105">
            <v>26</v>
          </cell>
          <cell r="AC105">
            <v>60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436</v>
          </cell>
        </row>
        <row r="106">
          <cell r="A106" t="str">
            <v>4001</v>
          </cell>
          <cell r="B106" t="str">
            <v>Avanti Fields School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70</v>
          </cell>
          <cell r="AE106">
            <v>59</v>
          </cell>
          <cell r="AF106">
            <v>129</v>
          </cell>
          <cell r="AG106">
            <v>43</v>
          </cell>
          <cell r="AH106">
            <v>40</v>
          </cell>
          <cell r="AI106">
            <v>83</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212</v>
          </cell>
        </row>
        <row r="107">
          <cell r="A107" t="str">
            <v>4002</v>
          </cell>
          <cell r="B107" t="str">
            <v>The Lancaster Academy</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102</v>
          </cell>
          <cell r="AE107">
            <v>32</v>
          </cell>
          <cell r="AF107">
            <v>134</v>
          </cell>
          <cell r="AG107">
            <v>123</v>
          </cell>
          <cell r="AH107">
            <v>38</v>
          </cell>
          <cell r="AI107">
            <v>161</v>
          </cell>
          <cell r="AJ107">
            <v>150</v>
          </cell>
          <cell r="AK107">
            <v>29</v>
          </cell>
          <cell r="AL107">
            <v>179</v>
          </cell>
          <cell r="AM107">
            <v>172</v>
          </cell>
          <cell r="AN107">
            <v>30</v>
          </cell>
          <cell r="AO107">
            <v>202</v>
          </cell>
          <cell r="AP107">
            <v>181</v>
          </cell>
          <cell r="AQ107">
            <v>25</v>
          </cell>
          <cell r="AR107">
            <v>206</v>
          </cell>
          <cell r="AS107">
            <v>0</v>
          </cell>
          <cell r="AT107">
            <v>0</v>
          </cell>
          <cell r="AU107">
            <v>0</v>
          </cell>
          <cell r="AV107">
            <v>0</v>
          </cell>
          <cell r="AW107">
            <v>0</v>
          </cell>
          <cell r="AX107">
            <v>0</v>
          </cell>
          <cell r="AY107">
            <v>0</v>
          </cell>
          <cell r="AZ107">
            <v>0</v>
          </cell>
          <cell r="BA107">
            <v>0</v>
          </cell>
          <cell r="BB107">
            <v>882</v>
          </cell>
        </row>
        <row r="108">
          <cell r="A108" t="str">
            <v>4004</v>
          </cell>
          <cell r="B108" t="str">
            <v>Tudor Grange Samworth Academy, A C of  E School</v>
          </cell>
          <cell r="C108">
            <v>8</v>
          </cell>
          <cell r="D108">
            <v>3</v>
          </cell>
          <cell r="E108">
            <v>11</v>
          </cell>
          <cell r="F108">
            <v>14</v>
          </cell>
          <cell r="G108">
            <v>17</v>
          </cell>
          <cell r="H108">
            <v>31</v>
          </cell>
          <cell r="I108">
            <v>17</v>
          </cell>
          <cell r="J108">
            <v>17</v>
          </cell>
          <cell r="K108">
            <v>34</v>
          </cell>
          <cell r="L108">
            <v>17</v>
          </cell>
          <cell r="M108">
            <v>32</v>
          </cell>
          <cell r="N108">
            <v>49</v>
          </cell>
          <cell r="O108">
            <v>18</v>
          </cell>
          <cell r="P108">
            <v>21</v>
          </cell>
          <cell r="Q108">
            <v>39</v>
          </cell>
          <cell r="R108">
            <v>22</v>
          </cell>
          <cell r="S108">
            <v>29</v>
          </cell>
          <cell r="T108">
            <v>51</v>
          </cell>
          <cell r="U108">
            <v>29</v>
          </cell>
          <cell r="V108">
            <v>28</v>
          </cell>
          <cell r="W108">
            <v>57</v>
          </cell>
          <cell r="X108">
            <v>24</v>
          </cell>
          <cell r="Y108">
            <v>30</v>
          </cell>
          <cell r="Z108">
            <v>54</v>
          </cell>
          <cell r="AA108">
            <v>32</v>
          </cell>
          <cell r="AB108">
            <v>28</v>
          </cell>
          <cell r="AC108">
            <v>60</v>
          </cell>
          <cell r="AD108">
            <v>57</v>
          </cell>
          <cell r="AE108">
            <v>46</v>
          </cell>
          <cell r="AF108">
            <v>103</v>
          </cell>
          <cell r="AG108">
            <v>41</v>
          </cell>
          <cell r="AH108">
            <v>53</v>
          </cell>
          <cell r="AI108">
            <v>94</v>
          </cell>
          <cell r="AJ108">
            <v>58</v>
          </cell>
          <cell r="AK108">
            <v>50</v>
          </cell>
          <cell r="AL108">
            <v>108</v>
          </cell>
          <cell r="AM108">
            <v>44</v>
          </cell>
          <cell r="AN108">
            <v>33</v>
          </cell>
          <cell r="AO108">
            <v>77</v>
          </cell>
          <cell r="AP108">
            <v>35</v>
          </cell>
          <cell r="AQ108">
            <v>44</v>
          </cell>
          <cell r="AR108">
            <v>79</v>
          </cell>
          <cell r="AS108">
            <v>0</v>
          </cell>
          <cell r="AT108">
            <v>0</v>
          </cell>
          <cell r="AU108">
            <v>0</v>
          </cell>
          <cell r="AV108">
            <v>0</v>
          </cell>
          <cell r="AW108">
            <v>0</v>
          </cell>
          <cell r="AX108">
            <v>0</v>
          </cell>
          <cell r="AY108">
            <v>0</v>
          </cell>
          <cell r="AZ108">
            <v>0</v>
          </cell>
          <cell r="BA108">
            <v>0</v>
          </cell>
          <cell r="BB108">
            <v>847</v>
          </cell>
        </row>
        <row r="109">
          <cell r="A109" t="str">
            <v>4006</v>
          </cell>
          <cell r="B109" t="str">
            <v>Orchard Mead Academy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119</v>
          </cell>
          <cell r="AE109">
            <v>109</v>
          </cell>
          <cell r="AF109">
            <v>228</v>
          </cell>
          <cell r="AG109">
            <v>123</v>
          </cell>
          <cell r="AH109">
            <v>100</v>
          </cell>
          <cell r="AI109">
            <v>223</v>
          </cell>
          <cell r="AJ109">
            <v>132</v>
          </cell>
          <cell r="AK109">
            <v>105</v>
          </cell>
          <cell r="AL109">
            <v>237</v>
          </cell>
          <cell r="AM109">
            <v>128</v>
          </cell>
          <cell r="AN109">
            <v>112</v>
          </cell>
          <cell r="AO109">
            <v>240</v>
          </cell>
          <cell r="AP109">
            <v>127</v>
          </cell>
          <cell r="AQ109">
            <v>110</v>
          </cell>
          <cell r="AR109">
            <v>237</v>
          </cell>
          <cell r="AS109">
            <v>0</v>
          </cell>
          <cell r="AT109">
            <v>0</v>
          </cell>
          <cell r="AU109">
            <v>0</v>
          </cell>
          <cell r="AV109">
            <v>0</v>
          </cell>
          <cell r="AW109">
            <v>0</v>
          </cell>
          <cell r="AX109">
            <v>0</v>
          </cell>
          <cell r="AY109">
            <v>0</v>
          </cell>
          <cell r="AZ109">
            <v>0</v>
          </cell>
          <cell r="BA109">
            <v>0</v>
          </cell>
          <cell r="BB109">
            <v>1165</v>
          </cell>
        </row>
        <row r="110">
          <cell r="A110" t="str">
            <v>4007</v>
          </cell>
          <cell r="B110" t="str">
            <v>Judgemeadow Community College</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136</v>
          </cell>
          <cell r="AE110">
            <v>120</v>
          </cell>
          <cell r="AF110">
            <v>256</v>
          </cell>
          <cell r="AG110">
            <v>161</v>
          </cell>
          <cell r="AH110">
            <v>120</v>
          </cell>
          <cell r="AI110">
            <v>281</v>
          </cell>
          <cell r="AJ110">
            <v>170</v>
          </cell>
          <cell r="AK110">
            <v>118</v>
          </cell>
          <cell r="AL110">
            <v>288</v>
          </cell>
          <cell r="AM110">
            <v>158</v>
          </cell>
          <cell r="AN110">
            <v>138</v>
          </cell>
          <cell r="AO110">
            <v>296</v>
          </cell>
          <cell r="AP110">
            <v>158</v>
          </cell>
          <cell r="AQ110">
            <v>124</v>
          </cell>
          <cell r="AR110">
            <v>282</v>
          </cell>
          <cell r="AS110">
            <v>0</v>
          </cell>
          <cell r="AT110">
            <v>0</v>
          </cell>
          <cell r="AU110">
            <v>0</v>
          </cell>
          <cell r="AV110">
            <v>0</v>
          </cell>
          <cell r="AW110">
            <v>0</v>
          </cell>
          <cell r="AX110">
            <v>0</v>
          </cell>
          <cell r="AY110">
            <v>0</v>
          </cell>
          <cell r="AZ110">
            <v>0</v>
          </cell>
          <cell r="BA110">
            <v>0</v>
          </cell>
          <cell r="BB110">
            <v>1403</v>
          </cell>
        </row>
        <row r="111">
          <cell r="A111" t="str">
            <v>4009</v>
          </cell>
          <cell r="B111" t="str">
            <v>Castle Mead Academy</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144</v>
          </cell>
          <cell r="AE111">
            <v>93</v>
          </cell>
          <cell r="AF111">
            <v>237</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237</v>
          </cell>
        </row>
        <row r="112">
          <cell r="A112" t="str">
            <v>4232</v>
          </cell>
          <cell r="B112" t="str">
            <v>Sir Jonathan North College</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235</v>
          </cell>
          <cell r="AF112">
            <v>235</v>
          </cell>
          <cell r="AG112">
            <v>0</v>
          </cell>
          <cell r="AH112">
            <v>239</v>
          </cell>
          <cell r="AI112">
            <v>239</v>
          </cell>
          <cell r="AJ112">
            <v>0</v>
          </cell>
          <cell r="AK112">
            <v>237</v>
          </cell>
          <cell r="AL112">
            <v>237</v>
          </cell>
          <cell r="AM112">
            <v>0</v>
          </cell>
          <cell r="AN112">
            <v>250</v>
          </cell>
          <cell r="AO112">
            <v>250</v>
          </cell>
          <cell r="AP112">
            <v>0</v>
          </cell>
          <cell r="AQ112">
            <v>249</v>
          </cell>
          <cell r="AR112">
            <v>249</v>
          </cell>
          <cell r="AS112">
            <v>0</v>
          </cell>
          <cell r="AT112">
            <v>0</v>
          </cell>
          <cell r="AU112">
            <v>0</v>
          </cell>
          <cell r="AV112">
            <v>0</v>
          </cell>
          <cell r="AW112">
            <v>0</v>
          </cell>
          <cell r="AX112">
            <v>0</v>
          </cell>
          <cell r="AY112">
            <v>0</v>
          </cell>
          <cell r="AZ112">
            <v>0</v>
          </cell>
          <cell r="BA112">
            <v>0</v>
          </cell>
          <cell r="BB112">
            <v>1210</v>
          </cell>
        </row>
        <row r="113">
          <cell r="A113" t="str">
            <v>4244</v>
          </cell>
          <cell r="B113" t="str">
            <v>Rushey Mead Academy</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173</v>
          </cell>
          <cell r="AE113">
            <v>154</v>
          </cell>
          <cell r="AF113">
            <v>327</v>
          </cell>
          <cell r="AG113">
            <v>191</v>
          </cell>
          <cell r="AH113">
            <v>185</v>
          </cell>
          <cell r="AI113">
            <v>376</v>
          </cell>
          <cell r="AJ113">
            <v>212</v>
          </cell>
          <cell r="AK113">
            <v>167</v>
          </cell>
          <cell r="AL113">
            <v>379</v>
          </cell>
          <cell r="AM113">
            <v>174</v>
          </cell>
          <cell r="AN113">
            <v>177</v>
          </cell>
          <cell r="AO113">
            <v>351</v>
          </cell>
          <cell r="AP113">
            <v>186</v>
          </cell>
          <cell r="AQ113">
            <v>170</v>
          </cell>
          <cell r="AR113">
            <v>356</v>
          </cell>
          <cell r="AS113">
            <v>0</v>
          </cell>
          <cell r="AT113">
            <v>0</v>
          </cell>
          <cell r="AU113">
            <v>0</v>
          </cell>
          <cell r="AV113">
            <v>0</v>
          </cell>
          <cell r="AW113">
            <v>0</v>
          </cell>
          <cell r="AX113">
            <v>0</v>
          </cell>
          <cell r="AY113">
            <v>0</v>
          </cell>
          <cell r="AZ113">
            <v>0</v>
          </cell>
          <cell r="BA113">
            <v>0</v>
          </cell>
          <cell r="BB113">
            <v>1789</v>
          </cell>
        </row>
        <row r="114">
          <cell r="A114" t="str">
            <v>4270</v>
          </cell>
          <cell r="B114" t="str">
            <v>Babington Academy</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144</v>
          </cell>
          <cell r="AE114">
            <v>124</v>
          </cell>
          <cell r="AF114">
            <v>268</v>
          </cell>
          <cell r="AG114">
            <v>139</v>
          </cell>
          <cell r="AH114">
            <v>124</v>
          </cell>
          <cell r="AI114">
            <v>263</v>
          </cell>
          <cell r="AJ114">
            <v>138</v>
          </cell>
          <cell r="AK114">
            <v>129</v>
          </cell>
          <cell r="AL114">
            <v>267</v>
          </cell>
          <cell r="AM114">
            <v>112</v>
          </cell>
          <cell r="AN114">
            <v>130</v>
          </cell>
          <cell r="AO114">
            <v>242</v>
          </cell>
          <cell r="AP114">
            <v>115</v>
          </cell>
          <cell r="AQ114">
            <v>118</v>
          </cell>
          <cell r="AR114">
            <v>233</v>
          </cell>
          <cell r="AS114">
            <v>0</v>
          </cell>
          <cell r="AT114">
            <v>0</v>
          </cell>
          <cell r="AU114">
            <v>0</v>
          </cell>
          <cell r="AV114">
            <v>0</v>
          </cell>
          <cell r="AW114">
            <v>0</v>
          </cell>
          <cell r="AX114">
            <v>0</v>
          </cell>
          <cell r="AY114">
            <v>0</v>
          </cell>
          <cell r="AZ114">
            <v>0</v>
          </cell>
          <cell r="BA114">
            <v>0</v>
          </cell>
          <cell r="BB114">
            <v>1273</v>
          </cell>
        </row>
        <row r="115">
          <cell r="A115" t="str">
            <v>4721</v>
          </cell>
          <cell r="B115" t="str">
            <v>English Martyrs Catholic School</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90</v>
          </cell>
          <cell r="AE115">
            <v>101</v>
          </cell>
          <cell r="AF115">
            <v>191</v>
          </cell>
          <cell r="AG115">
            <v>111</v>
          </cell>
          <cell r="AH115">
            <v>131</v>
          </cell>
          <cell r="AI115">
            <v>242</v>
          </cell>
          <cell r="AJ115">
            <v>84</v>
          </cell>
          <cell r="AK115">
            <v>102</v>
          </cell>
          <cell r="AL115">
            <v>186</v>
          </cell>
          <cell r="AM115">
            <v>101</v>
          </cell>
          <cell r="AN115">
            <v>91</v>
          </cell>
          <cell r="AO115">
            <v>192</v>
          </cell>
          <cell r="AP115">
            <v>96</v>
          </cell>
          <cell r="AQ115">
            <v>96</v>
          </cell>
          <cell r="AR115">
            <v>192</v>
          </cell>
          <cell r="AS115">
            <v>46</v>
          </cell>
          <cell r="AT115">
            <v>54</v>
          </cell>
          <cell r="AU115">
            <v>100</v>
          </cell>
          <cell r="AV115">
            <v>34</v>
          </cell>
          <cell r="AW115">
            <v>67</v>
          </cell>
          <cell r="AX115">
            <v>101</v>
          </cell>
          <cell r="AY115">
            <v>0</v>
          </cell>
          <cell r="AZ115">
            <v>0</v>
          </cell>
          <cell r="BA115">
            <v>0</v>
          </cell>
          <cell r="BB115">
            <v>1204</v>
          </cell>
        </row>
        <row r="116">
          <cell r="A116" t="str">
            <v>4723</v>
          </cell>
          <cell r="B116" t="str">
            <v>Saint Paul's Catholic School</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94</v>
          </cell>
          <cell r="AE116">
            <v>88</v>
          </cell>
          <cell r="AF116">
            <v>182</v>
          </cell>
          <cell r="AG116">
            <v>113</v>
          </cell>
          <cell r="AH116">
            <v>112</v>
          </cell>
          <cell r="AI116">
            <v>225</v>
          </cell>
          <cell r="AJ116">
            <v>101</v>
          </cell>
          <cell r="AK116">
            <v>89</v>
          </cell>
          <cell r="AL116">
            <v>190</v>
          </cell>
          <cell r="AM116">
            <v>95</v>
          </cell>
          <cell r="AN116">
            <v>89</v>
          </cell>
          <cell r="AO116">
            <v>184</v>
          </cell>
          <cell r="AP116">
            <v>98</v>
          </cell>
          <cell r="AQ116">
            <v>83</v>
          </cell>
          <cell r="AR116">
            <v>181</v>
          </cell>
          <cell r="AS116">
            <v>42</v>
          </cell>
          <cell r="AT116">
            <v>48</v>
          </cell>
          <cell r="AU116">
            <v>90</v>
          </cell>
          <cell r="AV116">
            <v>33</v>
          </cell>
          <cell r="AW116">
            <v>38</v>
          </cell>
          <cell r="AX116">
            <v>71</v>
          </cell>
          <cell r="AY116">
            <v>0</v>
          </cell>
          <cell r="AZ116">
            <v>0</v>
          </cell>
          <cell r="BA116">
            <v>0</v>
          </cell>
          <cell r="BB116">
            <v>1123</v>
          </cell>
        </row>
        <row r="117">
          <cell r="A117" t="str">
            <v>7003</v>
          </cell>
          <cell r="B117" t="str">
            <v>Ash Field Academy</v>
          </cell>
          <cell r="C117">
            <v>0</v>
          </cell>
          <cell r="D117">
            <v>0</v>
          </cell>
          <cell r="E117">
            <v>0</v>
          </cell>
          <cell r="F117">
            <v>0</v>
          </cell>
          <cell r="G117">
            <v>0</v>
          </cell>
          <cell r="H117">
            <v>0</v>
          </cell>
          <cell r="I117">
            <v>0</v>
          </cell>
          <cell r="J117">
            <v>0</v>
          </cell>
          <cell r="K117">
            <v>0</v>
          </cell>
          <cell r="L117">
            <v>7</v>
          </cell>
          <cell r="M117">
            <v>1</v>
          </cell>
          <cell r="N117">
            <v>8</v>
          </cell>
          <cell r="O117">
            <v>9</v>
          </cell>
          <cell r="P117">
            <v>2</v>
          </cell>
          <cell r="Q117">
            <v>11</v>
          </cell>
          <cell r="R117">
            <v>5</v>
          </cell>
          <cell r="S117">
            <v>11</v>
          </cell>
          <cell r="T117">
            <v>16</v>
          </cell>
          <cell r="U117">
            <v>11</v>
          </cell>
          <cell r="V117">
            <v>3</v>
          </cell>
          <cell r="W117">
            <v>14</v>
          </cell>
          <cell r="X117">
            <v>6</v>
          </cell>
          <cell r="Y117">
            <v>8</v>
          </cell>
          <cell r="Z117">
            <v>14</v>
          </cell>
          <cell r="AA117">
            <v>7</v>
          </cell>
          <cell r="AB117">
            <v>6</v>
          </cell>
          <cell r="AC117">
            <v>13</v>
          </cell>
          <cell r="AD117">
            <v>7</v>
          </cell>
          <cell r="AE117">
            <v>6</v>
          </cell>
          <cell r="AF117">
            <v>13</v>
          </cell>
          <cell r="AG117">
            <v>5</v>
          </cell>
          <cell r="AH117">
            <v>7</v>
          </cell>
          <cell r="AI117">
            <v>12</v>
          </cell>
          <cell r="AJ117">
            <v>8</v>
          </cell>
          <cell r="AK117">
            <v>6</v>
          </cell>
          <cell r="AL117">
            <v>14</v>
          </cell>
          <cell r="AM117">
            <v>14</v>
          </cell>
          <cell r="AN117">
            <v>3</v>
          </cell>
          <cell r="AO117">
            <v>17</v>
          </cell>
          <cell r="AP117">
            <v>7</v>
          </cell>
          <cell r="AQ117">
            <v>3</v>
          </cell>
          <cell r="AR117">
            <v>10</v>
          </cell>
          <cell r="AS117">
            <v>4</v>
          </cell>
          <cell r="AT117">
            <v>3</v>
          </cell>
          <cell r="AU117">
            <v>7</v>
          </cell>
          <cell r="AV117">
            <v>5</v>
          </cell>
          <cell r="AW117">
            <v>3</v>
          </cell>
          <cell r="AX117">
            <v>8</v>
          </cell>
          <cell r="AY117">
            <v>1</v>
          </cell>
          <cell r="AZ117">
            <v>2</v>
          </cell>
          <cell r="BA117">
            <v>3</v>
          </cell>
          <cell r="BB117">
            <v>160</v>
          </cell>
        </row>
        <row r="118">
          <cell r="A118" t="str">
            <v>Academy</v>
          </cell>
          <cell r="B118" t="str">
            <v>Total</v>
          </cell>
          <cell r="C118">
            <v>8</v>
          </cell>
          <cell r="D118">
            <v>3</v>
          </cell>
          <cell r="E118">
            <v>11</v>
          </cell>
          <cell r="F118">
            <v>486</v>
          </cell>
          <cell r="G118">
            <v>562</v>
          </cell>
          <cell r="H118">
            <v>1048</v>
          </cell>
          <cell r="I118">
            <v>910</v>
          </cell>
          <cell r="J118">
            <v>864</v>
          </cell>
          <cell r="K118">
            <v>1774</v>
          </cell>
          <cell r="L118">
            <v>953</v>
          </cell>
          <cell r="M118">
            <v>903</v>
          </cell>
          <cell r="N118">
            <v>1856</v>
          </cell>
          <cell r="O118">
            <v>919</v>
          </cell>
          <cell r="P118">
            <v>955</v>
          </cell>
          <cell r="Q118">
            <v>1874</v>
          </cell>
          <cell r="R118">
            <v>954</v>
          </cell>
          <cell r="S118">
            <v>944</v>
          </cell>
          <cell r="T118">
            <v>1898</v>
          </cell>
          <cell r="U118">
            <v>947</v>
          </cell>
          <cell r="V118">
            <v>944</v>
          </cell>
          <cell r="W118">
            <v>1891</v>
          </cell>
          <cell r="X118">
            <v>910</v>
          </cell>
          <cell r="Y118">
            <v>900</v>
          </cell>
          <cell r="Z118">
            <v>1810</v>
          </cell>
          <cell r="AA118">
            <v>914</v>
          </cell>
          <cell r="AB118">
            <v>893</v>
          </cell>
          <cell r="AC118">
            <v>1807</v>
          </cell>
          <cell r="AD118">
            <v>1136</v>
          </cell>
          <cell r="AE118">
            <v>1167</v>
          </cell>
          <cell r="AF118">
            <v>2303</v>
          </cell>
          <cell r="AG118">
            <v>1050</v>
          </cell>
          <cell r="AH118">
            <v>1149</v>
          </cell>
          <cell r="AI118">
            <v>2199</v>
          </cell>
          <cell r="AJ118">
            <v>1053</v>
          </cell>
          <cell r="AK118">
            <v>1032</v>
          </cell>
          <cell r="AL118">
            <v>2085</v>
          </cell>
          <cell r="AM118">
            <v>998</v>
          </cell>
          <cell r="AN118">
            <v>1053</v>
          </cell>
          <cell r="AO118">
            <v>2051</v>
          </cell>
          <cell r="AP118">
            <v>1003</v>
          </cell>
          <cell r="AQ118">
            <v>1022</v>
          </cell>
          <cell r="AR118">
            <v>2025</v>
          </cell>
          <cell r="AS118">
            <v>92</v>
          </cell>
          <cell r="AT118">
            <v>105</v>
          </cell>
          <cell r="AU118">
            <v>197</v>
          </cell>
          <cell r="AV118">
            <v>72</v>
          </cell>
          <cell r="AW118">
            <v>108</v>
          </cell>
          <cell r="AX118">
            <v>180</v>
          </cell>
          <cell r="AY118">
            <v>1</v>
          </cell>
          <cell r="AZ118">
            <v>2</v>
          </cell>
          <cell r="BA118">
            <v>3</v>
          </cell>
          <cell r="BB118">
            <v>25012</v>
          </cell>
        </row>
        <row r="119">
          <cell r="A119" t="str">
            <v>1100</v>
          </cell>
          <cell r="B119" t="str">
            <v>Leicester City Primary PRU</v>
          </cell>
          <cell r="C119">
            <v>0</v>
          </cell>
          <cell r="D119">
            <v>0</v>
          </cell>
          <cell r="E119">
            <v>0</v>
          </cell>
          <cell r="F119">
            <v>0</v>
          </cell>
          <cell r="G119">
            <v>0</v>
          </cell>
          <cell r="H119">
            <v>0</v>
          </cell>
          <cell r="I119">
            <v>0</v>
          </cell>
          <cell r="J119">
            <v>0</v>
          </cell>
          <cell r="K119">
            <v>0</v>
          </cell>
          <cell r="L119">
            <v>1</v>
          </cell>
          <cell r="M119">
            <v>0</v>
          </cell>
          <cell r="N119">
            <v>1</v>
          </cell>
          <cell r="O119">
            <v>0</v>
          </cell>
          <cell r="P119">
            <v>0</v>
          </cell>
          <cell r="Q119">
            <v>0</v>
          </cell>
          <cell r="R119">
            <v>2</v>
          </cell>
          <cell r="S119">
            <v>0</v>
          </cell>
          <cell r="T119">
            <v>2</v>
          </cell>
          <cell r="U119">
            <v>0</v>
          </cell>
          <cell r="V119">
            <v>0</v>
          </cell>
          <cell r="W119">
            <v>0</v>
          </cell>
          <cell r="X119">
            <v>1</v>
          </cell>
          <cell r="Y119">
            <v>0</v>
          </cell>
          <cell r="Z119">
            <v>1</v>
          </cell>
          <cell r="AA119">
            <v>1</v>
          </cell>
          <cell r="AB119">
            <v>0</v>
          </cell>
          <cell r="AC119">
            <v>1</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5</v>
          </cell>
        </row>
        <row r="120">
          <cell r="A120" t="str">
            <v>1103</v>
          </cell>
          <cell r="B120" t="str">
            <v>Leicester Partnership School</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1</v>
          </cell>
          <cell r="AH120">
            <v>1</v>
          </cell>
          <cell r="AI120">
            <v>2</v>
          </cell>
          <cell r="AJ120">
            <v>2</v>
          </cell>
          <cell r="AK120">
            <v>2</v>
          </cell>
          <cell r="AL120">
            <v>4</v>
          </cell>
          <cell r="AM120">
            <v>3</v>
          </cell>
          <cell r="AN120">
            <v>3</v>
          </cell>
          <cell r="AO120">
            <v>6</v>
          </cell>
          <cell r="AP120">
            <v>10</v>
          </cell>
          <cell r="AQ120">
            <v>7</v>
          </cell>
          <cell r="AR120">
            <v>17</v>
          </cell>
          <cell r="AS120">
            <v>0</v>
          </cell>
          <cell r="AT120">
            <v>0</v>
          </cell>
          <cell r="AU120">
            <v>0</v>
          </cell>
          <cell r="AV120">
            <v>0</v>
          </cell>
          <cell r="AW120">
            <v>0</v>
          </cell>
          <cell r="AX120">
            <v>0</v>
          </cell>
          <cell r="AY120">
            <v>0</v>
          </cell>
          <cell r="AZ120">
            <v>0</v>
          </cell>
          <cell r="BA120">
            <v>0</v>
          </cell>
          <cell r="BB120">
            <v>29</v>
          </cell>
        </row>
        <row r="121">
          <cell r="A121" t="str">
            <v>PRU</v>
          </cell>
          <cell r="B121" t="str">
            <v>Total</v>
          </cell>
          <cell r="C121">
            <v>0</v>
          </cell>
          <cell r="D121">
            <v>0</v>
          </cell>
          <cell r="E121">
            <v>0</v>
          </cell>
          <cell r="F121">
            <v>0</v>
          </cell>
          <cell r="G121">
            <v>0</v>
          </cell>
          <cell r="H121">
            <v>0</v>
          </cell>
          <cell r="I121">
            <v>0</v>
          </cell>
          <cell r="J121">
            <v>0</v>
          </cell>
          <cell r="K121">
            <v>0</v>
          </cell>
          <cell r="L121">
            <v>1</v>
          </cell>
          <cell r="M121">
            <v>0</v>
          </cell>
          <cell r="N121">
            <v>1</v>
          </cell>
          <cell r="O121">
            <v>0</v>
          </cell>
          <cell r="P121">
            <v>0</v>
          </cell>
          <cell r="Q121">
            <v>0</v>
          </cell>
          <cell r="R121">
            <v>2</v>
          </cell>
          <cell r="S121">
            <v>0</v>
          </cell>
          <cell r="T121">
            <v>2</v>
          </cell>
          <cell r="U121">
            <v>0</v>
          </cell>
          <cell r="V121">
            <v>0</v>
          </cell>
          <cell r="W121">
            <v>0</v>
          </cell>
          <cell r="X121">
            <v>1</v>
          </cell>
          <cell r="Y121">
            <v>0</v>
          </cell>
          <cell r="Z121">
            <v>1</v>
          </cell>
          <cell r="AA121">
            <v>1</v>
          </cell>
          <cell r="AB121">
            <v>0</v>
          </cell>
          <cell r="AC121">
            <v>1</v>
          </cell>
          <cell r="AD121">
            <v>0</v>
          </cell>
          <cell r="AE121">
            <v>0</v>
          </cell>
          <cell r="AF121">
            <v>0</v>
          </cell>
          <cell r="AG121">
            <v>1</v>
          </cell>
          <cell r="AH121">
            <v>1</v>
          </cell>
          <cell r="AI121">
            <v>2</v>
          </cell>
          <cell r="AJ121">
            <v>2</v>
          </cell>
          <cell r="AK121">
            <v>2</v>
          </cell>
          <cell r="AL121">
            <v>4</v>
          </cell>
          <cell r="AM121">
            <v>3</v>
          </cell>
          <cell r="AN121">
            <v>3</v>
          </cell>
          <cell r="AO121">
            <v>6</v>
          </cell>
          <cell r="AP121">
            <v>10</v>
          </cell>
          <cell r="AQ121">
            <v>7</v>
          </cell>
          <cell r="AR121">
            <v>17</v>
          </cell>
          <cell r="AS121">
            <v>0</v>
          </cell>
          <cell r="AT121">
            <v>0</v>
          </cell>
          <cell r="AU121">
            <v>0</v>
          </cell>
          <cell r="AV121">
            <v>0</v>
          </cell>
          <cell r="AW121">
            <v>0</v>
          </cell>
          <cell r="AX121">
            <v>0</v>
          </cell>
          <cell r="AY121">
            <v>0</v>
          </cell>
          <cell r="AZ121">
            <v>0</v>
          </cell>
          <cell r="BA121">
            <v>0</v>
          </cell>
          <cell r="BB121">
            <v>34</v>
          </cell>
        </row>
        <row r="122">
          <cell r="A122" t="str">
            <v>Total</v>
          </cell>
          <cell r="C122">
            <v>22</v>
          </cell>
          <cell r="D122">
            <v>10</v>
          </cell>
          <cell r="E122">
            <v>32</v>
          </cell>
          <cell r="F122">
            <v>1342</v>
          </cell>
          <cell r="G122">
            <v>1349</v>
          </cell>
          <cell r="H122">
            <v>2691</v>
          </cell>
          <cell r="I122">
            <v>2342</v>
          </cell>
          <cell r="J122">
            <v>2235</v>
          </cell>
          <cell r="K122">
            <v>4577</v>
          </cell>
          <cell r="L122">
            <v>2437</v>
          </cell>
          <cell r="M122">
            <v>2260</v>
          </cell>
          <cell r="N122">
            <v>4697</v>
          </cell>
          <cell r="O122">
            <v>2451</v>
          </cell>
          <cell r="P122">
            <v>2349</v>
          </cell>
          <cell r="Q122">
            <v>4800</v>
          </cell>
          <cell r="R122">
            <v>2549</v>
          </cell>
          <cell r="S122">
            <v>2384</v>
          </cell>
          <cell r="T122">
            <v>4933</v>
          </cell>
          <cell r="U122">
            <v>2535</v>
          </cell>
          <cell r="V122">
            <v>2410</v>
          </cell>
          <cell r="W122">
            <v>4945</v>
          </cell>
          <cell r="X122">
            <v>2444</v>
          </cell>
          <cell r="Y122">
            <v>2436</v>
          </cell>
          <cell r="Z122">
            <v>4880</v>
          </cell>
          <cell r="AA122">
            <v>2502</v>
          </cell>
          <cell r="AB122">
            <v>2363</v>
          </cell>
          <cell r="AC122">
            <v>4865</v>
          </cell>
          <cell r="AD122">
            <v>2218</v>
          </cell>
          <cell r="AE122">
            <v>2114</v>
          </cell>
          <cell r="AF122">
            <v>4332</v>
          </cell>
          <cell r="AG122">
            <v>2165</v>
          </cell>
          <cell r="AH122">
            <v>2045</v>
          </cell>
          <cell r="AI122">
            <v>4210</v>
          </cell>
          <cell r="AJ122">
            <v>2119</v>
          </cell>
          <cell r="AK122">
            <v>1989</v>
          </cell>
          <cell r="AL122">
            <v>4108</v>
          </cell>
          <cell r="AM122">
            <v>2046</v>
          </cell>
          <cell r="AN122">
            <v>1972</v>
          </cell>
          <cell r="AO122">
            <v>4018</v>
          </cell>
          <cell r="AP122">
            <v>1990</v>
          </cell>
          <cell r="AQ122">
            <v>1925</v>
          </cell>
          <cell r="AR122">
            <v>3915</v>
          </cell>
          <cell r="AS122">
            <v>214</v>
          </cell>
          <cell r="AT122">
            <v>209</v>
          </cell>
          <cell r="AU122">
            <v>423</v>
          </cell>
          <cell r="AV122">
            <v>187</v>
          </cell>
          <cell r="AW122">
            <v>203</v>
          </cell>
          <cell r="AX122">
            <v>390</v>
          </cell>
          <cell r="AY122">
            <v>24</v>
          </cell>
          <cell r="AZ122">
            <v>16</v>
          </cell>
          <cell r="BA122">
            <v>40</v>
          </cell>
          <cell r="BB122">
            <v>57856</v>
          </cell>
        </row>
      </sheetData>
      <sheetData sheetId="3">
        <row r="2">
          <cell r="A2" t="str">
            <v>des_no</v>
          </cell>
          <cell r="B2" t="str">
            <v>school</v>
          </cell>
          <cell r="C2" t="str">
            <v>C</v>
          </cell>
          <cell r="D2" t="str">
            <v>M</v>
          </cell>
          <cell r="E2" t="str">
            <v>S</v>
          </cell>
          <cell r="F2" t="str">
            <v>Total</v>
          </cell>
        </row>
        <row r="3">
          <cell r="A3" t="str">
            <v>2000</v>
          </cell>
          <cell r="B3" t="str">
            <v>Caldecote Community Primary School</v>
          </cell>
          <cell r="C3">
            <v>604</v>
          </cell>
          <cell r="D3">
            <v>4</v>
          </cell>
          <cell r="E3">
            <v>0</v>
          </cell>
          <cell r="F3">
            <v>608</v>
          </cell>
        </row>
        <row r="4">
          <cell r="A4" t="str">
            <v>2210</v>
          </cell>
          <cell r="B4" t="str">
            <v>Bridge Junior School</v>
          </cell>
          <cell r="C4">
            <v>361</v>
          </cell>
          <cell r="D4">
            <v>0</v>
          </cell>
          <cell r="E4">
            <v>0</v>
          </cell>
          <cell r="F4">
            <v>361</v>
          </cell>
        </row>
        <row r="5">
          <cell r="A5" t="str">
            <v>2213</v>
          </cell>
          <cell r="B5" t="str">
            <v>Catherine Infant School</v>
          </cell>
          <cell r="C5">
            <v>404</v>
          </cell>
          <cell r="D5">
            <v>0</v>
          </cell>
          <cell r="E5">
            <v>0</v>
          </cell>
          <cell r="F5">
            <v>404</v>
          </cell>
        </row>
        <row r="6">
          <cell r="A6" t="str">
            <v>2214</v>
          </cell>
          <cell r="B6" t="str">
            <v>Catherine Junior School</v>
          </cell>
          <cell r="C6">
            <v>497</v>
          </cell>
          <cell r="D6">
            <v>1</v>
          </cell>
          <cell r="E6">
            <v>0</v>
          </cell>
          <cell r="F6">
            <v>498</v>
          </cell>
        </row>
        <row r="7">
          <cell r="A7" t="str">
            <v>2222</v>
          </cell>
          <cell r="B7" t="str">
            <v>Evington Valley Primary School</v>
          </cell>
          <cell r="C7">
            <v>364</v>
          </cell>
          <cell r="D7">
            <v>0</v>
          </cell>
          <cell r="E7">
            <v>0</v>
          </cell>
          <cell r="F7">
            <v>364</v>
          </cell>
        </row>
        <row r="8">
          <cell r="A8" t="str">
            <v>2228</v>
          </cell>
          <cell r="B8" t="str">
            <v>Granby Primary School</v>
          </cell>
          <cell r="C8">
            <v>491</v>
          </cell>
          <cell r="D8">
            <v>2</v>
          </cell>
          <cell r="E8">
            <v>0</v>
          </cell>
          <cell r="F8">
            <v>493</v>
          </cell>
        </row>
        <row r="9">
          <cell r="A9" t="str">
            <v>2231</v>
          </cell>
          <cell r="B9" t="str">
            <v>Rushey Mead Primary School</v>
          </cell>
          <cell r="C9">
            <v>605</v>
          </cell>
          <cell r="D9">
            <v>0</v>
          </cell>
          <cell r="E9">
            <v>0</v>
          </cell>
          <cell r="F9">
            <v>605</v>
          </cell>
        </row>
        <row r="10">
          <cell r="A10" t="str">
            <v>2238</v>
          </cell>
          <cell r="B10" t="str">
            <v>Imperial Avenue Infant School</v>
          </cell>
          <cell r="C10">
            <v>324</v>
          </cell>
          <cell r="D10">
            <v>0</v>
          </cell>
          <cell r="E10">
            <v>0</v>
          </cell>
          <cell r="F10">
            <v>324</v>
          </cell>
        </row>
        <row r="11">
          <cell r="A11" t="str">
            <v>2239</v>
          </cell>
          <cell r="B11" t="str">
            <v>Inglehurst Infant School</v>
          </cell>
          <cell r="C11">
            <v>254</v>
          </cell>
          <cell r="D11">
            <v>0</v>
          </cell>
          <cell r="E11">
            <v>0</v>
          </cell>
          <cell r="F11">
            <v>254</v>
          </cell>
        </row>
        <row r="12">
          <cell r="A12" t="str">
            <v>2240</v>
          </cell>
          <cell r="B12" t="str">
            <v>Inglehurst Junior School</v>
          </cell>
          <cell r="C12">
            <v>317</v>
          </cell>
          <cell r="D12">
            <v>1</v>
          </cell>
          <cell r="E12">
            <v>0</v>
          </cell>
          <cell r="F12">
            <v>318</v>
          </cell>
        </row>
        <row r="13">
          <cell r="A13" t="str">
            <v>2241</v>
          </cell>
          <cell r="B13" t="str">
            <v>King Richard III Infant &amp; Nursery School</v>
          </cell>
          <cell r="C13">
            <v>233</v>
          </cell>
          <cell r="D13">
            <v>1</v>
          </cell>
          <cell r="E13">
            <v>1</v>
          </cell>
          <cell r="F13">
            <v>235</v>
          </cell>
        </row>
        <row r="14">
          <cell r="A14" t="str">
            <v>2250</v>
          </cell>
          <cell r="B14" t="str">
            <v>Mayflower Primary School</v>
          </cell>
          <cell r="C14">
            <v>462</v>
          </cell>
          <cell r="D14">
            <v>0</v>
          </cell>
          <cell r="E14">
            <v>0</v>
          </cell>
          <cell r="F14">
            <v>462</v>
          </cell>
        </row>
        <row r="15">
          <cell r="A15" t="str">
            <v>2264</v>
          </cell>
          <cell r="B15" t="str">
            <v>Merrydale Infant School</v>
          </cell>
          <cell r="C15">
            <v>353</v>
          </cell>
          <cell r="D15">
            <v>0</v>
          </cell>
          <cell r="E15">
            <v>0</v>
          </cell>
          <cell r="F15">
            <v>353</v>
          </cell>
        </row>
        <row r="16">
          <cell r="A16" t="str">
            <v>2267</v>
          </cell>
          <cell r="B16" t="str">
            <v>St Mary's Fields Primary School</v>
          </cell>
          <cell r="C16">
            <v>480</v>
          </cell>
          <cell r="D16">
            <v>1</v>
          </cell>
          <cell r="E16">
            <v>0</v>
          </cell>
          <cell r="F16">
            <v>481</v>
          </cell>
        </row>
        <row r="17">
          <cell r="A17" t="str">
            <v>2268</v>
          </cell>
          <cell r="B17" t="str">
            <v>Shaftesbury Junior School</v>
          </cell>
          <cell r="C17">
            <v>235</v>
          </cell>
          <cell r="D17">
            <v>0</v>
          </cell>
          <cell r="E17">
            <v>0</v>
          </cell>
          <cell r="F17">
            <v>235</v>
          </cell>
        </row>
        <row r="18">
          <cell r="A18" t="str">
            <v>2282</v>
          </cell>
          <cell r="B18" t="str">
            <v>Wyvern Primary School</v>
          </cell>
          <cell r="C18">
            <v>438</v>
          </cell>
          <cell r="D18">
            <v>0</v>
          </cell>
          <cell r="E18">
            <v>0</v>
          </cell>
          <cell r="F18">
            <v>438</v>
          </cell>
        </row>
        <row r="19">
          <cell r="A19" t="str">
            <v>2283</v>
          </cell>
          <cell r="B19" t="str">
            <v>Montrose School</v>
          </cell>
          <cell r="C19">
            <v>459</v>
          </cell>
          <cell r="D19">
            <v>0</v>
          </cell>
          <cell r="E19">
            <v>0</v>
          </cell>
          <cell r="F19">
            <v>459</v>
          </cell>
        </row>
        <row r="20">
          <cell r="A20" t="str">
            <v>2297</v>
          </cell>
          <cell r="B20" t="str">
            <v>Folville Junior School</v>
          </cell>
          <cell r="C20">
            <v>366</v>
          </cell>
          <cell r="D20">
            <v>0</v>
          </cell>
          <cell r="E20">
            <v>0</v>
          </cell>
          <cell r="F20">
            <v>366</v>
          </cell>
        </row>
        <row r="21">
          <cell r="A21" t="str">
            <v>2303</v>
          </cell>
          <cell r="B21" t="str">
            <v>Shenton Primary School</v>
          </cell>
          <cell r="C21">
            <v>515</v>
          </cell>
          <cell r="D21">
            <v>0</v>
          </cell>
          <cell r="E21">
            <v>0</v>
          </cell>
          <cell r="F21">
            <v>515</v>
          </cell>
        </row>
        <row r="22">
          <cell r="A22" t="str">
            <v>2304</v>
          </cell>
          <cell r="B22" t="str">
            <v>Stokes Wood Primary School</v>
          </cell>
          <cell r="C22">
            <v>468</v>
          </cell>
          <cell r="D22">
            <v>0</v>
          </cell>
          <cell r="E22">
            <v>0</v>
          </cell>
          <cell r="F22">
            <v>468</v>
          </cell>
        </row>
        <row r="23">
          <cell r="A23" t="str">
            <v>2305</v>
          </cell>
          <cell r="B23" t="str">
            <v>Wolsey House Primary School</v>
          </cell>
          <cell r="C23">
            <v>631</v>
          </cell>
          <cell r="D23">
            <v>0</v>
          </cell>
          <cell r="E23">
            <v>0</v>
          </cell>
          <cell r="F23">
            <v>631</v>
          </cell>
        </row>
        <row r="24">
          <cell r="A24" t="str">
            <v>2306</v>
          </cell>
          <cell r="B24" t="str">
            <v>Buswells Lodge Primary School</v>
          </cell>
          <cell r="C24">
            <v>420</v>
          </cell>
          <cell r="D24">
            <v>1</v>
          </cell>
          <cell r="E24">
            <v>0</v>
          </cell>
          <cell r="F24">
            <v>421</v>
          </cell>
        </row>
        <row r="25">
          <cell r="A25" t="str">
            <v>2317</v>
          </cell>
          <cell r="B25" t="str">
            <v>Sandfield Close Primary School</v>
          </cell>
          <cell r="C25">
            <v>375</v>
          </cell>
          <cell r="D25">
            <v>0</v>
          </cell>
          <cell r="E25">
            <v>0</v>
          </cell>
          <cell r="F25">
            <v>375</v>
          </cell>
        </row>
        <row r="26">
          <cell r="A26" t="str">
            <v>2320</v>
          </cell>
          <cell r="B26" t="str">
            <v>Barley Croft Primary School</v>
          </cell>
          <cell r="C26">
            <v>348</v>
          </cell>
          <cell r="D26">
            <v>2</v>
          </cell>
          <cell r="E26">
            <v>0</v>
          </cell>
          <cell r="F26">
            <v>350</v>
          </cell>
        </row>
        <row r="27">
          <cell r="A27" t="str">
            <v>2339</v>
          </cell>
          <cell r="B27" t="str">
            <v>Taylor Road Primary School</v>
          </cell>
          <cell r="C27">
            <v>758</v>
          </cell>
          <cell r="D27">
            <v>0</v>
          </cell>
          <cell r="E27">
            <v>0</v>
          </cell>
          <cell r="F27">
            <v>758</v>
          </cell>
        </row>
        <row r="28">
          <cell r="A28" t="str">
            <v>2343</v>
          </cell>
          <cell r="B28" t="str">
            <v>Linden Primary School</v>
          </cell>
          <cell r="C28">
            <v>437</v>
          </cell>
          <cell r="D28">
            <v>0</v>
          </cell>
          <cell r="E28">
            <v>0</v>
          </cell>
          <cell r="F28">
            <v>437</v>
          </cell>
        </row>
        <row r="29">
          <cell r="A29" t="str">
            <v>2344</v>
          </cell>
          <cell r="B29" t="str">
            <v>Eyres Monsell Primary School</v>
          </cell>
          <cell r="C29">
            <v>356</v>
          </cell>
          <cell r="D29">
            <v>1</v>
          </cell>
          <cell r="E29">
            <v>0</v>
          </cell>
          <cell r="F29">
            <v>357</v>
          </cell>
        </row>
        <row r="30">
          <cell r="A30" t="str">
            <v>2346</v>
          </cell>
          <cell r="B30" t="str">
            <v>Hazel Community Primary School</v>
          </cell>
          <cell r="C30">
            <v>379</v>
          </cell>
          <cell r="D30">
            <v>0</v>
          </cell>
          <cell r="E30">
            <v>0</v>
          </cell>
          <cell r="F30">
            <v>379</v>
          </cell>
        </row>
        <row r="31">
          <cell r="A31" t="str">
            <v>2347</v>
          </cell>
          <cell r="B31" t="str">
            <v>Charnwood Primary School</v>
          </cell>
          <cell r="C31">
            <v>445</v>
          </cell>
          <cell r="D31">
            <v>0</v>
          </cell>
          <cell r="E31">
            <v>0</v>
          </cell>
          <cell r="F31">
            <v>445</v>
          </cell>
        </row>
        <row r="32">
          <cell r="A32" t="str">
            <v>2348</v>
          </cell>
          <cell r="B32" t="str">
            <v>Mellor Community Primary School</v>
          </cell>
          <cell r="C32">
            <v>643</v>
          </cell>
          <cell r="D32">
            <v>0</v>
          </cell>
          <cell r="E32">
            <v>0</v>
          </cell>
          <cell r="F32">
            <v>643</v>
          </cell>
        </row>
        <row r="33">
          <cell r="A33" t="str">
            <v>2352</v>
          </cell>
          <cell r="B33" t="str">
            <v>Marriott Primary School</v>
          </cell>
          <cell r="C33">
            <v>439</v>
          </cell>
          <cell r="D33">
            <v>1</v>
          </cell>
          <cell r="E33">
            <v>0</v>
          </cell>
          <cell r="F33">
            <v>440</v>
          </cell>
        </row>
        <row r="34">
          <cell r="A34" t="str">
            <v>2356</v>
          </cell>
          <cell r="B34" t="str">
            <v>Whitehall Primary School</v>
          </cell>
          <cell r="C34">
            <v>682</v>
          </cell>
          <cell r="D34">
            <v>0</v>
          </cell>
          <cell r="E34">
            <v>0</v>
          </cell>
          <cell r="F34">
            <v>682</v>
          </cell>
        </row>
        <row r="35">
          <cell r="A35" t="str">
            <v>2359</v>
          </cell>
          <cell r="B35" t="str">
            <v>Spinney Hill Primary School</v>
          </cell>
          <cell r="C35">
            <v>747</v>
          </cell>
          <cell r="D35">
            <v>0</v>
          </cell>
          <cell r="E35">
            <v>0</v>
          </cell>
          <cell r="F35">
            <v>747</v>
          </cell>
        </row>
        <row r="36">
          <cell r="A36" t="str">
            <v>2361</v>
          </cell>
          <cell r="B36" t="str">
            <v>Scraptoft Valley Primary School</v>
          </cell>
          <cell r="C36">
            <v>473</v>
          </cell>
          <cell r="D36">
            <v>0</v>
          </cell>
          <cell r="E36">
            <v>0</v>
          </cell>
          <cell r="F36">
            <v>473</v>
          </cell>
        </row>
        <row r="37">
          <cell r="A37" t="str">
            <v>2363</v>
          </cell>
          <cell r="B37" t="str">
            <v>Beaumont Lodge Primary School</v>
          </cell>
          <cell r="C37">
            <v>227</v>
          </cell>
          <cell r="D37">
            <v>1</v>
          </cell>
          <cell r="E37">
            <v>0</v>
          </cell>
          <cell r="F37">
            <v>228</v>
          </cell>
        </row>
        <row r="38">
          <cell r="A38" t="str">
            <v>2364</v>
          </cell>
          <cell r="B38" t="str">
            <v>Parks Primary School</v>
          </cell>
          <cell r="C38">
            <v>502</v>
          </cell>
          <cell r="D38">
            <v>0</v>
          </cell>
          <cell r="E38">
            <v>0</v>
          </cell>
          <cell r="F38">
            <v>502</v>
          </cell>
        </row>
        <row r="39">
          <cell r="A39" t="str">
            <v>2365</v>
          </cell>
          <cell r="B39" t="str">
            <v>Fosse Primary School</v>
          </cell>
          <cell r="C39">
            <v>430</v>
          </cell>
          <cell r="D39">
            <v>1</v>
          </cell>
          <cell r="E39">
            <v>1</v>
          </cell>
          <cell r="F39">
            <v>432</v>
          </cell>
        </row>
        <row r="40">
          <cell r="A40" t="str">
            <v>2371</v>
          </cell>
          <cell r="B40" t="str">
            <v>Coleman Primary School</v>
          </cell>
          <cell r="C40">
            <v>662</v>
          </cell>
          <cell r="D40">
            <v>0</v>
          </cell>
          <cell r="E40">
            <v>0</v>
          </cell>
          <cell r="F40">
            <v>662</v>
          </cell>
        </row>
        <row r="41">
          <cell r="A41" t="str">
            <v>2377</v>
          </cell>
          <cell r="B41" t="str">
            <v>Herrick Primary School</v>
          </cell>
          <cell r="C41">
            <v>444</v>
          </cell>
          <cell r="D41">
            <v>0</v>
          </cell>
          <cell r="E41">
            <v>0</v>
          </cell>
          <cell r="F41">
            <v>444</v>
          </cell>
        </row>
        <row r="42">
          <cell r="A42" t="str">
            <v>2378</v>
          </cell>
          <cell r="B42" t="str">
            <v>Slater Primary School</v>
          </cell>
          <cell r="C42">
            <v>143</v>
          </cell>
          <cell r="D42">
            <v>0</v>
          </cell>
          <cell r="E42">
            <v>0</v>
          </cell>
          <cell r="F42">
            <v>143</v>
          </cell>
        </row>
        <row r="43">
          <cell r="A43" t="str">
            <v>2379</v>
          </cell>
          <cell r="B43" t="str">
            <v>Glebelands Primary School</v>
          </cell>
          <cell r="C43">
            <v>294</v>
          </cell>
          <cell r="D43">
            <v>0</v>
          </cell>
          <cell r="E43">
            <v>0</v>
          </cell>
          <cell r="F43">
            <v>294</v>
          </cell>
        </row>
        <row r="44">
          <cell r="A44" t="str">
            <v>2385</v>
          </cell>
          <cell r="B44" t="str">
            <v>Alderman Richard Hallam Primary School</v>
          </cell>
          <cell r="C44">
            <v>879</v>
          </cell>
          <cell r="D44">
            <v>0</v>
          </cell>
          <cell r="E44">
            <v>0</v>
          </cell>
          <cell r="F44">
            <v>879</v>
          </cell>
        </row>
        <row r="45">
          <cell r="A45" t="str">
            <v>2386</v>
          </cell>
          <cell r="B45" t="str">
            <v>Medway Community Primary School</v>
          </cell>
          <cell r="C45">
            <v>567</v>
          </cell>
          <cell r="D45">
            <v>0</v>
          </cell>
          <cell r="E45">
            <v>0</v>
          </cell>
          <cell r="F45">
            <v>567</v>
          </cell>
        </row>
        <row r="46">
          <cell r="A46" t="str">
            <v>2387</v>
          </cell>
          <cell r="B46" t="str">
            <v>Dovelands Primary School</v>
          </cell>
          <cell r="C46">
            <v>553</v>
          </cell>
          <cell r="D46">
            <v>0</v>
          </cell>
          <cell r="E46">
            <v>0</v>
          </cell>
          <cell r="F46">
            <v>553</v>
          </cell>
        </row>
        <row r="47">
          <cell r="A47" t="str">
            <v>2388</v>
          </cell>
          <cell r="B47" t="str">
            <v>Rolleston Primary School</v>
          </cell>
          <cell r="C47">
            <v>409</v>
          </cell>
          <cell r="D47">
            <v>1</v>
          </cell>
          <cell r="E47">
            <v>0</v>
          </cell>
          <cell r="F47">
            <v>410</v>
          </cell>
        </row>
        <row r="48">
          <cell r="A48" t="str">
            <v>3201</v>
          </cell>
          <cell r="B48" t="str">
            <v>Belgrave St Peter's C of E Primary School</v>
          </cell>
          <cell r="C48">
            <v>216</v>
          </cell>
          <cell r="D48">
            <v>0</v>
          </cell>
          <cell r="E48">
            <v>0</v>
          </cell>
          <cell r="F48">
            <v>216</v>
          </cell>
        </row>
        <row r="49">
          <cell r="A49" t="str">
            <v>3208</v>
          </cell>
          <cell r="B49" t="str">
            <v>St Barnabas C of E Primary School</v>
          </cell>
          <cell r="C49">
            <v>356</v>
          </cell>
          <cell r="D49">
            <v>0</v>
          </cell>
          <cell r="E49">
            <v>0</v>
          </cell>
          <cell r="F49">
            <v>356</v>
          </cell>
        </row>
        <row r="50">
          <cell r="A50" t="str">
            <v>3431</v>
          </cell>
          <cell r="B50" t="str">
            <v>St John the Baptist CofE Primary School</v>
          </cell>
          <cell r="C50">
            <v>545</v>
          </cell>
          <cell r="D50">
            <v>0</v>
          </cell>
          <cell r="E50">
            <v>0</v>
          </cell>
          <cell r="F50">
            <v>545</v>
          </cell>
        </row>
        <row r="51">
          <cell r="A51" t="str">
            <v>3435</v>
          </cell>
          <cell r="B51" t="str">
            <v>Avenue Primary School</v>
          </cell>
          <cell r="C51">
            <v>551</v>
          </cell>
          <cell r="D51">
            <v>0</v>
          </cell>
          <cell r="E51">
            <v>0</v>
          </cell>
          <cell r="F51">
            <v>551</v>
          </cell>
        </row>
        <row r="52">
          <cell r="A52" t="str">
            <v>Primary</v>
          </cell>
          <cell r="B52" t="str">
            <v>Total</v>
          </cell>
          <cell r="C52">
            <v>22141</v>
          </cell>
          <cell r="D52">
            <v>18</v>
          </cell>
          <cell r="E52">
            <v>2</v>
          </cell>
          <cell r="F52">
            <v>22161</v>
          </cell>
        </row>
        <row r="53">
          <cell r="A53" t="str">
            <v>4000</v>
          </cell>
          <cell r="B53" t="str">
            <v>Madani Boys School</v>
          </cell>
          <cell r="C53">
            <v>305</v>
          </cell>
          <cell r="D53">
            <v>1</v>
          </cell>
          <cell r="E53">
            <v>0</v>
          </cell>
          <cell r="F53">
            <v>306</v>
          </cell>
        </row>
        <row r="54">
          <cell r="A54" t="str">
            <v>4005</v>
          </cell>
          <cell r="B54" t="str">
            <v>New College Leicester</v>
          </cell>
          <cell r="C54">
            <v>952</v>
          </cell>
          <cell r="D54">
            <v>13</v>
          </cell>
          <cell r="E54">
            <v>0</v>
          </cell>
          <cell r="F54">
            <v>965</v>
          </cell>
        </row>
        <row r="55">
          <cell r="A55" t="str">
            <v>4205</v>
          </cell>
          <cell r="B55" t="str">
            <v>Crown Hills Community College</v>
          </cell>
          <cell r="C55">
            <v>1440</v>
          </cell>
          <cell r="D55">
            <v>3</v>
          </cell>
          <cell r="E55">
            <v>0</v>
          </cell>
          <cell r="F55">
            <v>1443</v>
          </cell>
        </row>
        <row r="56">
          <cell r="A56" t="str">
            <v>4242</v>
          </cell>
          <cell r="B56" t="str">
            <v>Beaumont Leys School</v>
          </cell>
          <cell r="C56">
            <v>1056</v>
          </cell>
          <cell r="D56">
            <v>18</v>
          </cell>
          <cell r="E56">
            <v>0</v>
          </cell>
          <cell r="F56">
            <v>1074</v>
          </cell>
        </row>
        <row r="57">
          <cell r="A57" t="str">
            <v>4250</v>
          </cell>
          <cell r="B57" t="str">
            <v>Soar Valley College</v>
          </cell>
          <cell r="C57">
            <v>1557</v>
          </cell>
          <cell r="D57">
            <v>8</v>
          </cell>
          <cell r="E57">
            <v>0</v>
          </cell>
          <cell r="F57">
            <v>1565</v>
          </cell>
        </row>
        <row r="58">
          <cell r="A58" t="str">
            <v>4267</v>
          </cell>
          <cell r="B58" t="str">
            <v>Moat Community College</v>
          </cell>
          <cell r="C58">
            <v>1080</v>
          </cell>
          <cell r="D58">
            <v>13</v>
          </cell>
          <cell r="E58">
            <v>1</v>
          </cell>
          <cell r="F58">
            <v>1094</v>
          </cell>
        </row>
        <row r="59">
          <cell r="A59" t="str">
            <v>4273</v>
          </cell>
          <cell r="B59" t="str">
            <v>The City of Leicester College</v>
          </cell>
          <cell r="C59">
            <v>1725</v>
          </cell>
          <cell r="D59">
            <v>7</v>
          </cell>
          <cell r="E59">
            <v>0</v>
          </cell>
          <cell r="F59">
            <v>1732</v>
          </cell>
        </row>
        <row r="60">
          <cell r="A60" t="str">
            <v>4274</v>
          </cell>
          <cell r="B60" t="str">
            <v>Fullhurst Community College</v>
          </cell>
          <cell r="C60">
            <v>1252</v>
          </cell>
          <cell r="D60">
            <v>14</v>
          </cell>
          <cell r="E60">
            <v>0</v>
          </cell>
          <cell r="F60">
            <v>1266</v>
          </cell>
        </row>
        <row r="61">
          <cell r="A61" t="str">
            <v>4724</v>
          </cell>
          <cell r="B61" t="str">
            <v>Madani Girls' School</v>
          </cell>
          <cell r="C61">
            <v>309</v>
          </cell>
          <cell r="D61">
            <v>0</v>
          </cell>
          <cell r="E61">
            <v>0</v>
          </cell>
          <cell r="F61">
            <v>309</v>
          </cell>
        </row>
        <row r="62">
          <cell r="A62" t="str">
            <v>Secondary</v>
          </cell>
          <cell r="B62" t="str">
            <v>Total</v>
          </cell>
          <cell r="C62">
            <v>9676</v>
          </cell>
          <cell r="D62">
            <v>77</v>
          </cell>
          <cell r="E62">
            <v>1</v>
          </cell>
          <cell r="F62">
            <v>9754</v>
          </cell>
        </row>
        <row r="63">
          <cell r="A63" t="str">
            <v>7213</v>
          </cell>
          <cell r="B63" t="str">
            <v>Nether Hall School</v>
          </cell>
          <cell r="C63">
            <v>107</v>
          </cell>
          <cell r="D63">
            <v>1</v>
          </cell>
          <cell r="E63">
            <v>0</v>
          </cell>
          <cell r="F63">
            <v>108</v>
          </cell>
        </row>
        <row r="64">
          <cell r="A64" t="str">
            <v>7215</v>
          </cell>
          <cell r="B64" t="str">
            <v>Millgate School</v>
          </cell>
          <cell r="C64">
            <v>104</v>
          </cell>
          <cell r="D64">
            <v>0</v>
          </cell>
          <cell r="E64">
            <v>0</v>
          </cell>
          <cell r="F64">
            <v>104</v>
          </cell>
        </row>
        <row r="65">
          <cell r="A65" t="str">
            <v>7217</v>
          </cell>
          <cell r="B65" t="str">
            <v>Oaklands School</v>
          </cell>
          <cell r="C65">
            <v>109</v>
          </cell>
          <cell r="D65">
            <v>1</v>
          </cell>
          <cell r="E65">
            <v>1</v>
          </cell>
          <cell r="F65">
            <v>111</v>
          </cell>
        </row>
        <row r="66">
          <cell r="A66" t="str">
            <v>7218</v>
          </cell>
          <cell r="B66" t="str">
            <v>Ellesmere College</v>
          </cell>
          <cell r="C66">
            <v>286</v>
          </cell>
          <cell r="D66">
            <v>0</v>
          </cell>
          <cell r="E66">
            <v>0</v>
          </cell>
          <cell r="F66">
            <v>286</v>
          </cell>
        </row>
        <row r="67">
          <cell r="A67" t="str">
            <v>7220</v>
          </cell>
          <cell r="B67" t="str">
            <v>Keyham Lodge School</v>
          </cell>
          <cell r="C67">
            <v>112</v>
          </cell>
          <cell r="D67">
            <v>0</v>
          </cell>
          <cell r="E67">
            <v>0</v>
          </cell>
          <cell r="F67">
            <v>112</v>
          </cell>
        </row>
        <row r="68">
          <cell r="A68" t="str">
            <v>7221</v>
          </cell>
          <cell r="B68" t="str">
            <v>West Gate School</v>
          </cell>
          <cell r="C68">
            <v>178</v>
          </cell>
          <cell r="D68">
            <v>0</v>
          </cell>
          <cell r="E68">
            <v>0</v>
          </cell>
          <cell r="F68">
            <v>178</v>
          </cell>
        </row>
        <row r="69">
          <cell r="A69" t="str">
            <v>Special</v>
          </cell>
          <cell r="B69" t="str">
            <v>Total</v>
          </cell>
          <cell r="C69">
            <v>896</v>
          </cell>
          <cell r="D69">
            <v>2</v>
          </cell>
          <cell r="E69">
            <v>1</v>
          </cell>
          <cell r="F69">
            <v>899</v>
          </cell>
        </row>
        <row r="70">
          <cell r="A70" t="str">
            <v>2001</v>
          </cell>
          <cell r="B70" t="str">
            <v>Krishna Avanti Primary School</v>
          </cell>
          <cell r="C70">
            <v>427</v>
          </cell>
          <cell r="D70">
            <v>0</v>
          </cell>
          <cell r="E70">
            <v>0</v>
          </cell>
          <cell r="F70">
            <v>427</v>
          </cell>
        </row>
        <row r="71">
          <cell r="A71" t="str">
            <v>2002</v>
          </cell>
          <cell r="B71" t="str">
            <v>Queensmead Primary Academy</v>
          </cell>
          <cell r="C71">
            <v>447</v>
          </cell>
          <cell r="D71">
            <v>0</v>
          </cell>
          <cell r="E71">
            <v>0</v>
          </cell>
          <cell r="F71">
            <v>447</v>
          </cell>
        </row>
        <row r="72">
          <cell r="A72" t="str">
            <v>2003</v>
          </cell>
          <cell r="B72" t="str">
            <v>Falcons Primary School</v>
          </cell>
          <cell r="C72">
            <v>343</v>
          </cell>
          <cell r="D72">
            <v>0</v>
          </cell>
          <cell r="E72">
            <v>0</v>
          </cell>
          <cell r="F72">
            <v>343</v>
          </cell>
        </row>
        <row r="73">
          <cell r="A73" t="str">
            <v>2004</v>
          </cell>
          <cell r="B73" t="str">
            <v>Mowmacre Hill Primary School</v>
          </cell>
          <cell r="C73">
            <v>410</v>
          </cell>
          <cell r="D73">
            <v>0</v>
          </cell>
          <cell r="E73">
            <v>0</v>
          </cell>
          <cell r="F73">
            <v>410</v>
          </cell>
        </row>
        <row r="74">
          <cell r="A74" t="str">
            <v>2005</v>
          </cell>
          <cell r="B74" t="str">
            <v>North Mead Primary Academy</v>
          </cell>
          <cell r="C74">
            <v>414</v>
          </cell>
          <cell r="D74">
            <v>0</v>
          </cell>
          <cell r="E74">
            <v>0</v>
          </cell>
          <cell r="F74">
            <v>414</v>
          </cell>
        </row>
        <row r="75">
          <cell r="A75" t="str">
            <v>2006</v>
          </cell>
          <cell r="B75" t="str">
            <v>Humberstone Infant Academy</v>
          </cell>
          <cell r="C75">
            <v>312</v>
          </cell>
          <cell r="D75">
            <v>0</v>
          </cell>
          <cell r="E75">
            <v>0</v>
          </cell>
          <cell r="F75">
            <v>312</v>
          </cell>
        </row>
        <row r="76">
          <cell r="A76" t="str">
            <v>2007</v>
          </cell>
          <cell r="B76" t="str">
            <v>Uplands Junior L.E.A.D Academy</v>
          </cell>
          <cell r="C76">
            <v>477</v>
          </cell>
          <cell r="D76">
            <v>0</v>
          </cell>
          <cell r="E76">
            <v>0</v>
          </cell>
          <cell r="F76">
            <v>477</v>
          </cell>
        </row>
        <row r="77">
          <cell r="A77" t="str">
            <v>2008</v>
          </cell>
          <cell r="B77" t="str">
            <v>Heatherbrook Primary Academy</v>
          </cell>
          <cell r="C77">
            <v>165</v>
          </cell>
          <cell r="D77">
            <v>1</v>
          </cell>
          <cell r="E77">
            <v>0</v>
          </cell>
          <cell r="F77">
            <v>166</v>
          </cell>
        </row>
        <row r="78">
          <cell r="A78" t="str">
            <v>2071</v>
          </cell>
          <cell r="B78" t="str">
            <v>Highfields Primary School</v>
          </cell>
          <cell r="C78">
            <v>379</v>
          </cell>
          <cell r="D78">
            <v>0</v>
          </cell>
          <cell r="E78">
            <v>0</v>
          </cell>
          <cell r="F78">
            <v>379</v>
          </cell>
        </row>
        <row r="79">
          <cell r="A79" t="str">
            <v>2229</v>
          </cell>
          <cell r="B79" t="str">
            <v>Green Lane Infant School</v>
          </cell>
          <cell r="C79">
            <v>358</v>
          </cell>
          <cell r="D79">
            <v>0</v>
          </cell>
          <cell r="E79">
            <v>0</v>
          </cell>
          <cell r="F79">
            <v>358</v>
          </cell>
        </row>
        <row r="80">
          <cell r="A80" t="str">
            <v>2237</v>
          </cell>
          <cell r="B80" t="str">
            <v>Humberstone Junior Academy</v>
          </cell>
          <cell r="C80">
            <v>359</v>
          </cell>
          <cell r="D80">
            <v>0</v>
          </cell>
          <cell r="E80">
            <v>0</v>
          </cell>
          <cell r="F80">
            <v>359</v>
          </cell>
        </row>
        <row r="81">
          <cell r="A81" t="str">
            <v>2262</v>
          </cell>
          <cell r="B81" t="str">
            <v>Overdale Infant School</v>
          </cell>
          <cell r="C81">
            <v>349</v>
          </cell>
          <cell r="D81">
            <v>0</v>
          </cell>
          <cell r="E81">
            <v>0</v>
          </cell>
          <cell r="F81">
            <v>349</v>
          </cell>
        </row>
        <row r="82">
          <cell r="A82" t="str">
            <v>2263</v>
          </cell>
          <cell r="B82" t="str">
            <v>Overdale Junior School</v>
          </cell>
          <cell r="C82">
            <v>442</v>
          </cell>
          <cell r="D82">
            <v>0</v>
          </cell>
          <cell r="E82">
            <v>0</v>
          </cell>
          <cell r="F82">
            <v>442</v>
          </cell>
        </row>
        <row r="83">
          <cell r="A83" t="str">
            <v>2265</v>
          </cell>
          <cell r="B83" t="str">
            <v>Merrydale Junior School</v>
          </cell>
          <cell r="C83">
            <v>364</v>
          </cell>
          <cell r="D83">
            <v>0</v>
          </cell>
          <cell r="E83">
            <v>0</v>
          </cell>
          <cell r="F83">
            <v>364</v>
          </cell>
        </row>
        <row r="84">
          <cell r="A84" t="str">
            <v>2287</v>
          </cell>
          <cell r="B84" t="str">
            <v>Braunstone Frith Primary School</v>
          </cell>
          <cell r="C84">
            <v>595</v>
          </cell>
          <cell r="D84">
            <v>1</v>
          </cell>
          <cell r="E84">
            <v>0</v>
          </cell>
          <cell r="F84">
            <v>596</v>
          </cell>
        </row>
        <row r="85">
          <cell r="A85" t="str">
            <v>2299</v>
          </cell>
          <cell r="B85" t="str">
            <v>Uplands Infant School</v>
          </cell>
          <cell r="C85">
            <v>468</v>
          </cell>
          <cell r="D85">
            <v>0</v>
          </cell>
          <cell r="E85">
            <v>0</v>
          </cell>
          <cell r="F85">
            <v>468</v>
          </cell>
        </row>
        <row r="86">
          <cell r="A86" t="str">
            <v>2323</v>
          </cell>
          <cell r="B86" t="str">
            <v>Woodstock Primary Academy</v>
          </cell>
          <cell r="C86">
            <v>463</v>
          </cell>
          <cell r="D86">
            <v>0</v>
          </cell>
          <cell r="E86">
            <v>0</v>
          </cell>
          <cell r="F86">
            <v>463</v>
          </cell>
        </row>
        <row r="87">
          <cell r="A87" t="str">
            <v>2324</v>
          </cell>
          <cell r="B87" t="str">
            <v>Rowlatts Mead Primary Academy</v>
          </cell>
          <cell r="C87">
            <v>354</v>
          </cell>
          <cell r="D87">
            <v>0</v>
          </cell>
          <cell r="E87">
            <v>0</v>
          </cell>
          <cell r="F87">
            <v>354</v>
          </cell>
        </row>
        <row r="88">
          <cell r="A88" t="str">
            <v>2327</v>
          </cell>
          <cell r="B88" t="str">
            <v>Willowbrook Mead Primary Academy</v>
          </cell>
          <cell r="C88">
            <v>462</v>
          </cell>
          <cell r="D88">
            <v>1</v>
          </cell>
          <cell r="E88">
            <v>0</v>
          </cell>
          <cell r="F88">
            <v>463</v>
          </cell>
        </row>
        <row r="89">
          <cell r="A89" t="str">
            <v>2328</v>
          </cell>
          <cell r="B89" t="str">
            <v>Thurnby Mead Primary Academy</v>
          </cell>
          <cell r="C89">
            <v>246</v>
          </cell>
          <cell r="D89">
            <v>0</v>
          </cell>
          <cell r="E89">
            <v>0</v>
          </cell>
          <cell r="F89">
            <v>246</v>
          </cell>
        </row>
        <row r="90">
          <cell r="A90" t="str">
            <v>2337</v>
          </cell>
          <cell r="B90" t="str">
            <v>Abbey Mead Primary Academy</v>
          </cell>
          <cell r="C90">
            <v>724</v>
          </cell>
          <cell r="D90">
            <v>0</v>
          </cell>
          <cell r="E90">
            <v>0</v>
          </cell>
          <cell r="F90">
            <v>724</v>
          </cell>
        </row>
        <row r="91">
          <cell r="A91" t="str">
            <v>2340</v>
          </cell>
          <cell r="B91" t="str">
            <v>Knighton Mead Primary Academy</v>
          </cell>
          <cell r="C91">
            <v>230</v>
          </cell>
          <cell r="D91">
            <v>1</v>
          </cell>
          <cell r="E91">
            <v>0</v>
          </cell>
          <cell r="F91">
            <v>231</v>
          </cell>
        </row>
        <row r="92">
          <cell r="A92" t="str">
            <v>2366</v>
          </cell>
          <cell r="B92" t="str">
            <v>Forest Lodge Academy</v>
          </cell>
          <cell r="C92">
            <v>617</v>
          </cell>
          <cell r="D92">
            <v>0</v>
          </cell>
          <cell r="E92">
            <v>0</v>
          </cell>
          <cell r="F92">
            <v>617</v>
          </cell>
        </row>
        <row r="93">
          <cell r="A93" t="str">
            <v>2370</v>
          </cell>
          <cell r="B93" t="str">
            <v>Sparkenhoe Community Primary School</v>
          </cell>
          <cell r="C93">
            <v>469</v>
          </cell>
          <cell r="D93">
            <v>1</v>
          </cell>
          <cell r="E93">
            <v>1</v>
          </cell>
          <cell r="F93">
            <v>471</v>
          </cell>
        </row>
        <row r="94">
          <cell r="A94" t="str">
            <v>2381</v>
          </cell>
          <cell r="B94" t="str">
            <v>Kestrel Mead Primary Academy</v>
          </cell>
          <cell r="C94">
            <v>645</v>
          </cell>
          <cell r="D94">
            <v>0</v>
          </cell>
          <cell r="E94">
            <v>0</v>
          </cell>
          <cell r="F94">
            <v>645</v>
          </cell>
        </row>
        <row r="95">
          <cell r="A95" t="str">
            <v>3420</v>
          </cell>
          <cell r="B95" t="str">
            <v>Christ The King Catholic Primary School</v>
          </cell>
          <cell r="C95">
            <v>596</v>
          </cell>
          <cell r="D95">
            <v>0</v>
          </cell>
          <cell r="E95">
            <v>0</v>
          </cell>
          <cell r="F95">
            <v>596</v>
          </cell>
        </row>
        <row r="96">
          <cell r="A96" t="str">
            <v>3422</v>
          </cell>
          <cell r="B96" t="str">
            <v>Sacred Heart Catholic Voluntary Academy</v>
          </cell>
          <cell r="C96">
            <v>449</v>
          </cell>
          <cell r="D96">
            <v>0</v>
          </cell>
          <cell r="E96">
            <v>0</v>
          </cell>
          <cell r="F96">
            <v>449</v>
          </cell>
        </row>
        <row r="97">
          <cell r="A97" t="str">
            <v>3423</v>
          </cell>
          <cell r="B97" t="str">
            <v>Saint Patrick's Catholic Voluntary Academy</v>
          </cell>
          <cell r="C97">
            <v>240</v>
          </cell>
          <cell r="D97">
            <v>0</v>
          </cell>
          <cell r="E97">
            <v>0</v>
          </cell>
          <cell r="F97">
            <v>240</v>
          </cell>
        </row>
        <row r="98">
          <cell r="A98" t="str">
            <v>3424</v>
          </cell>
          <cell r="B98" t="str">
            <v>St Joseph's Catholic Voluntary Academy</v>
          </cell>
          <cell r="C98">
            <v>272</v>
          </cell>
          <cell r="D98">
            <v>0</v>
          </cell>
          <cell r="E98">
            <v>0</v>
          </cell>
          <cell r="F98">
            <v>272</v>
          </cell>
        </row>
        <row r="99">
          <cell r="A99" t="str">
            <v>3425</v>
          </cell>
          <cell r="B99" t="str">
            <v>Holy Cross Catholic School, a Voluntary Academy</v>
          </cell>
          <cell r="C99">
            <v>255</v>
          </cell>
          <cell r="D99">
            <v>1</v>
          </cell>
          <cell r="E99">
            <v>0</v>
          </cell>
          <cell r="F99">
            <v>256</v>
          </cell>
        </row>
        <row r="100">
          <cell r="A100" t="str">
            <v>3426</v>
          </cell>
          <cell r="B100" t="str">
            <v>St Thomas More Catholic Voluntary Academy</v>
          </cell>
          <cell r="C100">
            <v>272</v>
          </cell>
          <cell r="D100">
            <v>3</v>
          </cell>
          <cell r="E100">
            <v>0</v>
          </cell>
          <cell r="F100">
            <v>275</v>
          </cell>
        </row>
        <row r="101">
          <cell r="A101" t="str">
            <v>3432</v>
          </cell>
          <cell r="B101" t="str">
            <v>Hope Hamilton C of E Primary School</v>
          </cell>
          <cell r="C101">
            <v>459</v>
          </cell>
          <cell r="D101">
            <v>0</v>
          </cell>
          <cell r="E101">
            <v>0</v>
          </cell>
          <cell r="F101">
            <v>459</v>
          </cell>
        </row>
        <row r="102">
          <cell r="A102" t="str">
            <v>3434</v>
          </cell>
          <cell r="B102" t="str">
            <v>Braunstone Community Primary School</v>
          </cell>
          <cell r="C102">
            <v>436</v>
          </cell>
          <cell r="D102">
            <v>0</v>
          </cell>
          <cell r="E102">
            <v>0</v>
          </cell>
          <cell r="F102">
            <v>436</v>
          </cell>
        </row>
        <row r="103">
          <cell r="A103" t="str">
            <v>4001</v>
          </cell>
          <cell r="B103" t="str">
            <v>Avanti Fields School</v>
          </cell>
          <cell r="C103">
            <v>212</v>
          </cell>
          <cell r="D103">
            <v>0</v>
          </cell>
          <cell r="E103">
            <v>0</v>
          </cell>
          <cell r="F103">
            <v>212</v>
          </cell>
        </row>
        <row r="104">
          <cell r="A104" t="str">
            <v>4002</v>
          </cell>
          <cell r="B104" t="str">
            <v>The Lancaster Academy</v>
          </cell>
          <cell r="C104">
            <v>870</v>
          </cell>
          <cell r="D104">
            <v>12</v>
          </cell>
          <cell r="E104">
            <v>0</v>
          </cell>
          <cell r="F104">
            <v>882</v>
          </cell>
        </row>
        <row r="105">
          <cell r="A105" t="str">
            <v>4004</v>
          </cell>
          <cell r="B105" t="str">
            <v>Tudor Grange Samworth Academy, A C of  E School</v>
          </cell>
          <cell r="C105">
            <v>833</v>
          </cell>
          <cell r="D105">
            <v>14</v>
          </cell>
          <cell r="E105">
            <v>0</v>
          </cell>
          <cell r="F105">
            <v>847</v>
          </cell>
        </row>
        <row r="106">
          <cell r="A106" t="str">
            <v>4006</v>
          </cell>
          <cell r="B106" t="str">
            <v>Orchard Mead Academy</v>
          </cell>
          <cell r="C106">
            <v>1156</v>
          </cell>
          <cell r="D106">
            <v>9</v>
          </cell>
          <cell r="E106">
            <v>0</v>
          </cell>
          <cell r="F106">
            <v>1165</v>
          </cell>
        </row>
        <row r="107">
          <cell r="A107" t="str">
            <v>4007</v>
          </cell>
          <cell r="B107" t="str">
            <v>Judgemeadow Community College</v>
          </cell>
          <cell r="C107">
            <v>1400</v>
          </cell>
          <cell r="D107">
            <v>3</v>
          </cell>
          <cell r="E107">
            <v>0</v>
          </cell>
          <cell r="F107">
            <v>1403</v>
          </cell>
        </row>
        <row r="108">
          <cell r="A108" t="str">
            <v>4009</v>
          </cell>
          <cell r="B108" t="str">
            <v>Castle Mead Academy</v>
          </cell>
          <cell r="C108">
            <v>237</v>
          </cell>
          <cell r="D108">
            <v>0</v>
          </cell>
          <cell r="E108">
            <v>0</v>
          </cell>
          <cell r="F108">
            <v>237</v>
          </cell>
        </row>
        <row r="109">
          <cell r="A109" t="str">
            <v>4232</v>
          </cell>
          <cell r="B109" t="str">
            <v>Sir Jonathan North College</v>
          </cell>
          <cell r="C109">
            <v>1207</v>
          </cell>
          <cell r="D109">
            <v>3</v>
          </cell>
          <cell r="E109">
            <v>1</v>
          </cell>
          <cell r="F109">
            <v>1211</v>
          </cell>
        </row>
        <row r="110">
          <cell r="A110" t="str">
            <v>4244</v>
          </cell>
          <cell r="B110" t="str">
            <v>Rushey Mead Academy</v>
          </cell>
          <cell r="C110">
            <v>1788</v>
          </cell>
          <cell r="D110">
            <v>1</v>
          </cell>
          <cell r="E110">
            <v>0</v>
          </cell>
          <cell r="F110">
            <v>1789</v>
          </cell>
        </row>
        <row r="111">
          <cell r="A111" t="str">
            <v>4270</v>
          </cell>
          <cell r="B111" t="str">
            <v>Babington Academy</v>
          </cell>
          <cell r="C111">
            <v>1262</v>
          </cell>
          <cell r="D111">
            <v>11</v>
          </cell>
          <cell r="E111">
            <v>0</v>
          </cell>
          <cell r="F111">
            <v>1273</v>
          </cell>
        </row>
        <row r="112">
          <cell r="A112" t="str">
            <v>4721</v>
          </cell>
          <cell r="B112" t="str">
            <v>English Martyrs Catholic School</v>
          </cell>
          <cell r="C112">
            <v>1198</v>
          </cell>
          <cell r="D112">
            <v>6</v>
          </cell>
          <cell r="E112">
            <v>0</v>
          </cell>
          <cell r="F112">
            <v>1204</v>
          </cell>
        </row>
        <row r="113">
          <cell r="A113" t="str">
            <v>4723</v>
          </cell>
          <cell r="B113" t="str">
            <v>Saint Paul's Catholic School</v>
          </cell>
          <cell r="C113">
            <v>1116</v>
          </cell>
          <cell r="D113">
            <v>7</v>
          </cell>
          <cell r="E113">
            <v>0</v>
          </cell>
          <cell r="F113">
            <v>1123</v>
          </cell>
        </row>
        <row r="114">
          <cell r="A114" t="str">
            <v>7003</v>
          </cell>
          <cell r="B114" t="str">
            <v>Ash Field Academy</v>
          </cell>
          <cell r="C114">
            <v>159</v>
          </cell>
          <cell r="D114">
            <v>1</v>
          </cell>
          <cell r="E114">
            <v>0</v>
          </cell>
          <cell r="F114">
            <v>160</v>
          </cell>
        </row>
        <row r="115">
          <cell r="A115" t="str">
            <v>Academy</v>
          </cell>
          <cell r="B115" t="str">
            <v>Total</v>
          </cell>
          <cell r="C115">
            <v>24936</v>
          </cell>
          <cell r="D115">
            <v>76</v>
          </cell>
          <cell r="E115">
            <v>2</v>
          </cell>
          <cell r="F115">
            <v>25014</v>
          </cell>
        </row>
        <row r="116">
          <cell r="A116" t="str">
            <v>1100</v>
          </cell>
          <cell r="B116" t="str">
            <v>Leicester City Primary PRU</v>
          </cell>
          <cell r="C116">
            <v>5</v>
          </cell>
          <cell r="D116">
            <v>0</v>
          </cell>
          <cell r="E116">
            <v>14</v>
          </cell>
          <cell r="F116">
            <v>19</v>
          </cell>
        </row>
        <row r="117">
          <cell r="A117" t="str">
            <v>1103</v>
          </cell>
          <cell r="B117" t="str">
            <v>Leicester Partnership School</v>
          </cell>
          <cell r="C117">
            <v>29</v>
          </cell>
          <cell r="D117">
            <v>0</v>
          </cell>
          <cell r="E117">
            <v>90</v>
          </cell>
          <cell r="F117">
            <v>119</v>
          </cell>
        </row>
        <row r="118">
          <cell r="A118" t="str">
            <v>PRU</v>
          </cell>
          <cell r="B118" t="str">
            <v>Total</v>
          </cell>
          <cell r="C118">
            <v>34</v>
          </cell>
          <cell r="D118">
            <v>0</v>
          </cell>
          <cell r="E118">
            <v>104</v>
          </cell>
          <cell r="F118">
            <v>138</v>
          </cell>
        </row>
        <row r="119">
          <cell r="A119" t="str">
            <v>Total</v>
          </cell>
          <cell r="C119">
            <v>57683</v>
          </cell>
          <cell r="D119">
            <v>173</v>
          </cell>
          <cell r="E119">
            <v>110</v>
          </cell>
          <cell r="F119">
            <v>57966</v>
          </cell>
        </row>
      </sheetData>
      <sheetData sheetId="4" refreshError="1"/>
      <sheetData sheetId="5">
        <row r="8">
          <cell r="D8" t="str">
            <v>Age at 31-08-19</v>
          </cell>
        </row>
      </sheetData>
      <sheetData sheetId="6">
        <row r="6">
          <cell r="A6" t="str">
            <v>DfE No.</v>
          </cell>
          <cell r="B6" t="str">
            <v>School</v>
          </cell>
          <cell r="C6" t="str">
            <v>NOR Total</v>
          </cell>
          <cell r="D6">
            <v>2</v>
          </cell>
          <cell r="E6">
            <v>3</v>
          </cell>
          <cell r="F6">
            <v>4</v>
          </cell>
          <cell r="G6">
            <v>5</v>
          </cell>
          <cell r="H6">
            <v>6</v>
          </cell>
          <cell r="I6">
            <v>7</v>
          </cell>
          <cell r="J6">
            <v>8</v>
          </cell>
          <cell r="K6">
            <v>9</v>
          </cell>
          <cell r="L6">
            <v>10</v>
          </cell>
          <cell r="M6" t="str">
            <v>4-10</v>
          </cell>
          <cell r="O6" t="str">
            <v>3 Rising 4</v>
          </cell>
          <cell r="P6" t="str">
            <v>2 Rising 3</v>
          </cell>
        </row>
        <row r="90">
          <cell r="A90" t="str">
            <v>Mpri</v>
          </cell>
          <cell r="B90" t="str">
            <v>Total</v>
          </cell>
          <cell r="C90">
            <v>36050</v>
          </cell>
          <cell r="D90">
            <v>176</v>
          </cell>
          <cell r="E90">
            <v>2559</v>
          </cell>
          <cell r="F90">
            <v>4548</v>
          </cell>
          <cell r="G90">
            <v>4668</v>
          </cell>
          <cell r="H90">
            <v>4742</v>
          </cell>
          <cell r="I90">
            <v>4857</v>
          </cell>
          <cell r="J90">
            <v>4886</v>
          </cell>
          <cell r="K90">
            <v>4811</v>
          </cell>
          <cell r="L90">
            <v>4801</v>
          </cell>
          <cell r="M90">
            <v>33313</v>
          </cell>
          <cell r="O90">
            <v>905</v>
          </cell>
          <cell r="P90">
            <v>168</v>
          </cell>
        </row>
      </sheetData>
      <sheetData sheetId="7">
        <row r="6">
          <cell r="A6" t="str">
            <v>DfE No.</v>
          </cell>
          <cell r="B6" t="str">
            <v>School</v>
          </cell>
          <cell r="C6" t="str">
            <v>NOR Total</v>
          </cell>
          <cell r="D6">
            <v>11</v>
          </cell>
          <cell r="E6">
            <v>12</v>
          </cell>
          <cell r="F6">
            <v>13</v>
          </cell>
          <cell r="G6">
            <v>14</v>
          </cell>
          <cell r="H6">
            <v>15</v>
          </cell>
          <cell r="I6">
            <v>16</v>
          </cell>
          <cell r="J6">
            <v>17</v>
          </cell>
          <cell r="K6">
            <v>18</v>
          </cell>
          <cell r="L6" t="str">
            <v>19+</v>
          </cell>
          <cell r="M6" t="str">
            <v>11-15</v>
          </cell>
        </row>
        <row r="27">
          <cell r="A27" t="str">
            <v>Msec</v>
          </cell>
          <cell r="B27" t="str">
            <v>Total</v>
          </cell>
          <cell r="C27">
            <v>20711</v>
          </cell>
          <cell r="D27">
            <v>4229</v>
          </cell>
          <cell r="E27">
            <v>4118</v>
          </cell>
          <cell r="F27">
            <v>3991</v>
          </cell>
          <cell r="G27">
            <v>3877</v>
          </cell>
          <cell r="H27">
            <v>3782</v>
          </cell>
          <cell r="I27">
            <v>343</v>
          </cell>
          <cell r="J27">
            <v>332</v>
          </cell>
          <cell r="K27">
            <v>39</v>
          </cell>
          <cell r="L27">
            <v>0</v>
          </cell>
          <cell r="M27">
            <v>18724</v>
          </cell>
        </row>
      </sheetData>
      <sheetData sheetId="8">
        <row r="7">
          <cell r="A7" t="str">
            <v>DfE No.</v>
          </cell>
          <cell r="B7" t="str">
            <v>School</v>
          </cell>
          <cell r="C7" t="str">
            <v>NOR Total</v>
          </cell>
          <cell r="D7">
            <v>2</v>
          </cell>
          <cell r="E7">
            <v>3</v>
          </cell>
          <cell r="F7">
            <v>4</v>
          </cell>
          <cell r="G7">
            <v>5</v>
          </cell>
          <cell r="H7">
            <v>6</v>
          </cell>
          <cell r="I7">
            <v>7</v>
          </cell>
          <cell r="J7">
            <v>8</v>
          </cell>
          <cell r="K7">
            <v>9</v>
          </cell>
          <cell r="L7">
            <v>10</v>
          </cell>
          <cell r="M7" t="str">
            <v>4-10</v>
          </cell>
          <cell r="N7">
            <v>11</v>
          </cell>
          <cell r="O7">
            <v>12</v>
          </cell>
          <cell r="P7">
            <v>13</v>
          </cell>
          <cell r="Q7">
            <v>14</v>
          </cell>
          <cell r="R7">
            <v>15</v>
          </cell>
          <cell r="S7">
            <v>16</v>
          </cell>
          <cell r="T7">
            <v>17</v>
          </cell>
          <cell r="U7">
            <v>18</v>
          </cell>
          <cell r="V7" t="str">
            <v>19+</v>
          </cell>
          <cell r="W7" t="str">
            <v>11-15</v>
          </cell>
        </row>
        <row r="15">
          <cell r="A15" t="str">
            <v>Mspe</v>
          </cell>
          <cell r="B15" t="str">
            <v>Total</v>
          </cell>
          <cell r="C15">
            <v>1058</v>
          </cell>
          <cell r="D15">
            <v>0</v>
          </cell>
          <cell r="E15">
            <v>0</v>
          </cell>
          <cell r="F15">
            <v>6</v>
          </cell>
          <cell r="G15">
            <v>34</v>
          </cell>
          <cell r="H15">
            <v>57</v>
          </cell>
          <cell r="I15">
            <v>79</v>
          </cell>
          <cell r="J15">
            <v>56</v>
          </cell>
          <cell r="K15">
            <v>68</v>
          </cell>
          <cell r="L15">
            <v>63</v>
          </cell>
          <cell r="M15">
            <v>363</v>
          </cell>
          <cell r="N15">
            <v>102</v>
          </cell>
          <cell r="O15">
            <v>89</v>
          </cell>
          <cell r="P15">
            <v>113</v>
          </cell>
          <cell r="Q15">
            <v>132</v>
          </cell>
          <cell r="R15">
            <v>117</v>
          </cell>
          <cell r="S15">
            <v>53</v>
          </cell>
          <cell r="T15">
            <v>49</v>
          </cell>
          <cell r="U15">
            <v>40</v>
          </cell>
          <cell r="V15">
            <v>0</v>
          </cell>
          <cell r="W15">
            <v>487</v>
          </cell>
        </row>
      </sheetData>
      <sheetData sheetId="9">
        <row r="9">
          <cell r="A9" t="str">
            <v>DfE No.</v>
          </cell>
          <cell r="B9" t="str">
            <v>School</v>
          </cell>
          <cell r="C9" t="str">
            <v>Total</v>
          </cell>
          <cell r="D9" t="str">
            <v>N1</v>
          </cell>
          <cell r="E9" t="str">
            <v>N2/F1</v>
          </cell>
          <cell r="F9" t="str">
            <v>R/F2</v>
          </cell>
          <cell r="G9">
            <v>1</v>
          </cell>
          <cell r="H9">
            <v>2</v>
          </cell>
          <cell r="I9">
            <v>3</v>
          </cell>
          <cell r="J9">
            <v>4</v>
          </cell>
          <cell r="K9">
            <v>5</v>
          </cell>
          <cell r="L9">
            <v>6</v>
          </cell>
          <cell r="M9" t="str">
            <v>R to 6</v>
          </cell>
        </row>
        <row r="94">
          <cell r="A94" t="str">
            <v>Mpri</v>
          </cell>
          <cell r="B94" t="str">
            <v>Total</v>
          </cell>
          <cell r="C94">
            <v>33361</v>
          </cell>
          <cell r="D94">
            <v>32</v>
          </cell>
          <cell r="F94">
            <v>4571</v>
          </cell>
          <cell r="G94">
            <v>4662</v>
          </cell>
          <cell r="H94">
            <v>4742</v>
          </cell>
          <cell r="I94">
            <v>4853</v>
          </cell>
          <cell r="J94">
            <v>4889</v>
          </cell>
          <cell r="K94">
            <v>4811</v>
          </cell>
          <cell r="L94">
            <v>4801</v>
          </cell>
          <cell r="M94">
            <v>33329</v>
          </cell>
        </row>
      </sheetData>
      <sheetData sheetId="10">
        <row r="10">
          <cell r="A10" t="str">
            <v>DfE No.</v>
          </cell>
          <cell r="B10" t="str">
            <v>School</v>
          </cell>
          <cell r="C10" t="str">
            <v>Total</v>
          </cell>
          <cell r="D10">
            <v>7</v>
          </cell>
          <cell r="E10">
            <v>8</v>
          </cell>
          <cell r="F10">
            <v>9</v>
          </cell>
          <cell r="G10">
            <v>10</v>
          </cell>
          <cell r="H10">
            <v>11</v>
          </cell>
          <cell r="I10">
            <v>12</v>
          </cell>
          <cell r="J10">
            <v>13</v>
          </cell>
          <cell r="K10">
            <v>14</v>
          </cell>
          <cell r="L10" t="str">
            <v>7 to 11</v>
          </cell>
        </row>
        <row r="32">
          <cell r="A32" t="str">
            <v>Msec</v>
          </cell>
          <cell r="B32" t="str">
            <v>Total</v>
          </cell>
          <cell r="C32">
            <v>20712</v>
          </cell>
          <cell r="D32">
            <v>4230</v>
          </cell>
          <cell r="E32">
            <v>4119</v>
          </cell>
          <cell r="F32">
            <v>3991</v>
          </cell>
          <cell r="G32">
            <v>3879</v>
          </cell>
          <cell r="H32">
            <v>3782</v>
          </cell>
          <cell r="I32">
            <v>370</v>
          </cell>
          <cell r="J32">
            <v>341</v>
          </cell>
          <cell r="K32">
            <v>0</v>
          </cell>
          <cell r="L32">
            <v>20001</v>
          </cell>
        </row>
      </sheetData>
      <sheetData sheetId="11" refreshError="1"/>
      <sheetData sheetId="12">
        <row r="6">
          <cell r="A6" t="str">
            <v>DfE No.</v>
          </cell>
          <cell r="B6" t="str">
            <v>School</v>
          </cell>
          <cell r="C6" t="str">
            <v>NOR Total</v>
          </cell>
          <cell r="D6">
            <v>2</v>
          </cell>
          <cell r="E6">
            <v>3</v>
          </cell>
          <cell r="F6">
            <v>4</v>
          </cell>
          <cell r="G6">
            <v>5</v>
          </cell>
          <cell r="H6">
            <v>6</v>
          </cell>
          <cell r="I6">
            <v>7</v>
          </cell>
          <cell r="J6">
            <v>8</v>
          </cell>
          <cell r="K6">
            <v>9</v>
          </cell>
          <cell r="L6">
            <v>10</v>
          </cell>
          <cell r="M6">
            <v>11</v>
          </cell>
          <cell r="N6" t="str">
            <v>5-10</v>
          </cell>
          <cell r="O6" t="str">
            <v>5-11</v>
          </cell>
          <cell r="Q6" t="str">
            <v>3 Rising 4</v>
          </cell>
          <cell r="R6" t="str">
            <v>2 Rising 3</v>
          </cell>
        </row>
        <row r="56">
          <cell r="A56" t="str">
            <v>Primary</v>
          </cell>
          <cell r="B56" t="str">
            <v>Total</v>
          </cell>
          <cell r="C56">
            <v>22159</v>
          </cell>
          <cell r="D56">
            <v>95</v>
          </cell>
          <cell r="E56">
            <v>1584</v>
          </cell>
          <cell r="F56">
            <v>2776</v>
          </cell>
          <cell r="G56">
            <v>2819</v>
          </cell>
          <cell r="H56">
            <v>2879</v>
          </cell>
          <cell r="I56">
            <v>2972</v>
          </cell>
          <cell r="J56">
            <v>3010</v>
          </cell>
          <cell r="K56">
            <v>3016</v>
          </cell>
          <cell r="L56">
            <v>3007</v>
          </cell>
          <cell r="M56">
            <v>1</v>
          </cell>
          <cell r="N56">
            <v>17703</v>
          </cell>
          <cell r="O56">
            <v>17704</v>
          </cell>
          <cell r="Q56">
            <v>570</v>
          </cell>
          <cell r="R56">
            <v>95</v>
          </cell>
        </row>
      </sheetData>
      <sheetData sheetId="13">
        <row r="3">
          <cell r="C3" t="str">
            <v>Tot</v>
          </cell>
        </row>
        <row r="6">
          <cell r="D6" t="str">
            <v>Total</v>
          </cell>
        </row>
      </sheetData>
      <sheetData sheetId="14">
        <row r="6">
          <cell r="A6" t="str">
            <v>DfE No.</v>
          </cell>
          <cell r="B6" t="str">
            <v>School</v>
          </cell>
          <cell r="C6" t="str">
            <v>NOR Total</v>
          </cell>
          <cell r="D6">
            <v>10</v>
          </cell>
          <cell r="E6">
            <v>11</v>
          </cell>
          <cell r="F6">
            <v>12</v>
          </cell>
          <cell r="G6">
            <v>13</v>
          </cell>
          <cell r="H6">
            <v>14</v>
          </cell>
          <cell r="I6">
            <v>15</v>
          </cell>
          <cell r="J6">
            <v>16</v>
          </cell>
          <cell r="K6">
            <v>17</v>
          </cell>
          <cell r="L6">
            <v>18</v>
          </cell>
          <cell r="M6" t="str">
            <v>19+</v>
          </cell>
          <cell r="N6" t="str">
            <v>11-15</v>
          </cell>
        </row>
        <row r="16">
          <cell r="A16" t="str">
            <v>Secondary</v>
          </cell>
          <cell r="B16" t="str">
            <v>Total</v>
          </cell>
          <cell r="C16">
            <v>9753</v>
          </cell>
          <cell r="D16">
            <v>1</v>
          </cell>
          <cell r="E16">
            <v>1939</v>
          </cell>
          <cell r="F16">
            <v>1932</v>
          </cell>
          <cell r="G16">
            <v>1919</v>
          </cell>
          <cell r="H16">
            <v>1844</v>
          </cell>
          <cell r="I16">
            <v>1767</v>
          </cell>
          <cell r="J16">
            <v>161</v>
          </cell>
          <cell r="K16">
            <v>161</v>
          </cell>
          <cell r="L16">
            <v>29</v>
          </cell>
          <cell r="M16">
            <v>0</v>
          </cell>
          <cell r="N16">
            <v>9401</v>
          </cell>
        </row>
      </sheetData>
      <sheetData sheetId="15" refreshError="1"/>
      <sheetData sheetId="16">
        <row r="6">
          <cell r="A6" t="str">
            <v>DfE No.</v>
          </cell>
          <cell r="B6" t="str">
            <v>School</v>
          </cell>
          <cell r="C6" t="str">
            <v>NOR Total</v>
          </cell>
          <cell r="D6">
            <v>2</v>
          </cell>
          <cell r="E6">
            <v>3</v>
          </cell>
          <cell r="F6">
            <v>4</v>
          </cell>
          <cell r="G6">
            <v>5</v>
          </cell>
          <cell r="H6">
            <v>6</v>
          </cell>
          <cell r="I6">
            <v>7</v>
          </cell>
          <cell r="J6">
            <v>8</v>
          </cell>
          <cell r="K6">
            <v>9</v>
          </cell>
          <cell r="L6">
            <v>10</v>
          </cell>
          <cell r="M6">
            <v>11</v>
          </cell>
          <cell r="N6" t="str">
            <v>5-10</v>
          </cell>
          <cell r="O6" t="str">
            <v>5-11</v>
          </cell>
          <cell r="P6">
            <v>11</v>
          </cell>
          <cell r="Q6">
            <v>12</v>
          </cell>
          <cell r="R6">
            <v>13</v>
          </cell>
          <cell r="S6">
            <v>14</v>
          </cell>
          <cell r="T6">
            <v>15</v>
          </cell>
          <cell r="U6">
            <v>16</v>
          </cell>
          <cell r="V6">
            <v>17</v>
          </cell>
          <cell r="W6">
            <v>18</v>
          </cell>
          <cell r="X6" t="str">
            <v>19+</v>
          </cell>
          <cell r="Y6" t="str">
            <v>11-15</v>
          </cell>
          <cell r="AA6" t="str">
            <v>3 Rising 4</v>
          </cell>
          <cell r="AB6" t="str">
            <v>2 Rising 3</v>
          </cell>
        </row>
        <row r="13">
          <cell r="A13" t="str">
            <v>Special</v>
          </cell>
          <cell r="B13" t="str">
            <v>Total</v>
          </cell>
          <cell r="C13">
            <v>898</v>
          </cell>
          <cell r="D13">
            <v>0</v>
          </cell>
          <cell r="E13">
            <v>0</v>
          </cell>
          <cell r="F13">
            <v>6</v>
          </cell>
          <cell r="G13">
            <v>26</v>
          </cell>
          <cell r="H13">
            <v>46</v>
          </cell>
          <cell r="I13">
            <v>63</v>
          </cell>
          <cell r="J13">
            <v>42</v>
          </cell>
          <cell r="K13">
            <v>54</v>
          </cell>
          <cell r="L13">
            <v>50</v>
          </cell>
          <cell r="M13">
            <v>89</v>
          </cell>
          <cell r="N13">
            <v>281</v>
          </cell>
          <cell r="O13">
            <v>370</v>
          </cell>
          <cell r="P13">
            <v>89</v>
          </cell>
          <cell r="Q13">
            <v>77</v>
          </cell>
          <cell r="R13">
            <v>99</v>
          </cell>
          <cell r="S13">
            <v>115</v>
          </cell>
          <cell r="T13">
            <v>107</v>
          </cell>
          <cell r="U13">
            <v>46</v>
          </cell>
          <cell r="V13">
            <v>41</v>
          </cell>
          <cell r="W13">
            <v>37</v>
          </cell>
          <cell r="X13">
            <v>0</v>
          </cell>
          <cell r="Y13">
            <v>487</v>
          </cell>
          <cell r="AA13">
            <v>0</v>
          </cell>
          <cell r="AB13">
            <v>0</v>
          </cell>
        </row>
      </sheetData>
      <sheetData sheetId="17" refreshError="1"/>
      <sheetData sheetId="18">
        <row r="3">
          <cell r="A3" t="str">
            <v>des_no</v>
          </cell>
          <cell r="B3" t="str">
            <v>school</v>
          </cell>
          <cell r="C3" t="str">
            <v>NOR Total</v>
          </cell>
          <cell r="D3">
            <v>2</v>
          </cell>
          <cell r="E3">
            <v>3</v>
          </cell>
          <cell r="F3">
            <v>4</v>
          </cell>
          <cell r="G3">
            <v>5</v>
          </cell>
          <cell r="H3">
            <v>6</v>
          </cell>
          <cell r="I3">
            <v>7</v>
          </cell>
          <cell r="J3">
            <v>8</v>
          </cell>
          <cell r="K3">
            <v>9</v>
          </cell>
          <cell r="L3">
            <v>10</v>
          </cell>
          <cell r="M3">
            <v>11</v>
          </cell>
          <cell r="N3" t="str">
            <v>5-10</v>
          </cell>
          <cell r="O3" t="str">
            <v>5-11</v>
          </cell>
          <cell r="P3">
            <v>11</v>
          </cell>
          <cell r="Q3">
            <v>12</v>
          </cell>
          <cell r="R3">
            <v>13</v>
          </cell>
          <cell r="S3">
            <v>14</v>
          </cell>
          <cell r="T3">
            <v>15</v>
          </cell>
          <cell r="U3">
            <v>16</v>
          </cell>
          <cell r="V3">
            <v>17</v>
          </cell>
          <cell r="W3">
            <v>18</v>
          </cell>
          <cell r="X3" t="str">
            <v>19+</v>
          </cell>
          <cell r="Y3" t="str">
            <v>11-15</v>
          </cell>
          <cell r="Z3" t="str">
            <v>X4</v>
          </cell>
          <cell r="AA3" t="str">
            <v>3 Rising 4</v>
          </cell>
          <cell r="AB3" t="str">
            <v>2 Rising 3</v>
          </cell>
        </row>
        <row r="53">
          <cell r="A53" t="str">
            <v>Academy</v>
          </cell>
          <cell r="B53" t="str">
            <v>Total</v>
          </cell>
          <cell r="C53">
            <v>25012</v>
          </cell>
          <cell r="D53">
            <v>81</v>
          </cell>
          <cell r="E53">
            <v>975</v>
          </cell>
          <cell r="F53">
            <v>1772</v>
          </cell>
          <cell r="G53">
            <v>1857</v>
          </cell>
          <cell r="H53">
            <v>1874</v>
          </cell>
          <cell r="I53">
            <v>1901</v>
          </cell>
          <cell r="J53">
            <v>1890</v>
          </cell>
          <cell r="K53">
            <v>1809</v>
          </cell>
          <cell r="L53">
            <v>1807</v>
          </cell>
          <cell r="M53">
            <v>2304</v>
          </cell>
          <cell r="N53">
            <v>11138</v>
          </cell>
          <cell r="O53">
            <v>13442</v>
          </cell>
          <cell r="P53">
            <v>2304</v>
          </cell>
          <cell r="Q53">
            <v>2198</v>
          </cell>
          <cell r="R53">
            <v>2086</v>
          </cell>
          <cell r="S53">
            <v>2050</v>
          </cell>
          <cell r="T53">
            <v>2025</v>
          </cell>
          <cell r="U53">
            <v>189</v>
          </cell>
          <cell r="V53">
            <v>179</v>
          </cell>
          <cell r="W53">
            <v>13</v>
          </cell>
          <cell r="X53">
            <v>0</v>
          </cell>
          <cell r="Y53">
            <v>10663</v>
          </cell>
          <cell r="AA53">
            <v>335</v>
          </cell>
          <cell r="AB53">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ow r="6">
          <cell r="A6" t="str">
            <v>DfE No.</v>
          </cell>
          <cell r="B6" t="str">
            <v>School</v>
          </cell>
          <cell r="C6" t="str">
            <v>NOR Total</v>
          </cell>
          <cell r="D6">
            <v>2</v>
          </cell>
          <cell r="E6">
            <v>3</v>
          </cell>
          <cell r="F6">
            <v>4</v>
          </cell>
          <cell r="G6">
            <v>5</v>
          </cell>
          <cell r="H6">
            <v>6</v>
          </cell>
          <cell r="I6">
            <v>7</v>
          </cell>
          <cell r="J6">
            <v>8</v>
          </cell>
          <cell r="K6">
            <v>9</v>
          </cell>
          <cell r="L6">
            <v>10</v>
          </cell>
          <cell r="M6">
            <v>11</v>
          </cell>
          <cell r="N6" t="str">
            <v>5-10</v>
          </cell>
          <cell r="O6" t="str">
            <v>5-11</v>
          </cell>
          <cell r="P6">
            <v>11</v>
          </cell>
          <cell r="Q6">
            <v>12</v>
          </cell>
          <cell r="R6">
            <v>13</v>
          </cell>
          <cell r="S6">
            <v>14</v>
          </cell>
          <cell r="T6">
            <v>15</v>
          </cell>
          <cell r="U6">
            <v>16</v>
          </cell>
          <cell r="V6">
            <v>17</v>
          </cell>
          <cell r="W6">
            <v>18</v>
          </cell>
          <cell r="X6" t="str">
            <v>19+</v>
          </cell>
          <cell r="Y6" t="str">
            <v>11-15</v>
          </cell>
        </row>
        <row r="9">
          <cell r="A9" t="str">
            <v>PRU</v>
          </cell>
          <cell r="B9" t="str">
            <v>Total</v>
          </cell>
          <cell r="C9">
            <v>34</v>
          </cell>
          <cell r="D9">
            <v>0</v>
          </cell>
          <cell r="E9">
            <v>0</v>
          </cell>
          <cell r="F9">
            <v>0</v>
          </cell>
          <cell r="G9">
            <v>1</v>
          </cell>
          <cell r="H9">
            <v>0</v>
          </cell>
          <cell r="I9">
            <v>2</v>
          </cell>
          <cell r="J9">
            <v>0</v>
          </cell>
          <cell r="K9">
            <v>1</v>
          </cell>
          <cell r="L9">
            <v>1</v>
          </cell>
          <cell r="M9">
            <v>0</v>
          </cell>
          <cell r="N9">
            <v>5</v>
          </cell>
          <cell r="O9">
            <v>5</v>
          </cell>
          <cell r="P9">
            <v>0</v>
          </cell>
          <cell r="Q9">
            <v>1</v>
          </cell>
          <cell r="R9">
            <v>5</v>
          </cell>
          <cell r="S9">
            <v>6</v>
          </cell>
          <cell r="T9">
            <v>17</v>
          </cell>
          <cell r="U9">
            <v>0</v>
          </cell>
          <cell r="V9">
            <v>0</v>
          </cell>
          <cell r="W9">
            <v>0</v>
          </cell>
          <cell r="X9">
            <v>0</v>
          </cell>
          <cell r="Y9">
            <v>29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OUTPUT Final SI Payments"/>
      <sheetName val="OUTPUT Comparison "/>
      <sheetName val="INPUT - Schools Data"/>
      <sheetName val="INPUT - GLM ACA Rates"/>
      <sheetName val="Calculations"/>
      <sheetName val="Lists"/>
    </sheetNames>
    <sheetDataSet>
      <sheetData sheetId="0"/>
      <sheetData sheetId="1"/>
      <sheetData sheetId="2"/>
      <sheetData sheetId="3"/>
      <sheetData sheetId="4"/>
      <sheetData sheetId="5">
        <row r="17">
          <cell r="B17">
            <v>201</v>
          </cell>
        </row>
        <row r="18">
          <cell r="B18">
            <v>202</v>
          </cell>
        </row>
        <row r="19">
          <cell r="B19">
            <v>203</v>
          </cell>
        </row>
        <row r="20">
          <cell r="B20">
            <v>204</v>
          </cell>
        </row>
        <row r="21">
          <cell r="B21">
            <v>205</v>
          </cell>
        </row>
        <row r="22">
          <cell r="B22">
            <v>206</v>
          </cell>
        </row>
        <row r="23">
          <cell r="B23">
            <v>207</v>
          </cell>
        </row>
        <row r="24">
          <cell r="B24">
            <v>208</v>
          </cell>
        </row>
        <row r="25">
          <cell r="B25">
            <v>209</v>
          </cell>
        </row>
        <row r="26">
          <cell r="B26">
            <v>210</v>
          </cell>
        </row>
        <row r="27">
          <cell r="B27">
            <v>211</v>
          </cell>
        </row>
        <row r="28">
          <cell r="B28">
            <v>212</v>
          </cell>
        </row>
        <row r="29">
          <cell r="B29">
            <v>213</v>
          </cell>
        </row>
        <row r="30">
          <cell r="B30">
            <v>301</v>
          </cell>
        </row>
        <row r="31">
          <cell r="B31">
            <v>302</v>
          </cell>
        </row>
        <row r="32">
          <cell r="B32">
            <v>303</v>
          </cell>
        </row>
        <row r="33">
          <cell r="B33">
            <v>304</v>
          </cell>
        </row>
        <row r="34">
          <cell r="B34">
            <v>305</v>
          </cell>
        </row>
        <row r="35">
          <cell r="B35">
            <v>306</v>
          </cell>
        </row>
        <row r="36">
          <cell r="B36">
            <v>307</v>
          </cell>
        </row>
        <row r="37">
          <cell r="B37">
            <v>308</v>
          </cell>
        </row>
        <row r="38">
          <cell r="B38">
            <v>309</v>
          </cell>
        </row>
        <row r="39">
          <cell r="B39">
            <v>310</v>
          </cell>
        </row>
        <row r="40">
          <cell r="B40">
            <v>311</v>
          </cell>
        </row>
        <row r="41">
          <cell r="B41">
            <v>312</v>
          </cell>
        </row>
        <row r="42">
          <cell r="B42">
            <v>313</v>
          </cell>
        </row>
        <row r="43">
          <cell r="B43">
            <v>314</v>
          </cell>
        </row>
        <row r="44">
          <cell r="B44">
            <v>315</v>
          </cell>
        </row>
        <row r="45">
          <cell r="B45">
            <v>316</v>
          </cell>
        </row>
        <row r="46">
          <cell r="B46">
            <v>317</v>
          </cell>
        </row>
        <row r="47">
          <cell r="B47">
            <v>318</v>
          </cell>
        </row>
        <row r="48">
          <cell r="B48">
            <v>319</v>
          </cell>
        </row>
        <row r="49">
          <cell r="B49">
            <v>320</v>
          </cell>
        </row>
        <row r="50">
          <cell r="B50">
            <v>330</v>
          </cell>
        </row>
        <row r="51">
          <cell r="B51">
            <v>331</v>
          </cell>
        </row>
        <row r="52">
          <cell r="B52">
            <v>332</v>
          </cell>
        </row>
        <row r="53">
          <cell r="B53">
            <v>333</v>
          </cell>
        </row>
        <row r="54">
          <cell r="B54">
            <v>334</v>
          </cell>
        </row>
        <row r="55">
          <cell r="B55">
            <v>335</v>
          </cell>
        </row>
        <row r="56">
          <cell r="B56">
            <v>336</v>
          </cell>
        </row>
        <row r="57">
          <cell r="B57">
            <v>340</v>
          </cell>
        </row>
        <row r="58">
          <cell r="B58">
            <v>341</v>
          </cell>
        </row>
        <row r="59">
          <cell r="B59">
            <v>342</v>
          </cell>
        </row>
        <row r="60">
          <cell r="B60">
            <v>343</v>
          </cell>
        </row>
        <row r="61">
          <cell r="B61">
            <v>344</v>
          </cell>
        </row>
        <row r="62">
          <cell r="B62">
            <v>350</v>
          </cell>
        </row>
        <row r="63">
          <cell r="B63">
            <v>351</v>
          </cell>
        </row>
        <row r="64">
          <cell r="B64">
            <v>352</v>
          </cell>
        </row>
        <row r="65">
          <cell r="B65">
            <v>353</v>
          </cell>
        </row>
        <row r="66">
          <cell r="B66">
            <v>354</v>
          </cell>
        </row>
        <row r="67">
          <cell r="B67">
            <v>355</v>
          </cell>
        </row>
        <row r="68">
          <cell r="B68">
            <v>356</v>
          </cell>
        </row>
        <row r="69">
          <cell r="B69">
            <v>357</v>
          </cell>
        </row>
        <row r="70">
          <cell r="B70">
            <v>358</v>
          </cell>
        </row>
        <row r="71">
          <cell r="B71">
            <v>359</v>
          </cell>
        </row>
        <row r="72">
          <cell r="B72">
            <v>370</v>
          </cell>
        </row>
        <row r="73">
          <cell r="B73">
            <v>371</v>
          </cell>
        </row>
        <row r="74">
          <cell r="B74">
            <v>372</v>
          </cell>
        </row>
        <row r="75">
          <cell r="B75">
            <v>373</v>
          </cell>
        </row>
        <row r="76">
          <cell r="B76">
            <v>380</v>
          </cell>
        </row>
        <row r="77">
          <cell r="B77">
            <v>381</v>
          </cell>
        </row>
        <row r="78">
          <cell r="B78">
            <v>382</v>
          </cell>
        </row>
        <row r="79">
          <cell r="B79">
            <v>383</v>
          </cell>
        </row>
        <row r="80">
          <cell r="B80">
            <v>384</v>
          </cell>
        </row>
        <row r="81">
          <cell r="B81">
            <v>390</v>
          </cell>
        </row>
        <row r="82">
          <cell r="B82">
            <v>391</v>
          </cell>
        </row>
        <row r="83">
          <cell r="B83">
            <v>392</v>
          </cell>
        </row>
        <row r="84">
          <cell r="B84">
            <v>393</v>
          </cell>
        </row>
        <row r="85">
          <cell r="B85">
            <v>394</v>
          </cell>
        </row>
        <row r="86">
          <cell r="B86">
            <v>420</v>
          </cell>
        </row>
        <row r="87">
          <cell r="B87">
            <v>800</v>
          </cell>
        </row>
        <row r="88">
          <cell r="B88">
            <v>801</v>
          </cell>
        </row>
        <row r="89">
          <cell r="B89">
            <v>802</v>
          </cell>
        </row>
        <row r="90">
          <cell r="B90">
            <v>803</v>
          </cell>
        </row>
        <row r="91">
          <cell r="B91">
            <v>805</v>
          </cell>
        </row>
        <row r="92">
          <cell r="B92">
            <v>806</v>
          </cell>
        </row>
        <row r="93">
          <cell r="B93">
            <v>807</v>
          </cell>
        </row>
        <row r="94">
          <cell r="B94">
            <v>808</v>
          </cell>
        </row>
        <row r="95">
          <cell r="B95">
            <v>810</v>
          </cell>
        </row>
        <row r="96">
          <cell r="B96">
            <v>811</v>
          </cell>
        </row>
        <row r="97">
          <cell r="B97">
            <v>812</v>
          </cell>
        </row>
        <row r="98">
          <cell r="B98">
            <v>813</v>
          </cell>
        </row>
        <row r="99">
          <cell r="B99">
            <v>815</v>
          </cell>
        </row>
        <row r="100">
          <cell r="B100">
            <v>816</v>
          </cell>
        </row>
        <row r="101">
          <cell r="B101">
            <v>821</v>
          </cell>
        </row>
        <row r="102">
          <cell r="B102">
            <v>822</v>
          </cell>
        </row>
        <row r="103">
          <cell r="B103">
            <v>823</v>
          </cell>
        </row>
        <row r="104">
          <cell r="B104">
            <v>825</v>
          </cell>
        </row>
        <row r="105">
          <cell r="B105">
            <v>826</v>
          </cell>
        </row>
        <row r="106">
          <cell r="B106">
            <v>830</v>
          </cell>
        </row>
        <row r="107">
          <cell r="B107">
            <v>831</v>
          </cell>
        </row>
        <row r="108">
          <cell r="B108">
            <v>835</v>
          </cell>
        </row>
        <row r="109">
          <cell r="B109">
            <v>836</v>
          </cell>
        </row>
        <row r="110">
          <cell r="B110">
            <v>837</v>
          </cell>
        </row>
        <row r="111">
          <cell r="B111">
            <v>840</v>
          </cell>
        </row>
        <row r="112">
          <cell r="B112">
            <v>841</v>
          </cell>
        </row>
        <row r="113">
          <cell r="B113">
            <v>845</v>
          </cell>
        </row>
        <row r="114">
          <cell r="B114">
            <v>846</v>
          </cell>
        </row>
        <row r="115">
          <cell r="B115">
            <v>850</v>
          </cell>
        </row>
        <row r="116">
          <cell r="B116">
            <v>851</v>
          </cell>
        </row>
        <row r="117">
          <cell r="B117">
            <v>852</v>
          </cell>
        </row>
        <row r="118">
          <cell r="B118">
            <v>855</v>
          </cell>
        </row>
        <row r="119">
          <cell r="B119">
            <v>856</v>
          </cell>
        </row>
        <row r="120">
          <cell r="B120">
            <v>857</v>
          </cell>
        </row>
        <row r="121">
          <cell r="B121">
            <v>860</v>
          </cell>
        </row>
        <row r="122">
          <cell r="B122">
            <v>861</v>
          </cell>
        </row>
        <row r="123">
          <cell r="B123">
            <v>865</v>
          </cell>
        </row>
        <row r="124">
          <cell r="B124">
            <v>866</v>
          </cell>
        </row>
        <row r="125">
          <cell r="B125">
            <v>867</v>
          </cell>
        </row>
        <row r="126">
          <cell r="B126">
            <v>868</v>
          </cell>
        </row>
        <row r="127">
          <cell r="B127">
            <v>869</v>
          </cell>
        </row>
        <row r="128">
          <cell r="B128">
            <v>870</v>
          </cell>
        </row>
        <row r="129">
          <cell r="B129">
            <v>871</v>
          </cell>
        </row>
        <row r="130">
          <cell r="B130">
            <v>872</v>
          </cell>
        </row>
        <row r="131">
          <cell r="B131">
            <v>873</v>
          </cell>
        </row>
        <row r="132">
          <cell r="B132">
            <v>874</v>
          </cell>
        </row>
        <row r="133">
          <cell r="B133">
            <v>876</v>
          </cell>
        </row>
        <row r="134">
          <cell r="B134">
            <v>877</v>
          </cell>
        </row>
        <row r="135">
          <cell r="B135">
            <v>878</v>
          </cell>
        </row>
        <row r="136">
          <cell r="B136">
            <v>879</v>
          </cell>
        </row>
        <row r="137">
          <cell r="B137">
            <v>880</v>
          </cell>
        </row>
        <row r="138">
          <cell r="B138">
            <v>881</v>
          </cell>
        </row>
        <row r="139">
          <cell r="B139">
            <v>882</v>
          </cell>
        </row>
        <row r="140">
          <cell r="B140">
            <v>883</v>
          </cell>
        </row>
        <row r="141">
          <cell r="B141">
            <v>884</v>
          </cell>
        </row>
        <row r="142">
          <cell r="B142">
            <v>885</v>
          </cell>
        </row>
        <row r="143">
          <cell r="B143">
            <v>886</v>
          </cell>
        </row>
        <row r="144">
          <cell r="B144">
            <v>887</v>
          </cell>
        </row>
        <row r="145">
          <cell r="B145">
            <v>888</v>
          </cell>
        </row>
        <row r="146">
          <cell r="B146">
            <v>889</v>
          </cell>
        </row>
        <row r="147">
          <cell r="B147">
            <v>890</v>
          </cell>
        </row>
        <row r="148">
          <cell r="B148">
            <v>891</v>
          </cell>
        </row>
        <row r="149">
          <cell r="B149">
            <v>892</v>
          </cell>
        </row>
        <row r="150">
          <cell r="B150">
            <v>893</v>
          </cell>
        </row>
        <row r="151">
          <cell r="B151">
            <v>894</v>
          </cell>
        </row>
        <row r="152">
          <cell r="B152">
            <v>895</v>
          </cell>
        </row>
        <row r="153">
          <cell r="B153">
            <v>896</v>
          </cell>
        </row>
        <row r="154">
          <cell r="B154">
            <v>908</v>
          </cell>
        </row>
        <row r="155">
          <cell r="B155">
            <v>909</v>
          </cell>
        </row>
        <row r="156">
          <cell r="B156">
            <v>916</v>
          </cell>
        </row>
        <row r="157">
          <cell r="B157">
            <v>919</v>
          </cell>
        </row>
        <row r="158">
          <cell r="B158">
            <v>921</v>
          </cell>
        </row>
        <row r="159">
          <cell r="B159">
            <v>925</v>
          </cell>
        </row>
        <row r="160">
          <cell r="B160">
            <v>926</v>
          </cell>
        </row>
        <row r="161">
          <cell r="B161">
            <v>928</v>
          </cell>
        </row>
        <row r="162">
          <cell r="B162">
            <v>929</v>
          </cell>
        </row>
        <row r="163">
          <cell r="B163">
            <v>931</v>
          </cell>
        </row>
        <row r="164">
          <cell r="B164">
            <v>933</v>
          </cell>
        </row>
        <row r="165">
          <cell r="B165">
            <v>935</v>
          </cell>
        </row>
        <row r="166">
          <cell r="B166">
            <v>936</v>
          </cell>
        </row>
        <row r="167">
          <cell r="B167">
            <v>937</v>
          </cell>
        </row>
        <row r="168">
          <cell r="B168">
            <v>938</v>
          </cell>
        </row>
      </sheetData>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7-18 funding floor baselines"/>
      <sheetName val="18-19 submitted baselines"/>
      <sheetName val="18-19 HN places"/>
      <sheetName val="Proposed Free Schools"/>
      <sheetName val="Inputs &amp; Adjustments"/>
      <sheetName val="Local Factors"/>
      <sheetName val="Adjusted Factors"/>
      <sheetName val="17-18 FF final baselines"/>
      <sheetName val="18-19 final baselines"/>
      <sheetName val="Commentary"/>
      <sheetName val="Proforma"/>
      <sheetName val="ProformaAggregation"/>
      <sheetName val="De Delegation"/>
      <sheetName val="Education Functions"/>
      <sheetName val="New ISB"/>
      <sheetName val="School level SB"/>
      <sheetName val="Recoupment"/>
      <sheetName val="Validatio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6">
          <cell r="E16" t="str">
            <v>No</v>
          </cell>
        </row>
        <row r="49">
          <cell r="D49"/>
          <cell r="G49"/>
        </row>
        <row r="50">
          <cell r="D50"/>
          <cell r="G50"/>
        </row>
        <row r="51">
          <cell r="D51"/>
          <cell r="G51"/>
        </row>
        <row r="52">
          <cell r="D52"/>
          <cell r="G52"/>
        </row>
      </sheetData>
      <sheetData sheetId="14"/>
      <sheetData sheetId="15"/>
      <sheetData sheetId="16"/>
      <sheetData sheetId="17"/>
      <sheetData sheetId="18"/>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options"/>
      <sheetName val="_control"/>
      <sheetName val="Early Help 18-19"/>
      <sheetName val="CC Summary"/>
      <sheetName val="FTE Summary"/>
      <sheetName val="Budget Excelerator"/>
      <sheetName val="Clawback Summary"/>
      <sheetName val="JD Commitments"/>
      <sheetName val="Premises Staff"/>
      <sheetName val="R1201"/>
      <sheetName val="Assumptions"/>
      <sheetName val="Salaries"/>
      <sheetName val="EYPP- "/>
      <sheetName val="CC Money"/>
      <sheetName val="Budget Inflation"/>
      <sheetName val="R Category"/>
      <sheetName val="BB List "/>
      <sheetName val="PAY SCALES"/>
      <sheetName val="Employee Codes"/>
      <sheetName val="FY &amp; AY"/>
      <sheetName val="Months"/>
      <sheetName val="Formulae "/>
      <sheetName val="Budget Ceiling Adj's"/>
      <sheetName val="FTE Check"/>
      <sheetName val="R2 Budgets"/>
      <sheetName val="R4 Budgets"/>
      <sheetName val="R4402 Summary"/>
      <sheetName val="1516 R4402"/>
      <sheetName val="1617 R4402"/>
      <sheetName val="1718 R4402"/>
    </sheetNames>
    <sheetDataSet>
      <sheetData sheetId="0"/>
      <sheetData sheetId="1"/>
      <sheetData sheetId="2"/>
      <sheetData sheetId="3"/>
      <sheetData sheetId="4"/>
      <sheetData sheetId="5"/>
      <sheetData sheetId="6"/>
      <sheetData sheetId="7"/>
      <sheetData sheetId="8"/>
      <sheetData sheetId="9"/>
      <sheetData sheetId="10"/>
      <sheetData sheetId="11">
        <row r="5">
          <cell r="Z5">
            <v>8424</v>
          </cell>
        </row>
        <row r="6">
          <cell r="Z6">
            <v>0.13800000000000001</v>
          </cell>
        </row>
        <row r="7">
          <cell r="Z7">
            <v>0.23699999999999999</v>
          </cell>
        </row>
        <row r="8">
          <cell r="Z8">
            <v>0.16500000000000001</v>
          </cell>
        </row>
        <row r="12">
          <cell r="Z12">
            <v>5.0000000000000001E-3</v>
          </cell>
        </row>
        <row r="14">
          <cell r="Z14">
            <v>0.02</v>
          </cell>
        </row>
      </sheetData>
      <sheetData sheetId="12"/>
      <sheetData sheetId="13"/>
      <sheetData sheetId="14"/>
      <sheetData sheetId="15"/>
      <sheetData sheetId="16"/>
      <sheetData sheetId="17">
        <row r="2">
          <cell r="B2" t="str">
            <v>Select</v>
          </cell>
        </row>
        <row r="3">
          <cell r="B3" t="str">
            <v>LG BAND</v>
          </cell>
        </row>
        <row r="4">
          <cell r="B4" t="str">
            <v>LEADERSHIP-LG</v>
          </cell>
        </row>
        <row r="5">
          <cell r="B5" t="str">
            <v>LEAD PRAC TEACHERS</v>
          </cell>
        </row>
        <row r="6">
          <cell r="B6" t="str">
            <v>TEACHER</v>
          </cell>
        </row>
        <row r="7">
          <cell r="B7" t="str">
            <v>TCH UNQUA</v>
          </cell>
        </row>
        <row r="8">
          <cell r="B8" t="str">
            <v>YTH WORK</v>
          </cell>
        </row>
        <row r="9">
          <cell r="B9" t="str">
            <v>SOUL PSYC</v>
          </cell>
        </row>
        <row r="10">
          <cell r="B10" t="str">
            <v>SOUL ASTPS</v>
          </cell>
        </row>
        <row r="11">
          <cell r="B11" t="str">
            <v>SOUL SENPS</v>
          </cell>
        </row>
        <row r="12">
          <cell r="B12" t="str">
            <v>SOUL TRPSY</v>
          </cell>
        </row>
        <row r="13">
          <cell r="B13" t="str">
            <v>YP / CSM</v>
          </cell>
        </row>
        <row r="14">
          <cell r="B14" t="str">
            <v>TCH ASST</v>
          </cell>
        </row>
        <row r="15">
          <cell r="B15" t="str">
            <v>E I P</v>
          </cell>
        </row>
        <row r="16">
          <cell r="B16" t="str">
            <v>LEADERSHIP - TEACHERS</v>
          </cell>
        </row>
        <row r="17">
          <cell r="B17" t="str">
            <v>TLR</v>
          </cell>
        </row>
        <row r="18">
          <cell r="B18" t="str">
            <v>FE TUTORS</v>
          </cell>
        </row>
        <row r="19">
          <cell r="B19" t="str">
            <v>FE LEAD TUT</v>
          </cell>
        </row>
        <row r="20">
          <cell r="B20" t="str">
            <v>FE COORDS</v>
          </cell>
        </row>
        <row r="21">
          <cell r="B21" t="str">
            <v>FE CURRIC MAN</v>
          </cell>
        </row>
        <row r="22">
          <cell r="B22" t="str">
            <v>FE SNR MANS</v>
          </cell>
        </row>
        <row r="23">
          <cell r="B23" t="str">
            <v>CONNEXIONS</v>
          </cell>
        </row>
      </sheetData>
      <sheetData sheetId="18"/>
      <sheetData sheetId="19"/>
      <sheetData sheetId="20">
        <row r="7">
          <cell r="B7" t="str">
            <v>Select</v>
          </cell>
        </row>
      </sheetData>
      <sheetData sheetId="21"/>
      <sheetData sheetId="22"/>
      <sheetData sheetId="23"/>
      <sheetData sheetId="24"/>
      <sheetData sheetId="25"/>
      <sheetData sheetId="26"/>
      <sheetData sheetId="27"/>
      <sheetData sheetId="28"/>
      <sheetData sheetId="2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A Comm Inc"/>
      <sheetName val="SAB Comm Inc 1"/>
      <sheetName val="SAB Comm Inc"/>
      <sheetName val="INCOME - Commissioning"/>
      <sheetName val="Data - month"/>
      <sheetName val="Data + Control"/>
      <sheetName val="Summary CnC  Income"/>
      <sheetName val="FMIS Res Inc"/>
      <sheetName val="SAA + SAB Residential Income"/>
      <sheetName val="SAA + SAB Nursing Income"/>
      <sheetName val="SAA + SAB Summary Res+Nursing"/>
      <sheetName val="B - Ind. Sec. Res"/>
      <sheetName val="CF Invoices P04"/>
      <sheetName val="Preserved Rights"/>
      <sheetName val="IH Home Care Income"/>
      <sheetName val="IH Residential Income"/>
      <sheetName val="A - AP"/>
      <sheetName val="test reworked 16-18% split"/>
      <sheetName val="E - Beamanor"/>
      <sheetName val="H - OP"/>
      <sheetName val="HC INHOUSE"/>
      <sheetName val="K - IS+HC"/>
      <sheetName val="L - M.Meals"/>
      <sheetName val="M - County Day Care"/>
      <sheetName val="Summary Non-Assessed Income"/>
      <sheetName val="OP GRANTS"/>
      <sheetName val="LD GRANTS"/>
      <sheetName val="PIU GRANTS"/>
      <sheetName val="MHU GRANTS"/>
      <sheetName val="Complex Care"/>
      <sheetName val="V.Lewis"/>
      <sheetName val="Joint Solutions"/>
      <sheetName val="Health Contrib - MH"/>
      <sheetName val="Free Nursing Care"/>
      <sheetName val="SAB income summary - NK version"/>
      <sheetName val="Sheet1"/>
      <sheetName val="Sheet2"/>
      <sheetName val="Sheet3"/>
      <sheetName val="Sheet4"/>
    </sheetNames>
    <sheetDataSet>
      <sheetData sheetId="0"/>
      <sheetData sheetId="1"/>
      <sheetData sheetId="2"/>
      <sheetData sheetId="3"/>
      <sheetData sheetId="4"/>
      <sheetData sheetId="5">
        <row r="4">
          <cell r="G4" t="str">
            <v>LD</v>
          </cell>
          <cell r="H4" t="str">
            <v>Adults</v>
          </cell>
        </row>
        <row r="5">
          <cell r="G5" t="str">
            <v>MHO</v>
          </cell>
          <cell r="H5" t="str">
            <v>Adults</v>
          </cell>
        </row>
        <row r="6">
          <cell r="G6" t="str">
            <v>MHU</v>
          </cell>
          <cell r="H6" t="str">
            <v>Adults</v>
          </cell>
        </row>
        <row r="7">
          <cell r="G7" t="str">
            <v>PIU</v>
          </cell>
          <cell r="H7" t="str">
            <v>Adults</v>
          </cell>
        </row>
        <row r="8">
          <cell r="G8" t="str">
            <v>OP</v>
          </cell>
          <cell r="H8" t="str">
            <v>OP</v>
          </cell>
        </row>
        <row r="9">
          <cell r="G9" t="str">
            <v>OP Access</v>
          </cell>
          <cell r="H9" t="str">
            <v>OP</v>
          </cell>
        </row>
        <row r="10">
          <cell r="G10" t="str">
            <v>OP Spec</v>
          </cell>
          <cell r="H10" t="str">
            <v>OP</v>
          </cell>
        </row>
        <row r="11">
          <cell r="G11" t="str">
            <v>HSW</v>
          </cell>
          <cell r="H11" t="str">
            <v>OP</v>
          </cell>
        </row>
        <row r="12">
          <cell r="G12" t="str">
            <v>Adult Access</v>
          </cell>
          <cell r="H12" t="str">
            <v>Adults</v>
          </cell>
        </row>
        <row r="13">
          <cell r="G13" t="str">
            <v>OP Access</v>
          </cell>
          <cell r="H13" t="str">
            <v>OP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Version control"/>
      <sheetName val="Policy_decisions"/>
      <sheetName val="FSM_Ever6_School_level"/>
      <sheetName val="Service_children_School_level"/>
      <sheetName val="Post_LAC_School_level"/>
      <sheetName val="LAC_LA_level"/>
      <sheetName val="FSM, SC &amp; Post-LAC LA_level AP"/>
      <sheetName val="September Academies Summariser"/>
      <sheetName val="New &amp; growing"/>
      <sheetName val="Academy allocations"/>
      <sheetName val="LA Allocations"/>
      <sheetName val="LA LEVELCHECKS"/>
    </sheetNames>
    <sheetDataSet>
      <sheetData sheetId="0" refreshError="1"/>
      <sheetData sheetId="1" refreshError="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203321.875</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s>
    <sheetDataSet>
      <sheetData sheetId="0"/>
      <sheetData sheetId="1"/>
      <sheetData sheetId="2"/>
      <sheetData sheetId="3"/>
      <sheetData sheetId="4">
        <row r="8">
          <cell r="E8">
            <v>2935.2121885311763</v>
          </cell>
        </row>
        <row r="9">
          <cell r="E9">
            <v>4041.6607900289368</v>
          </cell>
        </row>
        <row r="10">
          <cell r="E10">
            <v>4586.5682747386672</v>
          </cell>
        </row>
        <row r="11">
          <cell r="E11">
            <v>866.60613549574293</v>
          </cell>
        </row>
        <row r="12">
          <cell r="E12">
            <v>1025.0204163536969</v>
          </cell>
        </row>
        <row r="13">
          <cell r="E13">
            <v>204.49304969497641</v>
          </cell>
        </row>
        <row r="14">
          <cell r="E14">
            <v>286.76112777647535</v>
          </cell>
        </row>
        <row r="15">
          <cell r="E15">
            <v>257.46788685221463</v>
          </cell>
        </row>
        <row r="16">
          <cell r="E16">
            <v>376.58542809784342</v>
          </cell>
        </row>
        <row r="17">
          <cell r="E17">
            <v>341.6712365140848</v>
          </cell>
        </row>
        <row r="18">
          <cell r="E18">
            <v>458.97282258406381</v>
          </cell>
        </row>
        <row r="19">
          <cell r="E19">
            <v>415.06494296488478</v>
          </cell>
        </row>
        <row r="20">
          <cell r="E20">
            <v>534.67401870956246</v>
          </cell>
        </row>
        <row r="21">
          <cell r="E21">
            <v>470.57008847669198</v>
          </cell>
        </row>
        <row r="22">
          <cell r="E22">
            <v>595.77197535955565</v>
          </cell>
        </row>
        <row r="23">
          <cell r="E23">
            <v>692.319854088385</v>
          </cell>
        </row>
        <row r="24">
          <cell r="E24">
            <v>799.24177782540903</v>
          </cell>
        </row>
        <row r="25">
          <cell r="E25">
            <v>982.1644935164187</v>
          </cell>
        </row>
        <row r="26">
          <cell r="E26">
            <v>453.93538546587087</v>
          </cell>
        </row>
        <row r="27">
          <cell r="E27">
            <v>1136.1882287850424</v>
          </cell>
        </row>
        <row r="28">
          <cell r="E28">
            <v>766.37643230360061</v>
          </cell>
        </row>
        <row r="29">
          <cell r="E29">
            <v>922.89146670064622</v>
          </cell>
        </row>
        <row r="30">
          <cell r="E30">
            <v>115462.3724229654</v>
          </cell>
        </row>
        <row r="31">
          <cell r="E31">
            <v>126099.31678738352</v>
          </cell>
        </row>
        <row r="32">
          <cell r="E32">
            <v>40146.321100039102</v>
          </cell>
        </row>
        <row r="33">
          <cell r="E33">
            <v>71416.058726961535</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relativeUrl r:id="rId4"/>
    </xxl21:alternateUrls>
    <sheetNames>
      <sheetName val="ESFA Queries"/>
      <sheetName val="Early Years Proforma"/>
      <sheetName val="Early Years central"/>
      <sheetName val="2023-24 EYB DSG "/>
      <sheetName val="2022-23 DSG Note"/>
      <sheetName val="2023-24 Growth"/>
      <sheetName val="2022-23 Growth"/>
      <sheetName val="2021-22 Growth"/>
      <sheetName val="2023-24 APT Pro-forma"/>
      <sheetName val="2022-23 APT Pro-forma"/>
      <sheetName val="2021-22 APT Proforma"/>
      <sheetName val="2023-24 DSG Allocation"/>
      <sheetName val="Schools block DSG 23_24"/>
      <sheetName val="HNB Allocation 23_24"/>
      <sheetName val="HNB Deductions 23_24"/>
      <sheetName val="DSG 2023_24 16 Dec "/>
      <sheetName val="2022-23 DSG Allocation 161221"/>
      <sheetName val="2021-22 DSG Allocation 250321"/>
      <sheetName val="2022-23 Recoupment 260422"/>
      <sheetName val="HNB Allocation 300322"/>
      <sheetName val="2022-23 HNPlace deduction Mar22"/>
      <sheetName val="856 - LA Table"/>
      <sheetName val="LA Table"/>
      <sheetName val="Summary outturn 2021_22"/>
      <sheetName val="CSSB 2023_24"/>
      <sheetName val="CSSB 2022_23"/>
      <sheetName val="2021-22 HNB"/>
      <sheetName val="2022-23 HNB"/>
      <sheetName val="2023-24 APT New ISB"/>
      <sheetName val="2022-23 APT New ISB"/>
      <sheetName val="High Needs Places Table"/>
      <sheetName val="2022-23 DSP"/>
      <sheetName val="Hospital Education Services"/>
      <sheetName val="Hospital School Budget"/>
      <sheetName val="ESG Retained Duties"/>
      <sheetName val="De-del 2023-24"/>
      <sheetName val="De-del 2022-23"/>
      <sheetName val="2023-24 Post 16 Funding"/>
      <sheetName val="2022-23 Post 16 Funding"/>
      <sheetName val="Mainstream Topups"/>
      <sheetName val="Central Teachers Pension Grant"/>
      <sheetName val="2021-22 Special Schools"/>
      <sheetName val="Agresso 31628"/>
      <sheetName val="Copyright Licenses"/>
      <sheetName val="SS Summary 20-21"/>
      <sheetName val="Hospital Education"/>
      <sheetName val="Mainstream Top Up 17-18 Outturn"/>
      <sheetName val="CC 32414 Outturn"/>
      <sheetName val="EY Proforma 18-19"/>
      <sheetName val="2018-19 EYB"/>
      <sheetName val="Ey TOp Up 17-18 Outturn"/>
      <sheetName val="Indep Outturn 17-18"/>
      <sheetName val="SEN Transport Otuturn 17-18"/>
      <sheetName val="VAL -Parent Partnership = 17-18"/>
      <sheetName val="ISP 17-18 Outturn"/>
      <sheetName val="DSP CC 32412 -17-18 Outturn"/>
      <sheetName val="FE Collegs - 17-18 Outturn"/>
    </sheetNames>
    <sheetDataSet>
      <sheetData sheetId="0"/>
      <sheetData sheetId="1"/>
      <sheetData sheetId="2">
        <row r="52">
          <cell r="F52">
            <v>231462.88</v>
          </cell>
        </row>
      </sheetData>
      <sheetData sheetId="3">
        <row r="4">
          <cell r="C4">
            <v>5.03</v>
          </cell>
          <cell r="E4">
            <v>16034888</v>
          </cell>
          <cell r="G4">
            <v>4127420</v>
          </cell>
          <cell r="J4">
            <v>3805319</v>
          </cell>
          <cell r="K4">
            <v>481204</v>
          </cell>
          <cell r="L4">
            <v>101016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s>
    <sheetDataSet>
      <sheetData sheetId="0"/>
      <sheetData sheetId="1"/>
      <sheetData sheetId="2"/>
      <sheetData sheetId="3"/>
      <sheetData sheetId="4"/>
      <sheetData sheetId="5">
        <row r="6">
          <cell r="BR6" t="str">
            <v>School closed prior to 1 April 2015</v>
          </cell>
        </row>
        <row r="7">
          <cell r="BR7" t="str">
            <v>New School opening prior to 1 April 2015</v>
          </cell>
        </row>
        <row r="8">
          <cell r="BR8" t="str">
            <v>New School opening after 1 April 2015</v>
          </cell>
        </row>
        <row r="9">
          <cell r="BR9" t="str">
            <v>Amalgamation of schools by 1 April 2015</v>
          </cell>
        </row>
        <row r="10">
          <cell r="BR10" t="str">
            <v>Change in pupil numbers/factors</v>
          </cell>
        </row>
        <row r="11">
          <cell r="BR11" t="str">
            <v>Conversion to academy status prior to 5 January 2015</v>
          </cell>
        </row>
        <row r="12">
          <cell r="BR12" t="str">
            <v>New Academy/Free School</v>
          </cell>
        </row>
        <row r="13">
          <cell r="BR13" t="str">
            <v>Post-16 institution with Sixth Form Funding From DSG</v>
          </cell>
        </row>
        <row r="14">
          <cell r="BR14" t="str">
            <v>Other</v>
          </cell>
        </row>
      </sheetData>
      <sheetData sheetId="6">
        <row r="4">
          <cell r="AC4" t="str">
            <v>15-16 Approved Exceptional  Circumstance 1:
Reserved for Additional lump sum for schools amalgamated during  FY14-15</v>
          </cell>
        </row>
      </sheetData>
      <sheetData sheetId="7">
        <row r="6">
          <cell r="C6">
            <v>103153</v>
          </cell>
        </row>
      </sheetData>
      <sheetData sheetId="8"/>
      <sheetData sheetId="9"/>
      <sheetData sheetId="10">
        <row r="9">
          <cell r="E9" t="str">
            <v>No</v>
          </cell>
        </row>
        <row r="15">
          <cell r="D15" t="str">
            <v>FSM % Primary</v>
          </cell>
        </row>
        <row r="16">
          <cell r="D16" t="str">
            <v>N/A</v>
          </cell>
        </row>
        <row r="25">
          <cell r="D25" t="str">
            <v>N/A</v>
          </cell>
        </row>
        <row r="26">
          <cell r="D26" t="str">
            <v>N/A</v>
          </cell>
        </row>
        <row r="30">
          <cell r="D30" t="str">
            <v>N/A</v>
          </cell>
        </row>
        <row r="40">
          <cell r="K40" t="str">
            <v>Fixed</v>
          </cell>
        </row>
        <row r="41">
          <cell r="K41" t="str">
            <v>Fixed</v>
          </cell>
        </row>
        <row r="42">
          <cell r="K42" t="str">
            <v>Fixed</v>
          </cell>
        </row>
        <row r="43">
          <cell r="K43" t="str">
            <v>Fixed</v>
          </cell>
        </row>
        <row r="61">
          <cell r="J61" t="str">
            <v>No</v>
          </cell>
        </row>
      </sheetData>
      <sheetData sheetId="11">
        <row r="8">
          <cell r="V8">
            <v>0</v>
          </cell>
        </row>
        <row r="9">
          <cell r="W9">
            <v>0</v>
          </cell>
        </row>
        <row r="10">
          <cell r="V10">
            <v>0</v>
          </cell>
        </row>
        <row r="11">
          <cell r="W11">
            <v>0</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2">
        <row r="5">
          <cell r="E5">
            <v>0</v>
          </cell>
          <cell r="AC5">
            <v>0</v>
          </cell>
          <cell r="AD5">
            <v>0</v>
          </cell>
          <cell r="AE5">
            <v>0</v>
          </cell>
          <cell r="AF5">
            <v>0</v>
          </cell>
          <cell r="AG5">
            <v>0</v>
          </cell>
          <cell r="AH5">
            <v>0</v>
          </cell>
          <cell r="AI5">
            <v>0</v>
          </cell>
          <cell r="AJ5">
            <v>0</v>
          </cell>
          <cell r="AK5">
            <v>0</v>
          </cell>
          <cell r="AL5">
            <v>0</v>
          </cell>
          <cell r="AM5">
            <v>0</v>
          </cell>
          <cell r="AN5">
            <v>0</v>
          </cell>
          <cell r="AO5">
            <v>0</v>
          </cell>
          <cell r="AS5">
            <v>0</v>
          </cell>
          <cell r="AU5">
            <v>0</v>
          </cell>
          <cell r="AV5">
            <v>0</v>
          </cell>
          <cell r="BB5">
            <v>794712745.27985334</v>
          </cell>
        </row>
        <row r="6">
          <cell r="C6">
            <v>3302002</v>
          </cell>
        </row>
        <row r="7">
          <cell r="C7">
            <v>3302003</v>
          </cell>
        </row>
        <row r="8">
          <cell r="C8">
            <v>3302004</v>
          </cell>
        </row>
        <row r="9">
          <cell r="C9">
            <v>3302005</v>
          </cell>
        </row>
        <row r="10">
          <cell r="C10">
            <v>3302008</v>
          </cell>
        </row>
        <row r="11">
          <cell r="C11">
            <v>3302010</v>
          </cell>
        </row>
        <row r="12">
          <cell r="C12">
            <v>3302011</v>
          </cell>
        </row>
        <row r="13">
          <cell r="C13">
            <v>3302014</v>
          </cell>
        </row>
        <row r="14">
          <cell r="C14">
            <v>3302015</v>
          </cell>
        </row>
        <row r="15">
          <cell r="C15">
            <v>3302016</v>
          </cell>
        </row>
        <row r="16">
          <cell r="C16">
            <v>3302017</v>
          </cell>
        </row>
        <row r="17">
          <cell r="C17">
            <v>3302018</v>
          </cell>
        </row>
        <row r="18">
          <cell r="C18">
            <v>3302019</v>
          </cell>
        </row>
        <row r="19">
          <cell r="C19">
            <v>3302021</v>
          </cell>
        </row>
        <row r="20">
          <cell r="C20">
            <v>3302024</v>
          </cell>
        </row>
        <row r="21">
          <cell r="C21">
            <v>3302025</v>
          </cell>
        </row>
        <row r="22">
          <cell r="C22">
            <v>3302026</v>
          </cell>
        </row>
        <row r="23">
          <cell r="C23">
            <v>3302030</v>
          </cell>
        </row>
        <row r="24">
          <cell r="C24">
            <v>3302034</v>
          </cell>
        </row>
        <row r="25">
          <cell r="C25">
            <v>3302035</v>
          </cell>
        </row>
        <row r="26">
          <cell r="C26">
            <v>3302039</v>
          </cell>
        </row>
        <row r="27">
          <cell r="C27">
            <v>3302040</v>
          </cell>
        </row>
        <row r="28">
          <cell r="C28">
            <v>3302051</v>
          </cell>
        </row>
        <row r="29">
          <cell r="C29">
            <v>3302052</v>
          </cell>
        </row>
        <row r="30">
          <cell r="C30">
            <v>3302053</v>
          </cell>
        </row>
        <row r="31">
          <cell r="C31">
            <v>3302054</v>
          </cell>
        </row>
        <row r="32">
          <cell r="C32">
            <v>3302055</v>
          </cell>
        </row>
        <row r="33">
          <cell r="C33">
            <v>3302060</v>
          </cell>
        </row>
        <row r="34">
          <cell r="C34">
            <v>3302062</v>
          </cell>
        </row>
        <row r="35">
          <cell r="C35">
            <v>3302063</v>
          </cell>
        </row>
        <row r="36">
          <cell r="C36">
            <v>3302067</v>
          </cell>
        </row>
        <row r="37">
          <cell r="C37">
            <v>3302079</v>
          </cell>
        </row>
        <row r="38">
          <cell r="C38">
            <v>3302081</v>
          </cell>
        </row>
        <row r="39">
          <cell r="C39">
            <v>3302082</v>
          </cell>
        </row>
        <row r="40">
          <cell r="C40">
            <v>3302086</v>
          </cell>
        </row>
        <row r="41">
          <cell r="C41">
            <v>3302087</v>
          </cell>
        </row>
        <row r="42">
          <cell r="C42">
            <v>3302091</v>
          </cell>
        </row>
        <row r="43">
          <cell r="C43">
            <v>3302092</v>
          </cell>
        </row>
        <row r="44">
          <cell r="C44">
            <v>3302093</v>
          </cell>
        </row>
        <row r="45">
          <cell r="C45">
            <v>3302097</v>
          </cell>
        </row>
        <row r="46">
          <cell r="C46">
            <v>3302099</v>
          </cell>
        </row>
        <row r="47">
          <cell r="C47">
            <v>3302101</v>
          </cell>
        </row>
        <row r="48">
          <cell r="C48">
            <v>3302108</v>
          </cell>
        </row>
        <row r="49">
          <cell r="C49">
            <v>3302111</v>
          </cell>
        </row>
        <row r="50">
          <cell r="C50">
            <v>3302115</v>
          </cell>
        </row>
        <row r="51">
          <cell r="C51">
            <v>3302118</v>
          </cell>
        </row>
        <row r="52">
          <cell r="C52">
            <v>3302119</v>
          </cell>
        </row>
        <row r="53">
          <cell r="C53">
            <v>3302127</v>
          </cell>
        </row>
        <row r="54">
          <cell r="C54">
            <v>3302128</v>
          </cell>
        </row>
        <row r="55">
          <cell r="C55">
            <v>3302129</v>
          </cell>
        </row>
        <row r="56">
          <cell r="C56">
            <v>3302132</v>
          </cell>
        </row>
        <row r="57">
          <cell r="C57">
            <v>3302133</v>
          </cell>
        </row>
        <row r="58">
          <cell r="C58">
            <v>3302142</v>
          </cell>
        </row>
        <row r="59">
          <cell r="C59">
            <v>3302149</v>
          </cell>
        </row>
        <row r="60">
          <cell r="C60">
            <v>3302150</v>
          </cell>
        </row>
        <row r="61">
          <cell r="C61">
            <v>3302153</v>
          </cell>
        </row>
        <row r="62">
          <cell r="C62">
            <v>3302155</v>
          </cell>
        </row>
        <row r="63">
          <cell r="C63">
            <v>3302156</v>
          </cell>
        </row>
        <row r="64">
          <cell r="C64">
            <v>3302157</v>
          </cell>
        </row>
        <row r="65">
          <cell r="C65">
            <v>3302159</v>
          </cell>
        </row>
        <row r="66">
          <cell r="C66">
            <v>3302160</v>
          </cell>
        </row>
        <row r="67">
          <cell r="C67">
            <v>3302161</v>
          </cell>
        </row>
        <row r="68">
          <cell r="C68">
            <v>3302169</v>
          </cell>
        </row>
        <row r="69">
          <cell r="C69">
            <v>3302174</v>
          </cell>
        </row>
        <row r="70">
          <cell r="C70">
            <v>3302176</v>
          </cell>
        </row>
        <row r="71">
          <cell r="C71">
            <v>3302178</v>
          </cell>
        </row>
        <row r="72">
          <cell r="C72">
            <v>3302179</v>
          </cell>
        </row>
        <row r="73">
          <cell r="C73">
            <v>3302180</v>
          </cell>
        </row>
        <row r="74">
          <cell r="C74">
            <v>3302183</v>
          </cell>
        </row>
        <row r="75">
          <cell r="C75">
            <v>3302184</v>
          </cell>
        </row>
        <row r="76">
          <cell r="C76">
            <v>3302185</v>
          </cell>
        </row>
        <row r="77">
          <cell r="C77">
            <v>3302188</v>
          </cell>
        </row>
        <row r="78">
          <cell r="C78">
            <v>3302189</v>
          </cell>
        </row>
        <row r="79">
          <cell r="C79">
            <v>3302190</v>
          </cell>
        </row>
        <row r="80">
          <cell r="C80">
            <v>3302191</v>
          </cell>
        </row>
        <row r="81">
          <cell r="C81">
            <v>3302192</v>
          </cell>
        </row>
        <row r="82">
          <cell r="C82">
            <v>3302225</v>
          </cell>
        </row>
        <row r="83">
          <cell r="C83">
            <v>3302226</v>
          </cell>
        </row>
        <row r="84">
          <cell r="C84">
            <v>3302227</v>
          </cell>
        </row>
        <row r="85">
          <cell r="C85">
            <v>3302231</v>
          </cell>
        </row>
        <row r="86">
          <cell r="C86">
            <v>3302236</v>
          </cell>
        </row>
        <row r="87">
          <cell r="C87">
            <v>3302238</v>
          </cell>
        </row>
        <row r="88">
          <cell r="C88">
            <v>3302239</v>
          </cell>
        </row>
        <row r="89">
          <cell r="C89">
            <v>3302241</v>
          </cell>
        </row>
        <row r="90">
          <cell r="C90">
            <v>3302245</v>
          </cell>
        </row>
        <row r="91">
          <cell r="C91">
            <v>3302246</v>
          </cell>
        </row>
        <row r="92">
          <cell r="C92">
            <v>3302251</v>
          </cell>
        </row>
        <row r="93">
          <cell r="C93">
            <v>3302254</v>
          </cell>
        </row>
        <row r="94">
          <cell r="C94">
            <v>3302263</v>
          </cell>
        </row>
        <row r="95">
          <cell r="C95">
            <v>3302272</v>
          </cell>
        </row>
        <row r="96">
          <cell r="C96">
            <v>3302273</v>
          </cell>
        </row>
        <row r="97">
          <cell r="C97">
            <v>3302276</v>
          </cell>
        </row>
        <row r="98">
          <cell r="C98">
            <v>3302278</v>
          </cell>
        </row>
        <row r="99">
          <cell r="C99">
            <v>3302283</v>
          </cell>
        </row>
        <row r="100">
          <cell r="C100">
            <v>3302284</v>
          </cell>
        </row>
        <row r="101">
          <cell r="C101">
            <v>3302288</v>
          </cell>
        </row>
        <row r="102">
          <cell r="C102">
            <v>3302289</v>
          </cell>
        </row>
        <row r="103">
          <cell r="C103">
            <v>3302293</v>
          </cell>
        </row>
        <row r="104">
          <cell r="C104">
            <v>3302294</v>
          </cell>
        </row>
        <row r="105">
          <cell r="C105">
            <v>3302296</v>
          </cell>
        </row>
        <row r="106">
          <cell r="C106">
            <v>3302297</v>
          </cell>
        </row>
        <row r="107">
          <cell r="C107">
            <v>3302299</v>
          </cell>
        </row>
        <row r="108">
          <cell r="C108">
            <v>3302300</v>
          </cell>
        </row>
        <row r="109">
          <cell r="C109">
            <v>3302305</v>
          </cell>
        </row>
        <row r="110">
          <cell r="C110">
            <v>3302306</v>
          </cell>
        </row>
        <row r="111">
          <cell r="C111">
            <v>3302308</v>
          </cell>
        </row>
        <row r="112">
          <cell r="C112">
            <v>3302309</v>
          </cell>
        </row>
        <row r="113">
          <cell r="C113">
            <v>3302312</v>
          </cell>
        </row>
        <row r="114">
          <cell r="C114">
            <v>3302313</v>
          </cell>
        </row>
        <row r="115">
          <cell r="C115">
            <v>3302314</v>
          </cell>
        </row>
        <row r="116">
          <cell r="C116">
            <v>3302315</v>
          </cell>
        </row>
        <row r="117">
          <cell r="C117">
            <v>3302317</v>
          </cell>
        </row>
        <row r="118">
          <cell r="C118">
            <v>3302321</v>
          </cell>
        </row>
        <row r="119">
          <cell r="C119">
            <v>3302401</v>
          </cell>
        </row>
        <row r="120">
          <cell r="C120">
            <v>3302402</v>
          </cell>
        </row>
        <row r="121">
          <cell r="C121">
            <v>3302406</v>
          </cell>
        </row>
        <row r="122">
          <cell r="C122">
            <v>3302408</v>
          </cell>
        </row>
        <row r="123">
          <cell r="C123">
            <v>3302412</v>
          </cell>
        </row>
        <row r="124">
          <cell r="C124">
            <v>3302416</v>
          </cell>
        </row>
        <row r="125">
          <cell r="C125">
            <v>3302420</v>
          </cell>
        </row>
        <row r="126">
          <cell r="C126">
            <v>3302425</v>
          </cell>
        </row>
        <row r="127">
          <cell r="C127">
            <v>3302429</v>
          </cell>
        </row>
        <row r="128">
          <cell r="C128">
            <v>3302434</v>
          </cell>
        </row>
        <row r="129">
          <cell r="C129">
            <v>3302435</v>
          </cell>
        </row>
        <row r="130">
          <cell r="C130">
            <v>3302436</v>
          </cell>
        </row>
        <row r="131">
          <cell r="C131">
            <v>3302437</v>
          </cell>
        </row>
        <row r="132">
          <cell r="C132">
            <v>3302438</v>
          </cell>
        </row>
        <row r="133">
          <cell r="C133">
            <v>3302441</v>
          </cell>
        </row>
        <row r="134">
          <cell r="C134">
            <v>3302442</v>
          </cell>
        </row>
        <row r="135">
          <cell r="C135">
            <v>3302443</v>
          </cell>
        </row>
        <row r="136">
          <cell r="C136">
            <v>3302445</v>
          </cell>
        </row>
        <row r="137">
          <cell r="C137">
            <v>3302447</v>
          </cell>
        </row>
        <row r="138">
          <cell r="C138">
            <v>3302448</v>
          </cell>
        </row>
        <row r="139">
          <cell r="C139">
            <v>3302449</v>
          </cell>
        </row>
        <row r="140">
          <cell r="C140">
            <v>3302451</v>
          </cell>
        </row>
        <row r="141">
          <cell r="C141">
            <v>3302453</v>
          </cell>
        </row>
        <row r="142">
          <cell r="C142">
            <v>3302454</v>
          </cell>
        </row>
        <row r="143">
          <cell r="C143">
            <v>3302455</v>
          </cell>
        </row>
        <row r="144">
          <cell r="C144">
            <v>3302456</v>
          </cell>
        </row>
        <row r="145">
          <cell r="C145">
            <v>3302457</v>
          </cell>
        </row>
        <row r="146">
          <cell r="C146">
            <v>3302462</v>
          </cell>
        </row>
        <row r="147">
          <cell r="C147">
            <v>3302464</v>
          </cell>
        </row>
        <row r="148">
          <cell r="C148">
            <v>3302465</v>
          </cell>
        </row>
        <row r="149">
          <cell r="C149">
            <v>3302466</v>
          </cell>
        </row>
        <row r="150">
          <cell r="C150">
            <v>3302469</v>
          </cell>
        </row>
        <row r="151">
          <cell r="C151">
            <v>3302471</v>
          </cell>
        </row>
        <row r="152">
          <cell r="C152">
            <v>3302472</v>
          </cell>
        </row>
        <row r="153">
          <cell r="C153">
            <v>3302474</v>
          </cell>
        </row>
        <row r="154">
          <cell r="C154">
            <v>3302475</v>
          </cell>
        </row>
        <row r="155">
          <cell r="C155">
            <v>3302477</v>
          </cell>
        </row>
        <row r="156">
          <cell r="C156">
            <v>3302478</v>
          </cell>
        </row>
        <row r="157">
          <cell r="C157">
            <v>3302479</v>
          </cell>
        </row>
        <row r="158">
          <cell r="C158">
            <v>3302480</v>
          </cell>
        </row>
        <row r="159">
          <cell r="C159">
            <v>3302482</v>
          </cell>
        </row>
        <row r="160">
          <cell r="C160">
            <v>3302484</v>
          </cell>
        </row>
        <row r="161">
          <cell r="C161">
            <v>3302485</v>
          </cell>
        </row>
        <row r="162">
          <cell r="C162">
            <v>3302486</v>
          </cell>
        </row>
        <row r="163">
          <cell r="C163">
            <v>3303002</v>
          </cell>
        </row>
        <row r="164">
          <cell r="C164">
            <v>3303003</v>
          </cell>
        </row>
        <row r="165">
          <cell r="C165">
            <v>3303004</v>
          </cell>
        </row>
        <row r="166">
          <cell r="C166">
            <v>3303010</v>
          </cell>
        </row>
        <row r="167">
          <cell r="C167">
            <v>3303016</v>
          </cell>
        </row>
        <row r="168">
          <cell r="C168">
            <v>3303019</v>
          </cell>
        </row>
        <row r="169">
          <cell r="C169">
            <v>3303025</v>
          </cell>
        </row>
        <row r="170">
          <cell r="C170">
            <v>3303302</v>
          </cell>
        </row>
        <row r="171">
          <cell r="C171">
            <v>3303303</v>
          </cell>
        </row>
        <row r="172">
          <cell r="C172">
            <v>3303307</v>
          </cell>
        </row>
        <row r="173">
          <cell r="C173">
            <v>3303310</v>
          </cell>
        </row>
        <row r="174">
          <cell r="C174">
            <v>3303314</v>
          </cell>
        </row>
        <row r="175">
          <cell r="C175">
            <v>3303316</v>
          </cell>
        </row>
        <row r="176">
          <cell r="C176">
            <v>3303317</v>
          </cell>
        </row>
        <row r="177">
          <cell r="C177">
            <v>3303318</v>
          </cell>
        </row>
        <row r="178">
          <cell r="C178">
            <v>3303319</v>
          </cell>
        </row>
        <row r="179">
          <cell r="C179">
            <v>3303320</v>
          </cell>
        </row>
        <row r="180">
          <cell r="C180">
            <v>3303321</v>
          </cell>
        </row>
        <row r="181">
          <cell r="C181">
            <v>3303322</v>
          </cell>
        </row>
        <row r="182">
          <cell r="C182">
            <v>3303323</v>
          </cell>
        </row>
        <row r="183">
          <cell r="C183">
            <v>3303325</v>
          </cell>
        </row>
        <row r="184">
          <cell r="C184">
            <v>3303327</v>
          </cell>
        </row>
        <row r="185">
          <cell r="C185">
            <v>3303328</v>
          </cell>
        </row>
        <row r="186">
          <cell r="C186">
            <v>3303329</v>
          </cell>
        </row>
        <row r="187">
          <cell r="C187">
            <v>3303330</v>
          </cell>
        </row>
        <row r="188">
          <cell r="C188">
            <v>3303331</v>
          </cell>
        </row>
        <row r="189">
          <cell r="C189">
            <v>3303335</v>
          </cell>
        </row>
        <row r="190">
          <cell r="C190">
            <v>3303337</v>
          </cell>
        </row>
        <row r="191">
          <cell r="C191">
            <v>3303339</v>
          </cell>
        </row>
        <row r="192">
          <cell r="C192">
            <v>3303342</v>
          </cell>
        </row>
        <row r="193">
          <cell r="C193">
            <v>3303344</v>
          </cell>
        </row>
        <row r="194">
          <cell r="C194">
            <v>3303346</v>
          </cell>
        </row>
        <row r="195">
          <cell r="C195">
            <v>3303347</v>
          </cell>
        </row>
        <row r="196">
          <cell r="C196">
            <v>3303349</v>
          </cell>
        </row>
        <row r="197">
          <cell r="C197">
            <v>3303350</v>
          </cell>
        </row>
        <row r="198">
          <cell r="C198">
            <v>3303351</v>
          </cell>
        </row>
        <row r="199">
          <cell r="C199">
            <v>3303352</v>
          </cell>
        </row>
        <row r="200">
          <cell r="C200">
            <v>3303353</v>
          </cell>
        </row>
        <row r="201">
          <cell r="C201">
            <v>3303354</v>
          </cell>
        </row>
        <row r="202">
          <cell r="C202">
            <v>3303355</v>
          </cell>
        </row>
        <row r="203">
          <cell r="C203">
            <v>3303356</v>
          </cell>
        </row>
        <row r="204">
          <cell r="C204">
            <v>3303357</v>
          </cell>
        </row>
        <row r="205">
          <cell r="C205">
            <v>3303358</v>
          </cell>
        </row>
        <row r="206">
          <cell r="C206">
            <v>3303359</v>
          </cell>
        </row>
        <row r="207">
          <cell r="C207">
            <v>3303360</v>
          </cell>
        </row>
        <row r="208">
          <cell r="C208">
            <v>3303361</v>
          </cell>
        </row>
        <row r="209">
          <cell r="C209">
            <v>3303362</v>
          </cell>
        </row>
        <row r="210">
          <cell r="C210">
            <v>3303363</v>
          </cell>
        </row>
        <row r="211">
          <cell r="C211">
            <v>3303365</v>
          </cell>
        </row>
        <row r="212">
          <cell r="C212">
            <v>3303366</v>
          </cell>
        </row>
        <row r="213">
          <cell r="C213">
            <v>3303367</v>
          </cell>
        </row>
        <row r="214">
          <cell r="C214">
            <v>3303371</v>
          </cell>
        </row>
        <row r="215">
          <cell r="C215">
            <v>3303372</v>
          </cell>
        </row>
        <row r="216">
          <cell r="C216">
            <v>3303374</v>
          </cell>
        </row>
        <row r="217">
          <cell r="C217">
            <v>3303375</v>
          </cell>
        </row>
        <row r="218">
          <cell r="C218">
            <v>3303377</v>
          </cell>
        </row>
        <row r="219">
          <cell r="C219">
            <v>3303379</v>
          </cell>
        </row>
        <row r="220">
          <cell r="C220">
            <v>3303380</v>
          </cell>
        </row>
        <row r="221">
          <cell r="C221">
            <v>3303381</v>
          </cell>
        </row>
        <row r="222">
          <cell r="C222">
            <v>3303382</v>
          </cell>
        </row>
        <row r="223">
          <cell r="C223">
            <v>3303383</v>
          </cell>
        </row>
        <row r="224">
          <cell r="C224">
            <v>3303385</v>
          </cell>
        </row>
        <row r="225">
          <cell r="C225">
            <v>3303386</v>
          </cell>
        </row>
        <row r="226">
          <cell r="C226">
            <v>3303401</v>
          </cell>
        </row>
        <row r="227">
          <cell r="C227">
            <v>3303402</v>
          </cell>
        </row>
        <row r="228">
          <cell r="C228">
            <v>3303403</v>
          </cell>
        </row>
        <row r="229">
          <cell r="C229">
            <v>3303406</v>
          </cell>
        </row>
        <row r="230">
          <cell r="C230">
            <v>3303409</v>
          </cell>
        </row>
        <row r="231">
          <cell r="C231">
            <v>3303410</v>
          </cell>
        </row>
        <row r="232">
          <cell r="C232">
            <v>3303411</v>
          </cell>
        </row>
        <row r="233">
          <cell r="C233">
            <v>3303412</v>
          </cell>
        </row>
        <row r="234">
          <cell r="C234">
            <v>3303413</v>
          </cell>
        </row>
        <row r="235">
          <cell r="C235">
            <v>3303421</v>
          </cell>
        </row>
        <row r="236">
          <cell r="C236">
            <v>3303428</v>
          </cell>
        </row>
        <row r="237">
          <cell r="C237">
            <v>3303430</v>
          </cell>
        </row>
        <row r="238">
          <cell r="C238">
            <v>3303431</v>
          </cell>
        </row>
        <row r="239">
          <cell r="C239">
            <v>3303432</v>
          </cell>
        </row>
        <row r="240">
          <cell r="C240">
            <v>3303433</v>
          </cell>
        </row>
        <row r="241">
          <cell r="C241">
            <v>3303435</v>
          </cell>
        </row>
        <row r="242">
          <cell r="C242">
            <v>3303436</v>
          </cell>
        </row>
        <row r="243">
          <cell r="C243">
            <v>3305202</v>
          </cell>
        </row>
        <row r="244">
          <cell r="C244">
            <v>3305203</v>
          </cell>
        </row>
        <row r="245">
          <cell r="C245">
            <v>3305204</v>
          </cell>
        </row>
        <row r="246">
          <cell r="C246">
            <v>3305205</v>
          </cell>
        </row>
        <row r="247">
          <cell r="C247">
            <v>3305949</v>
          </cell>
        </row>
        <row r="248">
          <cell r="C248">
            <v>3304008</v>
          </cell>
        </row>
        <row r="249">
          <cell r="C249">
            <v>3304009</v>
          </cell>
        </row>
        <row r="250">
          <cell r="C250">
            <v>3304015</v>
          </cell>
        </row>
        <row r="251">
          <cell r="C251">
            <v>3304063</v>
          </cell>
        </row>
        <row r="252">
          <cell r="C252">
            <v>3304115</v>
          </cell>
        </row>
        <row r="253">
          <cell r="C253">
            <v>3304129</v>
          </cell>
        </row>
        <row r="254">
          <cell r="C254">
            <v>3304173</v>
          </cell>
        </row>
        <row r="255">
          <cell r="C255">
            <v>3304177</v>
          </cell>
        </row>
        <row r="256">
          <cell r="C256">
            <v>3304187</v>
          </cell>
        </row>
        <row r="257">
          <cell r="C257">
            <v>3304188</v>
          </cell>
        </row>
        <row r="258">
          <cell r="C258">
            <v>3304193</v>
          </cell>
        </row>
        <row r="259">
          <cell r="C259">
            <v>3304201</v>
          </cell>
        </row>
        <row r="260">
          <cell r="C260">
            <v>3304223</v>
          </cell>
        </row>
        <row r="261">
          <cell r="C261">
            <v>3304233</v>
          </cell>
        </row>
        <row r="262">
          <cell r="C262">
            <v>3304237</v>
          </cell>
        </row>
        <row r="263">
          <cell r="C263">
            <v>3304238</v>
          </cell>
        </row>
        <row r="264">
          <cell r="C264">
            <v>3304244</v>
          </cell>
        </row>
        <row r="265">
          <cell r="C265">
            <v>3304245</v>
          </cell>
        </row>
        <row r="266">
          <cell r="C266">
            <v>3304301</v>
          </cell>
        </row>
        <row r="267">
          <cell r="C267">
            <v>3304330</v>
          </cell>
        </row>
        <row r="268">
          <cell r="C268">
            <v>3304333</v>
          </cell>
        </row>
        <row r="269">
          <cell r="C269">
            <v>3304334</v>
          </cell>
        </row>
        <row r="270">
          <cell r="C270">
            <v>3304606</v>
          </cell>
        </row>
        <row r="271">
          <cell r="C271">
            <v>3304616</v>
          </cell>
        </row>
        <row r="272">
          <cell r="C272">
            <v>3304625</v>
          </cell>
        </row>
        <row r="273">
          <cell r="C273">
            <v>3304661</v>
          </cell>
        </row>
        <row r="274">
          <cell r="C274">
            <v>3304663</v>
          </cell>
        </row>
        <row r="275">
          <cell r="C275">
            <v>3304664</v>
          </cell>
        </row>
        <row r="276">
          <cell r="C276">
            <v>3304801</v>
          </cell>
        </row>
        <row r="277">
          <cell r="C277">
            <v>3304804</v>
          </cell>
        </row>
        <row r="278">
          <cell r="C278">
            <v>3305401</v>
          </cell>
        </row>
        <row r="279">
          <cell r="C279">
            <v>3305402</v>
          </cell>
        </row>
        <row r="280">
          <cell r="C280">
            <v>3305403</v>
          </cell>
        </row>
        <row r="281">
          <cell r="C281">
            <v>3305413</v>
          </cell>
        </row>
        <row r="282">
          <cell r="C282">
            <v>3305415</v>
          </cell>
        </row>
        <row r="283">
          <cell r="C283">
            <v>3305416</v>
          </cell>
        </row>
        <row r="284">
          <cell r="C284">
            <v>3302020</v>
          </cell>
        </row>
        <row r="285">
          <cell r="C285">
            <v>3302036</v>
          </cell>
        </row>
        <row r="286">
          <cell r="C286">
            <v>3302037</v>
          </cell>
        </row>
        <row r="287">
          <cell r="C287">
            <v>3302038</v>
          </cell>
        </row>
        <row r="288">
          <cell r="C288">
            <v>3302041</v>
          </cell>
        </row>
        <row r="289">
          <cell r="C289">
            <v>3302047</v>
          </cell>
        </row>
        <row r="290">
          <cell r="C290">
            <v>3302048</v>
          </cell>
        </row>
        <row r="291">
          <cell r="C291">
            <v>3302056</v>
          </cell>
        </row>
        <row r="292">
          <cell r="C292">
            <v>3302057</v>
          </cell>
        </row>
        <row r="293">
          <cell r="C293">
            <v>3302058</v>
          </cell>
        </row>
        <row r="294">
          <cell r="C294">
            <v>3302059</v>
          </cell>
        </row>
        <row r="295">
          <cell r="C295">
            <v>3302061</v>
          </cell>
        </row>
        <row r="296">
          <cell r="C296">
            <v>3302064</v>
          </cell>
        </row>
        <row r="297">
          <cell r="C297">
            <v>3302065</v>
          </cell>
        </row>
        <row r="298">
          <cell r="C298">
            <v>3302068</v>
          </cell>
        </row>
        <row r="299">
          <cell r="C299">
            <v>3302070</v>
          </cell>
        </row>
        <row r="300">
          <cell r="C300">
            <v>3302071</v>
          </cell>
        </row>
        <row r="301">
          <cell r="C301">
            <v>3302072</v>
          </cell>
        </row>
        <row r="302">
          <cell r="C302">
            <v>3302073</v>
          </cell>
        </row>
        <row r="303">
          <cell r="C303">
            <v>3302075</v>
          </cell>
        </row>
        <row r="304">
          <cell r="C304">
            <v>3302078</v>
          </cell>
        </row>
        <row r="305">
          <cell r="C305">
            <v>3302080</v>
          </cell>
        </row>
        <row r="306">
          <cell r="C306">
            <v>3302085</v>
          </cell>
        </row>
        <row r="307">
          <cell r="C307">
            <v>3302096</v>
          </cell>
        </row>
        <row r="308">
          <cell r="C308">
            <v>3302098</v>
          </cell>
        </row>
        <row r="309">
          <cell r="C309">
            <v>3302100</v>
          </cell>
        </row>
        <row r="310">
          <cell r="C310">
            <v>3302102</v>
          </cell>
        </row>
        <row r="311">
          <cell r="C311">
            <v>3302103</v>
          </cell>
        </row>
        <row r="312">
          <cell r="C312">
            <v>3302104</v>
          </cell>
        </row>
        <row r="313">
          <cell r="C313">
            <v>3302105</v>
          </cell>
        </row>
        <row r="314">
          <cell r="C314">
            <v>3302107</v>
          </cell>
        </row>
        <row r="315">
          <cell r="C315">
            <v>3302109</v>
          </cell>
        </row>
        <row r="316">
          <cell r="C316">
            <v>3302110</v>
          </cell>
        </row>
        <row r="317">
          <cell r="C317">
            <v>3302117</v>
          </cell>
        </row>
        <row r="318">
          <cell r="C318">
            <v>3302120</v>
          </cell>
        </row>
        <row r="319">
          <cell r="C319">
            <v>3302121</v>
          </cell>
        </row>
        <row r="320">
          <cell r="C320">
            <v>3302122</v>
          </cell>
        </row>
        <row r="321">
          <cell r="C321">
            <v>3302126</v>
          </cell>
        </row>
        <row r="322">
          <cell r="C322">
            <v>3302134</v>
          </cell>
        </row>
        <row r="323">
          <cell r="C323">
            <v>3302136</v>
          </cell>
        </row>
        <row r="324">
          <cell r="C324">
            <v>3302138</v>
          </cell>
        </row>
        <row r="325">
          <cell r="C325">
            <v>3302182</v>
          </cell>
        </row>
        <row r="326">
          <cell r="C326">
            <v>3302195</v>
          </cell>
        </row>
        <row r="327">
          <cell r="C327">
            <v>3302249</v>
          </cell>
        </row>
        <row r="328">
          <cell r="C328">
            <v>3302295</v>
          </cell>
        </row>
        <row r="329">
          <cell r="C329">
            <v>3302310</v>
          </cell>
        </row>
        <row r="330">
          <cell r="C330">
            <v>3302450</v>
          </cell>
        </row>
        <row r="331">
          <cell r="C331">
            <v>3302452</v>
          </cell>
        </row>
        <row r="332">
          <cell r="C332">
            <v>3302458</v>
          </cell>
        </row>
        <row r="333">
          <cell r="C333">
            <v>3302460</v>
          </cell>
        </row>
        <row r="334">
          <cell r="C334">
            <v>3302463</v>
          </cell>
        </row>
        <row r="335">
          <cell r="C335">
            <v>3302481</v>
          </cell>
        </row>
        <row r="336">
          <cell r="C336">
            <v>3303015</v>
          </cell>
        </row>
        <row r="337">
          <cell r="C337">
            <v>3303306</v>
          </cell>
        </row>
        <row r="338">
          <cell r="C338">
            <v>3303311</v>
          </cell>
        </row>
        <row r="339">
          <cell r="C339">
            <v>3303429</v>
          </cell>
        </row>
        <row r="340">
          <cell r="C340">
            <v>3305201</v>
          </cell>
        </row>
        <row r="341">
          <cell r="C341">
            <v>3304001</v>
          </cell>
        </row>
        <row r="342">
          <cell r="C342">
            <v>3304005</v>
          </cell>
        </row>
        <row r="343">
          <cell r="C343">
            <v>3304006</v>
          </cell>
        </row>
        <row r="344">
          <cell r="C344">
            <v>3304012</v>
          </cell>
        </row>
        <row r="345">
          <cell r="C345">
            <v>3304013</v>
          </cell>
        </row>
        <row r="346">
          <cell r="C346">
            <v>3304057</v>
          </cell>
        </row>
        <row r="347">
          <cell r="C347">
            <v>3304060</v>
          </cell>
        </row>
        <row r="348">
          <cell r="C348">
            <v>3304084</v>
          </cell>
        </row>
        <row r="349">
          <cell r="C349">
            <v>3304108</v>
          </cell>
        </row>
        <row r="350">
          <cell r="C350">
            <v>3304109</v>
          </cell>
        </row>
        <row r="351">
          <cell r="C351">
            <v>3304206</v>
          </cell>
        </row>
        <row r="352">
          <cell r="C352">
            <v>3304207</v>
          </cell>
        </row>
        <row r="353">
          <cell r="C353">
            <v>3304220</v>
          </cell>
        </row>
        <row r="354">
          <cell r="C354">
            <v>3304227</v>
          </cell>
        </row>
        <row r="355">
          <cell r="C355">
            <v>3304240</v>
          </cell>
        </row>
        <row r="356">
          <cell r="C356">
            <v>3304241</v>
          </cell>
        </row>
        <row r="357">
          <cell r="C357">
            <v>3304246</v>
          </cell>
        </row>
        <row r="358">
          <cell r="C358">
            <v>3304300</v>
          </cell>
        </row>
        <row r="359">
          <cell r="C359">
            <v>3304307</v>
          </cell>
        </row>
        <row r="360">
          <cell r="C360">
            <v>3304323</v>
          </cell>
        </row>
        <row r="361">
          <cell r="C361">
            <v>3304331</v>
          </cell>
        </row>
        <row r="362">
          <cell r="C362">
            <v>3304660</v>
          </cell>
        </row>
        <row r="363">
          <cell r="C363">
            <v>3305400</v>
          </cell>
        </row>
        <row r="364">
          <cell r="C364">
            <v>3305404</v>
          </cell>
        </row>
        <row r="365">
          <cell r="C365">
            <v>3305405</v>
          </cell>
        </row>
        <row r="366">
          <cell r="C366">
            <v>3305406</v>
          </cell>
        </row>
        <row r="367">
          <cell r="C367">
            <v>3305407</v>
          </cell>
        </row>
        <row r="368">
          <cell r="C368">
            <v>3305408</v>
          </cell>
        </row>
        <row r="369">
          <cell r="C369">
            <v>3305409</v>
          </cell>
        </row>
        <row r="370">
          <cell r="C370">
            <v>3305410</v>
          </cell>
        </row>
        <row r="371">
          <cell r="C371">
            <v>3305411</v>
          </cell>
        </row>
        <row r="372">
          <cell r="C372">
            <v>3305412</v>
          </cell>
        </row>
        <row r="373">
          <cell r="C373">
            <v>3305414</v>
          </cell>
        </row>
        <row r="374">
          <cell r="C374">
            <v>3306905</v>
          </cell>
        </row>
        <row r="375">
          <cell r="C375">
            <v>3306906</v>
          </cell>
        </row>
        <row r="376">
          <cell r="C376">
            <v>3306907</v>
          </cell>
        </row>
        <row r="377">
          <cell r="C377">
            <v>3306908</v>
          </cell>
        </row>
        <row r="378">
          <cell r="C378">
            <v>3306909</v>
          </cell>
        </row>
        <row r="379">
          <cell r="C379">
            <v>3306910</v>
          </cell>
        </row>
        <row r="380">
          <cell r="C380">
            <v>3302032</v>
          </cell>
        </row>
        <row r="381">
          <cell r="C381">
            <v>3304000</v>
          </cell>
        </row>
        <row r="382">
          <cell r="C382">
            <v>3304002</v>
          </cell>
        </row>
        <row r="383">
          <cell r="C383">
            <v>3304003</v>
          </cell>
        </row>
        <row r="384">
          <cell r="C384">
            <v>3304004</v>
          </cell>
        </row>
        <row r="385">
          <cell r="C385">
            <v>3304007</v>
          </cell>
        </row>
        <row r="386">
          <cell r="C386">
            <v>3304010</v>
          </cell>
        </row>
        <row r="387">
          <cell r="C387">
            <v>3304011</v>
          </cell>
        </row>
        <row r="388">
          <cell r="C388">
            <v>0</v>
          </cell>
        </row>
        <row r="389">
          <cell r="C389">
            <v>0</v>
          </cell>
        </row>
        <row r="390">
          <cell r="C390">
            <v>0</v>
          </cell>
        </row>
        <row r="391">
          <cell r="C391">
            <v>0</v>
          </cell>
        </row>
        <row r="392">
          <cell r="C392">
            <v>0</v>
          </cell>
        </row>
        <row r="393">
          <cell r="C393">
            <v>0</v>
          </cell>
        </row>
        <row r="394">
          <cell r="C394">
            <v>0</v>
          </cell>
        </row>
        <row r="395">
          <cell r="C395">
            <v>0</v>
          </cell>
        </row>
        <row r="396">
          <cell r="C396">
            <v>0</v>
          </cell>
        </row>
        <row r="397">
          <cell r="C397">
            <v>0</v>
          </cell>
        </row>
        <row r="398">
          <cell r="C398">
            <v>0</v>
          </cell>
        </row>
        <row r="399">
          <cell r="C399">
            <v>0</v>
          </cell>
        </row>
        <row r="400">
          <cell r="C400">
            <v>0</v>
          </cell>
        </row>
        <row r="401">
          <cell r="C401">
            <v>0</v>
          </cell>
        </row>
        <row r="402">
          <cell r="C402">
            <v>0</v>
          </cell>
        </row>
        <row r="403">
          <cell r="C403">
            <v>0</v>
          </cell>
        </row>
        <row r="404">
          <cell r="C404">
            <v>0</v>
          </cell>
        </row>
        <row r="405">
          <cell r="C405">
            <v>0</v>
          </cell>
        </row>
        <row r="406">
          <cell r="C406">
            <v>0</v>
          </cell>
        </row>
        <row r="407">
          <cell r="C407">
            <v>0</v>
          </cell>
        </row>
        <row r="408">
          <cell r="C408">
            <v>0</v>
          </cell>
        </row>
        <row r="409">
          <cell r="C409">
            <v>0</v>
          </cell>
        </row>
        <row r="410">
          <cell r="C410">
            <v>0</v>
          </cell>
        </row>
        <row r="411">
          <cell r="C411">
            <v>0</v>
          </cell>
        </row>
        <row r="412">
          <cell r="C412">
            <v>0</v>
          </cell>
        </row>
        <row r="413">
          <cell r="C413">
            <v>0</v>
          </cell>
        </row>
        <row r="414">
          <cell r="C414">
            <v>0</v>
          </cell>
        </row>
        <row r="415">
          <cell r="C415">
            <v>0</v>
          </cell>
        </row>
        <row r="416">
          <cell r="C416">
            <v>0</v>
          </cell>
        </row>
        <row r="417">
          <cell r="C417">
            <v>0</v>
          </cell>
        </row>
        <row r="418">
          <cell r="C418">
            <v>0</v>
          </cell>
        </row>
        <row r="419">
          <cell r="C419">
            <v>0</v>
          </cell>
        </row>
        <row r="420">
          <cell r="C420">
            <v>0</v>
          </cell>
        </row>
        <row r="421">
          <cell r="C421">
            <v>0</v>
          </cell>
        </row>
        <row r="422">
          <cell r="C422">
            <v>0</v>
          </cell>
        </row>
        <row r="423">
          <cell r="C423">
            <v>0</v>
          </cell>
        </row>
        <row r="424">
          <cell r="C424">
            <v>0</v>
          </cell>
        </row>
        <row r="425">
          <cell r="C425">
            <v>0</v>
          </cell>
        </row>
        <row r="426">
          <cell r="C426">
            <v>0</v>
          </cell>
        </row>
        <row r="427">
          <cell r="C427">
            <v>0</v>
          </cell>
        </row>
        <row r="428">
          <cell r="C428">
            <v>0</v>
          </cell>
        </row>
        <row r="429">
          <cell r="C429">
            <v>0</v>
          </cell>
        </row>
        <row r="430">
          <cell r="C430">
            <v>0</v>
          </cell>
        </row>
        <row r="431">
          <cell r="C431">
            <v>0</v>
          </cell>
        </row>
        <row r="432">
          <cell r="C432">
            <v>0</v>
          </cell>
        </row>
        <row r="433">
          <cell r="C433">
            <v>0</v>
          </cell>
        </row>
        <row r="434">
          <cell r="C434">
            <v>0</v>
          </cell>
        </row>
        <row r="435">
          <cell r="C435">
            <v>0</v>
          </cell>
        </row>
        <row r="436">
          <cell r="C436">
            <v>0</v>
          </cell>
        </row>
        <row r="437">
          <cell r="C437">
            <v>0</v>
          </cell>
        </row>
        <row r="438">
          <cell r="C438">
            <v>0</v>
          </cell>
        </row>
        <row r="439">
          <cell r="C439">
            <v>0</v>
          </cell>
        </row>
        <row r="440">
          <cell r="C440">
            <v>0</v>
          </cell>
        </row>
        <row r="441">
          <cell r="C441">
            <v>0</v>
          </cell>
        </row>
        <row r="442">
          <cell r="C442">
            <v>0</v>
          </cell>
        </row>
        <row r="443">
          <cell r="C443">
            <v>0</v>
          </cell>
        </row>
        <row r="444">
          <cell r="C444">
            <v>0</v>
          </cell>
        </row>
        <row r="445">
          <cell r="C445">
            <v>0</v>
          </cell>
        </row>
        <row r="446">
          <cell r="C446">
            <v>0</v>
          </cell>
        </row>
        <row r="447">
          <cell r="C447">
            <v>0</v>
          </cell>
        </row>
        <row r="448">
          <cell r="C448">
            <v>0</v>
          </cell>
        </row>
        <row r="449">
          <cell r="C449">
            <v>0</v>
          </cell>
        </row>
        <row r="450">
          <cell r="C450">
            <v>0</v>
          </cell>
        </row>
        <row r="451">
          <cell r="C451">
            <v>0</v>
          </cell>
        </row>
        <row r="452">
          <cell r="C452">
            <v>0</v>
          </cell>
        </row>
        <row r="453">
          <cell r="C453">
            <v>0</v>
          </cell>
        </row>
        <row r="454">
          <cell r="C454">
            <v>0</v>
          </cell>
        </row>
        <row r="455">
          <cell r="C455">
            <v>0</v>
          </cell>
        </row>
        <row r="456">
          <cell r="C456">
            <v>0</v>
          </cell>
        </row>
        <row r="457">
          <cell r="C457">
            <v>0</v>
          </cell>
        </row>
        <row r="458">
          <cell r="C458">
            <v>0</v>
          </cell>
        </row>
        <row r="459">
          <cell r="C459">
            <v>0</v>
          </cell>
        </row>
        <row r="460">
          <cell r="C460">
            <v>0</v>
          </cell>
        </row>
        <row r="461">
          <cell r="C461">
            <v>0</v>
          </cell>
        </row>
        <row r="462">
          <cell r="C462">
            <v>0</v>
          </cell>
        </row>
        <row r="463">
          <cell r="C463">
            <v>0</v>
          </cell>
        </row>
        <row r="464">
          <cell r="C464">
            <v>0</v>
          </cell>
        </row>
        <row r="465">
          <cell r="C465">
            <v>0</v>
          </cell>
        </row>
        <row r="466">
          <cell r="C466">
            <v>0</v>
          </cell>
        </row>
        <row r="467">
          <cell r="C467">
            <v>0</v>
          </cell>
        </row>
        <row r="468">
          <cell r="C468">
            <v>0</v>
          </cell>
        </row>
        <row r="469">
          <cell r="C469">
            <v>0</v>
          </cell>
        </row>
        <row r="470">
          <cell r="C470">
            <v>0</v>
          </cell>
        </row>
        <row r="471">
          <cell r="C471">
            <v>0</v>
          </cell>
        </row>
        <row r="472">
          <cell r="C472">
            <v>0</v>
          </cell>
        </row>
        <row r="473">
          <cell r="C473">
            <v>0</v>
          </cell>
        </row>
        <row r="474">
          <cell r="C474">
            <v>0</v>
          </cell>
        </row>
        <row r="475">
          <cell r="C475">
            <v>0</v>
          </cell>
        </row>
        <row r="476">
          <cell r="C476">
            <v>0</v>
          </cell>
        </row>
        <row r="477">
          <cell r="C477">
            <v>0</v>
          </cell>
        </row>
        <row r="478">
          <cell r="C478">
            <v>0</v>
          </cell>
        </row>
        <row r="479">
          <cell r="C479">
            <v>0</v>
          </cell>
        </row>
        <row r="480">
          <cell r="C480">
            <v>0</v>
          </cell>
        </row>
        <row r="481">
          <cell r="C481">
            <v>0</v>
          </cell>
        </row>
        <row r="482">
          <cell r="C482">
            <v>0</v>
          </cell>
        </row>
        <row r="483">
          <cell r="C483">
            <v>0</v>
          </cell>
        </row>
        <row r="484">
          <cell r="C484">
            <v>0</v>
          </cell>
        </row>
        <row r="485">
          <cell r="C485">
            <v>0</v>
          </cell>
        </row>
        <row r="486">
          <cell r="C486">
            <v>0</v>
          </cell>
        </row>
        <row r="487">
          <cell r="C487">
            <v>0</v>
          </cell>
        </row>
        <row r="488">
          <cell r="C488">
            <v>0</v>
          </cell>
        </row>
        <row r="489">
          <cell r="C489">
            <v>0</v>
          </cell>
        </row>
        <row r="490">
          <cell r="C490">
            <v>0</v>
          </cell>
        </row>
        <row r="491">
          <cell r="C491">
            <v>0</v>
          </cell>
        </row>
        <row r="492">
          <cell r="C492">
            <v>0</v>
          </cell>
        </row>
        <row r="493">
          <cell r="C493">
            <v>0</v>
          </cell>
        </row>
        <row r="494">
          <cell r="C494">
            <v>0</v>
          </cell>
        </row>
        <row r="495">
          <cell r="C495">
            <v>0</v>
          </cell>
        </row>
        <row r="496">
          <cell r="C496">
            <v>0</v>
          </cell>
        </row>
        <row r="497">
          <cell r="C497">
            <v>0</v>
          </cell>
        </row>
        <row r="498">
          <cell r="C498">
            <v>0</v>
          </cell>
        </row>
        <row r="499">
          <cell r="C499">
            <v>0</v>
          </cell>
        </row>
        <row r="500">
          <cell r="C500">
            <v>0</v>
          </cell>
        </row>
        <row r="501">
          <cell r="C501">
            <v>0</v>
          </cell>
        </row>
        <row r="502">
          <cell r="C502">
            <v>0</v>
          </cell>
        </row>
        <row r="503">
          <cell r="C503">
            <v>0</v>
          </cell>
        </row>
        <row r="504">
          <cell r="C504">
            <v>0</v>
          </cell>
        </row>
        <row r="505">
          <cell r="C505">
            <v>0</v>
          </cell>
        </row>
        <row r="506">
          <cell r="C506">
            <v>0</v>
          </cell>
        </row>
        <row r="507">
          <cell r="C507">
            <v>0</v>
          </cell>
        </row>
        <row r="508">
          <cell r="C508">
            <v>0</v>
          </cell>
        </row>
        <row r="509">
          <cell r="C509">
            <v>0</v>
          </cell>
        </row>
        <row r="510">
          <cell r="C510">
            <v>0</v>
          </cell>
        </row>
        <row r="511">
          <cell r="C511">
            <v>0</v>
          </cell>
        </row>
        <row r="512">
          <cell r="C512">
            <v>0</v>
          </cell>
        </row>
        <row r="513">
          <cell r="C513">
            <v>0</v>
          </cell>
        </row>
        <row r="514">
          <cell r="C514">
            <v>0</v>
          </cell>
        </row>
        <row r="515">
          <cell r="C515">
            <v>0</v>
          </cell>
        </row>
        <row r="516">
          <cell r="C516">
            <v>0</v>
          </cell>
        </row>
        <row r="517">
          <cell r="C517">
            <v>0</v>
          </cell>
        </row>
        <row r="518">
          <cell r="C518">
            <v>0</v>
          </cell>
        </row>
        <row r="519">
          <cell r="C519">
            <v>0</v>
          </cell>
        </row>
        <row r="520">
          <cell r="C520">
            <v>0</v>
          </cell>
        </row>
        <row r="521">
          <cell r="C521">
            <v>0</v>
          </cell>
        </row>
        <row r="522">
          <cell r="C522">
            <v>0</v>
          </cell>
        </row>
        <row r="523">
          <cell r="C523">
            <v>0</v>
          </cell>
        </row>
        <row r="524">
          <cell r="C524">
            <v>0</v>
          </cell>
        </row>
        <row r="525">
          <cell r="C525">
            <v>0</v>
          </cell>
        </row>
        <row r="526">
          <cell r="C526">
            <v>0</v>
          </cell>
        </row>
        <row r="527">
          <cell r="C527">
            <v>0</v>
          </cell>
        </row>
        <row r="528">
          <cell r="C528">
            <v>0</v>
          </cell>
        </row>
        <row r="529">
          <cell r="C529">
            <v>0</v>
          </cell>
        </row>
        <row r="530">
          <cell r="C530">
            <v>0</v>
          </cell>
        </row>
        <row r="531">
          <cell r="C531">
            <v>0</v>
          </cell>
        </row>
        <row r="532">
          <cell r="C532">
            <v>0</v>
          </cell>
        </row>
        <row r="533">
          <cell r="C533">
            <v>0</v>
          </cell>
        </row>
        <row r="534">
          <cell r="C534">
            <v>0</v>
          </cell>
        </row>
        <row r="535">
          <cell r="C535">
            <v>0</v>
          </cell>
        </row>
        <row r="536">
          <cell r="C536">
            <v>0</v>
          </cell>
        </row>
        <row r="537">
          <cell r="C537">
            <v>0</v>
          </cell>
        </row>
        <row r="538">
          <cell r="C538">
            <v>0</v>
          </cell>
        </row>
        <row r="539">
          <cell r="C539">
            <v>0</v>
          </cell>
        </row>
        <row r="540">
          <cell r="C540">
            <v>0</v>
          </cell>
        </row>
        <row r="541">
          <cell r="C541">
            <v>0</v>
          </cell>
        </row>
        <row r="542">
          <cell r="C542">
            <v>0</v>
          </cell>
        </row>
        <row r="543">
          <cell r="C543">
            <v>0</v>
          </cell>
        </row>
        <row r="544">
          <cell r="C544">
            <v>0</v>
          </cell>
        </row>
        <row r="545">
          <cell r="C545">
            <v>0</v>
          </cell>
        </row>
        <row r="546">
          <cell r="C546">
            <v>0</v>
          </cell>
        </row>
        <row r="547">
          <cell r="C547">
            <v>0</v>
          </cell>
        </row>
        <row r="548">
          <cell r="C548">
            <v>0</v>
          </cell>
        </row>
        <row r="549">
          <cell r="C549">
            <v>0</v>
          </cell>
        </row>
        <row r="550">
          <cell r="C550">
            <v>0</v>
          </cell>
        </row>
        <row r="551">
          <cell r="C551">
            <v>0</v>
          </cell>
        </row>
        <row r="552">
          <cell r="C552">
            <v>0</v>
          </cell>
        </row>
        <row r="553">
          <cell r="C553">
            <v>0</v>
          </cell>
        </row>
        <row r="554">
          <cell r="C554">
            <v>0</v>
          </cell>
        </row>
        <row r="555">
          <cell r="C555">
            <v>0</v>
          </cell>
        </row>
        <row r="556">
          <cell r="C556">
            <v>0</v>
          </cell>
        </row>
        <row r="557">
          <cell r="C557">
            <v>0</v>
          </cell>
        </row>
        <row r="558">
          <cell r="C558">
            <v>0</v>
          </cell>
        </row>
        <row r="559">
          <cell r="C559">
            <v>0</v>
          </cell>
        </row>
        <row r="560">
          <cell r="C560">
            <v>0</v>
          </cell>
        </row>
        <row r="561">
          <cell r="C561">
            <v>0</v>
          </cell>
        </row>
        <row r="562">
          <cell r="C562">
            <v>0</v>
          </cell>
        </row>
        <row r="563">
          <cell r="C563">
            <v>0</v>
          </cell>
        </row>
        <row r="564">
          <cell r="C564">
            <v>0</v>
          </cell>
        </row>
        <row r="565">
          <cell r="C565">
            <v>0</v>
          </cell>
        </row>
        <row r="566">
          <cell r="C566">
            <v>0</v>
          </cell>
        </row>
        <row r="567">
          <cell r="C567">
            <v>0</v>
          </cell>
        </row>
        <row r="568">
          <cell r="C568">
            <v>0</v>
          </cell>
        </row>
        <row r="569">
          <cell r="C569">
            <v>0</v>
          </cell>
        </row>
        <row r="570">
          <cell r="C570">
            <v>0</v>
          </cell>
        </row>
        <row r="571">
          <cell r="C571">
            <v>0</v>
          </cell>
        </row>
        <row r="572">
          <cell r="C572">
            <v>0</v>
          </cell>
        </row>
        <row r="573">
          <cell r="C573">
            <v>0</v>
          </cell>
        </row>
        <row r="574">
          <cell r="C574">
            <v>0</v>
          </cell>
        </row>
        <row r="575">
          <cell r="C575">
            <v>0</v>
          </cell>
        </row>
        <row r="576">
          <cell r="C576">
            <v>0</v>
          </cell>
        </row>
        <row r="577">
          <cell r="C577">
            <v>0</v>
          </cell>
        </row>
        <row r="578">
          <cell r="C578">
            <v>0</v>
          </cell>
        </row>
        <row r="579">
          <cell r="C579">
            <v>0</v>
          </cell>
        </row>
        <row r="580">
          <cell r="C580">
            <v>0</v>
          </cell>
        </row>
        <row r="581">
          <cell r="C581">
            <v>0</v>
          </cell>
        </row>
        <row r="582">
          <cell r="C582">
            <v>0</v>
          </cell>
        </row>
        <row r="583">
          <cell r="C583">
            <v>0</v>
          </cell>
        </row>
        <row r="584">
          <cell r="C584">
            <v>0</v>
          </cell>
        </row>
        <row r="585">
          <cell r="C585">
            <v>0</v>
          </cell>
        </row>
        <row r="586">
          <cell r="C586">
            <v>0</v>
          </cell>
        </row>
        <row r="587">
          <cell r="C587">
            <v>0</v>
          </cell>
        </row>
        <row r="588">
          <cell r="C588">
            <v>0</v>
          </cell>
        </row>
        <row r="589">
          <cell r="C589">
            <v>0</v>
          </cell>
        </row>
        <row r="590">
          <cell r="C590">
            <v>0</v>
          </cell>
        </row>
        <row r="591">
          <cell r="C591">
            <v>0</v>
          </cell>
        </row>
        <row r="592">
          <cell r="C592">
            <v>0</v>
          </cell>
        </row>
        <row r="593">
          <cell r="C593">
            <v>0</v>
          </cell>
        </row>
        <row r="594">
          <cell r="C594">
            <v>0</v>
          </cell>
        </row>
        <row r="595">
          <cell r="C595">
            <v>0</v>
          </cell>
        </row>
        <row r="596">
          <cell r="C596">
            <v>0</v>
          </cell>
        </row>
        <row r="597">
          <cell r="C597">
            <v>0</v>
          </cell>
        </row>
        <row r="598">
          <cell r="C598">
            <v>0</v>
          </cell>
        </row>
        <row r="599">
          <cell r="C599">
            <v>0</v>
          </cell>
        </row>
        <row r="600">
          <cell r="C600">
            <v>0</v>
          </cell>
        </row>
        <row r="601">
          <cell r="C601">
            <v>0</v>
          </cell>
        </row>
        <row r="602">
          <cell r="C602">
            <v>0</v>
          </cell>
        </row>
        <row r="603">
          <cell r="C603">
            <v>0</v>
          </cell>
        </row>
        <row r="604">
          <cell r="C604">
            <v>0</v>
          </cell>
        </row>
        <row r="605">
          <cell r="C605">
            <v>0</v>
          </cell>
        </row>
        <row r="606">
          <cell r="C606">
            <v>0</v>
          </cell>
        </row>
        <row r="607">
          <cell r="C607">
            <v>0</v>
          </cell>
        </row>
        <row r="608">
          <cell r="C608">
            <v>0</v>
          </cell>
        </row>
        <row r="609">
          <cell r="C609">
            <v>0</v>
          </cell>
        </row>
        <row r="610">
          <cell r="C610">
            <v>0</v>
          </cell>
        </row>
        <row r="611">
          <cell r="C611">
            <v>0</v>
          </cell>
        </row>
        <row r="612">
          <cell r="C612">
            <v>0</v>
          </cell>
        </row>
        <row r="613">
          <cell r="C613">
            <v>0</v>
          </cell>
        </row>
        <row r="614">
          <cell r="C614">
            <v>0</v>
          </cell>
        </row>
        <row r="615">
          <cell r="C615">
            <v>0</v>
          </cell>
        </row>
        <row r="616">
          <cell r="C616">
            <v>0</v>
          </cell>
        </row>
        <row r="617">
          <cell r="C617">
            <v>0</v>
          </cell>
        </row>
        <row r="618">
          <cell r="C618">
            <v>0</v>
          </cell>
        </row>
        <row r="619">
          <cell r="C619">
            <v>0</v>
          </cell>
        </row>
        <row r="620">
          <cell r="C620">
            <v>0</v>
          </cell>
        </row>
        <row r="621">
          <cell r="C621">
            <v>0</v>
          </cell>
        </row>
        <row r="622">
          <cell r="C622">
            <v>0</v>
          </cell>
        </row>
        <row r="623">
          <cell r="C623">
            <v>0</v>
          </cell>
        </row>
        <row r="624">
          <cell r="C624">
            <v>0</v>
          </cell>
        </row>
        <row r="625">
          <cell r="C625">
            <v>0</v>
          </cell>
        </row>
        <row r="626">
          <cell r="C626">
            <v>0</v>
          </cell>
        </row>
        <row r="627">
          <cell r="C627">
            <v>0</v>
          </cell>
        </row>
        <row r="628">
          <cell r="C628">
            <v>0</v>
          </cell>
        </row>
        <row r="629">
          <cell r="C629">
            <v>0</v>
          </cell>
        </row>
        <row r="630">
          <cell r="C630">
            <v>0</v>
          </cell>
        </row>
        <row r="631">
          <cell r="C631">
            <v>0</v>
          </cell>
        </row>
        <row r="632">
          <cell r="C632">
            <v>0</v>
          </cell>
        </row>
        <row r="633">
          <cell r="C633">
            <v>0</v>
          </cell>
        </row>
        <row r="634">
          <cell r="C634">
            <v>0</v>
          </cell>
        </row>
        <row r="635">
          <cell r="C635">
            <v>0</v>
          </cell>
        </row>
        <row r="636">
          <cell r="C636">
            <v>0</v>
          </cell>
        </row>
        <row r="637">
          <cell r="C637">
            <v>0</v>
          </cell>
        </row>
        <row r="638">
          <cell r="C638">
            <v>0</v>
          </cell>
        </row>
        <row r="639">
          <cell r="C639">
            <v>0</v>
          </cell>
        </row>
        <row r="640">
          <cell r="C640">
            <v>0</v>
          </cell>
        </row>
        <row r="641">
          <cell r="C641">
            <v>0</v>
          </cell>
        </row>
        <row r="642">
          <cell r="C642">
            <v>0</v>
          </cell>
        </row>
        <row r="643">
          <cell r="C643">
            <v>0</v>
          </cell>
        </row>
        <row r="644">
          <cell r="C644">
            <v>0</v>
          </cell>
        </row>
        <row r="645">
          <cell r="C645">
            <v>0</v>
          </cell>
        </row>
        <row r="646">
          <cell r="C646">
            <v>0</v>
          </cell>
        </row>
        <row r="647">
          <cell r="C647">
            <v>0</v>
          </cell>
        </row>
        <row r="648">
          <cell r="C648">
            <v>0</v>
          </cell>
        </row>
        <row r="649">
          <cell r="C649">
            <v>0</v>
          </cell>
        </row>
        <row r="650">
          <cell r="C650">
            <v>0</v>
          </cell>
        </row>
        <row r="651">
          <cell r="C651">
            <v>0</v>
          </cell>
        </row>
        <row r="652">
          <cell r="C652">
            <v>0</v>
          </cell>
        </row>
        <row r="653">
          <cell r="C653">
            <v>0</v>
          </cell>
        </row>
        <row r="654">
          <cell r="C654">
            <v>0</v>
          </cell>
        </row>
        <row r="655">
          <cell r="C655">
            <v>0</v>
          </cell>
        </row>
        <row r="656">
          <cell r="C656">
            <v>0</v>
          </cell>
        </row>
        <row r="657">
          <cell r="C657">
            <v>0</v>
          </cell>
        </row>
        <row r="658">
          <cell r="C658">
            <v>0</v>
          </cell>
        </row>
        <row r="659">
          <cell r="C659">
            <v>0</v>
          </cell>
        </row>
        <row r="660">
          <cell r="C660">
            <v>0</v>
          </cell>
        </row>
        <row r="661">
          <cell r="C661">
            <v>0</v>
          </cell>
        </row>
      </sheetData>
      <sheetData sheetId="13"/>
      <sheetData sheetId="14"/>
      <sheetData sheetId="1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mdlowData"/>
      <sheetName val="imd3Data"/>
      <sheetName val="Primary"/>
      <sheetName val="Secondary"/>
      <sheetName val="Special"/>
      <sheetName val="Academy"/>
    </sheetNames>
    <sheetDataSet>
      <sheetData sheetId="0" refreshError="1">
        <row r="3">
          <cell r="D3" t="str">
            <v>Spring (January) Census 2013</v>
          </cell>
        </row>
        <row r="6">
          <cell r="A6" t="str">
            <v>The figures provided below are unvalidated. The DfE will not finalise these figures until end April 2013.</v>
          </cell>
        </row>
        <row r="20">
          <cell r="A20" t="str">
            <v>Data collected 28-Feb-2013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mdlowData"/>
      <sheetName val="imd3Data"/>
      <sheetName val="Primary"/>
      <sheetName val="Secondary"/>
      <sheetName val="Special"/>
      <sheetName val="Academy"/>
    </sheetNames>
    <sheetDataSet>
      <sheetData sheetId="0">
        <row r="3">
          <cell r="D3" t="str">
            <v>Spring (January) Census 2016</v>
          </cell>
        </row>
        <row r="19">
          <cell r="A19" t="str">
            <v>Data collected 01 Apr 2016</v>
          </cell>
        </row>
      </sheetData>
      <sheetData sheetId="1">
        <row r="3">
          <cell r="A3" t="str">
            <v>code</v>
          </cell>
          <cell r="B3" t="str">
            <v>md5</v>
          </cell>
          <cell r="C3" t="str">
            <v>des_no</v>
          </cell>
          <cell r="D3" t="str">
            <v>school</v>
          </cell>
          <cell r="E3" t="str">
            <v>Lowest 5%</v>
          </cell>
          <cell r="F3" t="str">
            <v>Non 5%</v>
          </cell>
          <cell r="G3" t="str">
            <v>nor</v>
          </cell>
        </row>
        <row r="4">
          <cell r="A4" t="str">
            <v>md52000</v>
          </cell>
          <cell r="B4" t="str">
            <v>md5</v>
          </cell>
          <cell r="C4" t="str">
            <v>2000</v>
          </cell>
          <cell r="D4" t="str">
            <v>Caldecote Community Primary School</v>
          </cell>
          <cell r="E4">
            <v>531</v>
          </cell>
          <cell r="F4">
            <v>531</v>
          </cell>
          <cell r="G4">
            <v>531</v>
          </cell>
        </row>
        <row r="5">
          <cell r="A5" t="str">
            <v>md52001</v>
          </cell>
          <cell r="B5" t="str">
            <v>md5</v>
          </cell>
          <cell r="C5" t="str">
            <v>2001</v>
          </cell>
          <cell r="D5" t="str">
            <v>Krishna Avanti Primary School</v>
          </cell>
          <cell r="E5">
            <v>300</v>
          </cell>
          <cell r="F5">
            <v>300</v>
          </cell>
          <cell r="G5">
            <v>300</v>
          </cell>
        </row>
        <row r="6">
          <cell r="A6" t="str">
            <v>md52002</v>
          </cell>
          <cell r="B6" t="str">
            <v>md5</v>
          </cell>
          <cell r="C6" t="str">
            <v>2002</v>
          </cell>
          <cell r="D6" t="str">
            <v>Queensmead Primary Academy</v>
          </cell>
          <cell r="E6">
            <v>453</v>
          </cell>
          <cell r="F6">
            <v>453</v>
          </cell>
          <cell r="G6">
            <v>453</v>
          </cell>
        </row>
        <row r="7">
          <cell r="A7" t="str">
            <v>md52003</v>
          </cell>
          <cell r="B7" t="str">
            <v>md5</v>
          </cell>
          <cell r="C7" t="str">
            <v>2003</v>
          </cell>
          <cell r="D7" t="str">
            <v>Falcons Primary School</v>
          </cell>
          <cell r="E7">
            <v>105</v>
          </cell>
          <cell r="F7">
            <v>105</v>
          </cell>
          <cell r="G7">
            <v>105</v>
          </cell>
        </row>
        <row r="8">
          <cell r="A8" t="str">
            <v>md52004</v>
          </cell>
          <cell r="B8" t="str">
            <v>md5</v>
          </cell>
          <cell r="C8" t="str">
            <v>2004</v>
          </cell>
          <cell r="D8" t="str">
            <v>Mowmacre Hill Primary School</v>
          </cell>
          <cell r="E8">
            <v>381</v>
          </cell>
          <cell r="F8">
            <v>381</v>
          </cell>
          <cell r="G8">
            <v>381</v>
          </cell>
        </row>
        <row r="9">
          <cell r="A9" t="str">
            <v>md52005</v>
          </cell>
          <cell r="B9" t="str">
            <v>md5</v>
          </cell>
          <cell r="C9" t="str">
            <v>2005</v>
          </cell>
          <cell r="D9" t="str">
            <v>Northfield House Primary Academy</v>
          </cell>
          <cell r="E9">
            <v>379</v>
          </cell>
          <cell r="F9">
            <v>379</v>
          </cell>
          <cell r="G9">
            <v>379</v>
          </cell>
        </row>
        <row r="10">
          <cell r="A10" t="str">
            <v>md52071</v>
          </cell>
          <cell r="B10" t="str">
            <v>md5</v>
          </cell>
          <cell r="C10" t="str">
            <v>2071</v>
          </cell>
          <cell r="D10" t="str">
            <v>Highfields Primary School</v>
          </cell>
          <cell r="E10">
            <v>356</v>
          </cell>
          <cell r="F10">
            <v>356</v>
          </cell>
          <cell r="G10">
            <v>356</v>
          </cell>
        </row>
        <row r="11">
          <cell r="A11" t="str">
            <v>md52210</v>
          </cell>
          <cell r="B11" t="str">
            <v>md5</v>
          </cell>
          <cell r="C11" t="str">
            <v>2210</v>
          </cell>
          <cell r="D11" t="str">
            <v>Bridge Junior School</v>
          </cell>
          <cell r="E11">
            <v>367</v>
          </cell>
          <cell r="F11">
            <v>367</v>
          </cell>
          <cell r="G11">
            <v>367</v>
          </cell>
        </row>
        <row r="12">
          <cell r="A12" t="str">
            <v>md52213</v>
          </cell>
          <cell r="B12" t="str">
            <v>md5</v>
          </cell>
          <cell r="C12" t="str">
            <v>2213</v>
          </cell>
          <cell r="D12" t="str">
            <v>Catherine Infant School</v>
          </cell>
          <cell r="E12">
            <v>388</v>
          </cell>
          <cell r="F12">
            <v>388</v>
          </cell>
          <cell r="G12">
            <v>388</v>
          </cell>
        </row>
        <row r="13">
          <cell r="A13" t="str">
            <v>md52214</v>
          </cell>
          <cell r="B13" t="str">
            <v>md5</v>
          </cell>
          <cell r="C13" t="str">
            <v>2214</v>
          </cell>
          <cell r="D13" t="str">
            <v>Catherine Junior School</v>
          </cell>
          <cell r="E13">
            <v>475</v>
          </cell>
          <cell r="F13">
            <v>475</v>
          </cell>
          <cell r="G13">
            <v>475</v>
          </cell>
        </row>
        <row r="14">
          <cell r="A14" t="str">
            <v>md52222</v>
          </cell>
          <cell r="B14" t="str">
            <v>md5</v>
          </cell>
          <cell r="C14" t="str">
            <v>2222</v>
          </cell>
          <cell r="D14" t="str">
            <v>Evington Valley Primary School</v>
          </cell>
          <cell r="E14">
            <v>366</v>
          </cell>
          <cell r="F14">
            <v>366</v>
          </cell>
          <cell r="G14">
            <v>366</v>
          </cell>
        </row>
        <row r="15">
          <cell r="A15" t="str">
            <v>md52228</v>
          </cell>
          <cell r="B15" t="str">
            <v>md5</v>
          </cell>
          <cell r="C15" t="str">
            <v>2228</v>
          </cell>
          <cell r="D15" t="str">
            <v>Granby Primary School</v>
          </cell>
          <cell r="E15">
            <v>498</v>
          </cell>
          <cell r="F15">
            <v>498</v>
          </cell>
          <cell r="G15">
            <v>498</v>
          </cell>
        </row>
        <row r="16">
          <cell r="A16" t="str">
            <v>md52229</v>
          </cell>
          <cell r="B16" t="str">
            <v>md5</v>
          </cell>
          <cell r="C16" t="str">
            <v>2229</v>
          </cell>
          <cell r="D16" t="str">
            <v>Green Lane Infant School</v>
          </cell>
          <cell r="E16">
            <v>365</v>
          </cell>
          <cell r="F16">
            <v>365</v>
          </cell>
          <cell r="G16">
            <v>365</v>
          </cell>
        </row>
        <row r="17">
          <cell r="A17" t="str">
            <v>md52231</v>
          </cell>
          <cell r="B17" t="str">
            <v>md5</v>
          </cell>
          <cell r="C17" t="str">
            <v>2231</v>
          </cell>
          <cell r="D17" t="str">
            <v>Rushey Mead Primary School</v>
          </cell>
          <cell r="E17">
            <v>585</v>
          </cell>
          <cell r="F17">
            <v>585</v>
          </cell>
          <cell r="G17">
            <v>585</v>
          </cell>
        </row>
        <row r="18">
          <cell r="A18" t="str">
            <v>md52236</v>
          </cell>
          <cell r="B18" t="str">
            <v>md5</v>
          </cell>
          <cell r="C18" t="str">
            <v>2236</v>
          </cell>
          <cell r="D18" t="str">
            <v>Humberstone Infant School</v>
          </cell>
          <cell r="E18">
            <v>362</v>
          </cell>
          <cell r="F18">
            <v>362</v>
          </cell>
          <cell r="G18">
            <v>362</v>
          </cell>
        </row>
        <row r="19">
          <cell r="A19" t="str">
            <v>md52237</v>
          </cell>
          <cell r="B19" t="str">
            <v>md5</v>
          </cell>
          <cell r="C19" t="str">
            <v>2237</v>
          </cell>
          <cell r="D19" t="str">
            <v>Humberstone Junior Academy</v>
          </cell>
          <cell r="E19">
            <v>362</v>
          </cell>
          <cell r="F19">
            <v>362</v>
          </cell>
          <cell r="G19">
            <v>362</v>
          </cell>
        </row>
        <row r="20">
          <cell r="A20" t="str">
            <v>md52238</v>
          </cell>
          <cell r="B20" t="str">
            <v>md5</v>
          </cell>
          <cell r="C20" t="str">
            <v>2238</v>
          </cell>
          <cell r="D20" t="str">
            <v>Imperial Avenue Infant School</v>
          </cell>
          <cell r="E20">
            <v>328</v>
          </cell>
          <cell r="F20">
            <v>328</v>
          </cell>
          <cell r="G20">
            <v>328</v>
          </cell>
        </row>
        <row r="21">
          <cell r="A21" t="str">
            <v>md52239</v>
          </cell>
          <cell r="B21" t="str">
            <v>md5</v>
          </cell>
          <cell r="C21" t="str">
            <v>2239</v>
          </cell>
          <cell r="D21" t="str">
            <v>Inglehurst Infant School</v>
          </cell>
          <cell r="E21">
            <v>297</v>
          </cell>
          <cell r="F21">
            <v>297</v>
          </cell>
          <cell r="G21">
            <v>297</v>
          </cell>
        </row>
        <row r="22">
          <cell r="A22" t="str">
            <v>md52240</v>
          </cell>
          <cell r="B22" t="str">
            <v>md5</v>
          </cell>
          <cell r="C22" t="str">
            <v>2240</v>
          </cell>
          <cell r="D22" t="str">
            <v>Inglehurst Junior School</v>
          </cell>
          <cell r="E22">
            <v>308</v>
          </cell>
          <cell r="F22">
            <v>308</v>
          </cell>
          <cell r="G22">
            <v>308</v>
          </cell>
        </row>
        <row r="23">
          <cell r="A23" t="str">
            <v>md52241</v>
          </cell>
          <cell r="B23" t="str">
            <v>md5</v>
          </cell>
          <cell r="C23" t="str">
            <v>2241</v>
          </cell>
          <cell r="D23" t="str">
            <v>King Richard Infant &amp; Nursery School</v>
          </cell>
          <cell r="E23">
            <v>243</v>
          </cell>
          <cell r="F23">
            <v>243</v>
          </cell>
          <cell r="G23">
            <v>243</v>
          </cell>
        </row>
        <row r="24">
          <cell r="A24" t="str">
            <v>md52250</v>
          </cell>
          <cell r="B24" t="str">
            <v>md5</v>
          </cell>
          <cell r="C24" t="str">
            <v>2250</v>
          </cell>
          <cell r="D24" t="str">
            <v>Mayflower Primary School</v>
          </cell>
          <cell r="E24">
            <v>481</v>
          </cell>
          <cell r="F24">
            <v>481</v>
          </cell>
          <cell r="G24">
            <v>481</v>
          </cell>
        </row>
        <row r="25">
          <cell r="A25" t="str">
            <v>md52262</v>
          </cell>
          <cell r="B25" t="str">
            <v>md5</v>
          </cell>
          <cell r="C25" t="str">
            <v>2262</v>
          </cell>
          <cell r="D25" t="str">
            <v>Overdale Infant School</v>
          </cell>
          <cell r="E25">
            <v>291</v>
          </cell>
          <cell r="F25">
            <v>291</v>
          </cell>
          <cell r="G25">
            <v>291</v>
          </cell>
        </row>
        <row r="26">
          <cell r="A26" t="str">
            <v>md52263</v>
          </cell>
          <cell r="B26" t="str">
            <v>md5</v>
          </cell>
          <cell r="C26" t="str">
            <v>2263</v>
          </cell>
          <cell r="D26" t="str">
            <v>Overdale Junior School</v>
          </cell>
          <cell r="E26">
            <v>379</v>
          </cell>
          <cell r="F26">
            <v>379</v>
          </cell>
          <cell r="G26">
            <v>379</v>
          </cell>
        </row>
        <row r="27">
          <cell r="A27" t="str">
            <v>md52264</v>
          </cell>
          <cell r="B27" t="str">
            <v>md5</v>
          </cell>
          <cell r="C27" t="str">
            <v>2264</v>
          </cell>
          <cell r="D27" t="str">
            <v>Merrydale Infant School</v>
          </cell>
          <cell r="E27">
            <v>359</v>
          </cell>
          <cell r="F27">
            <v>359</v>
          </cell>
          <cell r="G27">
            <v>359</v>
          </cell>
        </row>
        <row r="28">
          <cell r="A28" t="str">
            <v>md52265</v>
          </cell>
          <cell r="B28" t="str">
            <v>md5</v>
          </cell>
          <cell r="C28" t="str">
            <v>2265</v>
          </cell>
          <cell r="D28" t="str">
            <v>Merrydale Junior School</v>
          </cell>
          <cell r="E28">
            <v>367</v>
          </cell>
          <cell r="F28">
            <v>367</v>
          </cell>
          <cell r="G28">
            <v>367</v>
          </cell>
        </row>
        <row r="29">
          <cell r="A29" t="str">
            <v>md52267</v>
          </cell>
          <cell r="B29" t="str">
            <v>md5</v>
          </cell>
          <cell r="C29" t="str">
            <v>2267</v>
          </cell>
          <cell r="D29" t="str">
            <v>St Mary's Fields Primary School</v>
          </cell>
          <cell r="E29">
            <v>402</v>
          </cell>
          <cell r="F29">
            <v>402</v>
          </cell>
          <cell r="G29">
            <v>402</v>
          </cell>
        </row>
        <row r="30">
          <cell r="A30" t="str">
            <v>md52268</v>
          </cell>
          <cell r="B30" t="str">
            <v>md5</v>
          </cell>
          <cell r="C30" t="str">
            <v>2268</v>
          </cell>
          <cell r="D30" t="str">
            <v>Shaftesbury Junior School</v>
          </cell>
          <cell r="E30">
            <v>242</v>
          </cell>
          <cell r="F30">
            <v>242</v>
          </cell>
          <cell r="G30">
            <v>242</v>
          </cell>
        </row>
        <row r="31">
          <cell r="A31" t="str">
            <v>md52282</v>
          </cell>
          <cell r="B31" t="str">
            <v>md5</v>
          </cell>
          <cell r="C31" t="str">
            <v>2282</v>
          </cell>
          <cell r="D31" t="str">
            <v>Wyvern Primary School</v>
          </cell>
          <cell r="E31">
            <v>470</v>
          </cell>
          <cell r="F31">
            <v>470</v>
          </cell>
          <cell r="G31">
            <v>470</v>
          </cell>
        </row>
        <row r="32">
          <cell r="A32" t="str">
            <v>md52283</v>
          </cell>
          <cell r="B32" t="str">
            <v>md5</v>
          </cell>
          <cell r="C32" t="str">
            <v>2283</v>
          </cell>
          <cell r="D32" t="str">
            <v>Montrose School</v>
          </cell>
          <cell r="E32">
            <v>472</v>
          </cell>
          <cell r="F32">
            <v>472</v>
          </cell>
          <cell r="G32">
            <v>472</v>
          </cell>
        </row>
        <row r="33">
          <cell r="A33" t="str">
            <v>md52287</v>
          </cell>
          <cell r="B33" t="str">
            <v>md5</v>
          </cell>
          <cell r="C33" t="str">
            <v>2287</v>
          </cell>
          <cell r="D33" t="str">
            <v>Braunstone Frith Primary School</v>
          </cell>
          <cell r="E33">
            <v>616</v>
          </cell>
          <cell r="F33">
            <v>616</v>
          </cell>
          <cell r="G33">
            <v>616</v>
          </cell>
        </row>
        <row r="34">
          <cell r="A34" t="str">
            <v>md52297</v>
          </cell>
          <cell r="B34" t="str">
            <v>md5</v>
          </cell>
          <cell r="C34" t="str">
            <v>2297</v>
          </cell>
          <cell r="D34" t="str">
            <v>Folville Junior School</v>
          </cell>
          <cell r="E34">
            <v>378</v>
          </cell>
          <cell r="F34">
            <v>378</v>
          </cell>
          <cell r="G34">
            <v>378</v>
          </cell>
        </row>
        <row r="35">
          <cell r="A35" t="str">
            <v>md52298</v>
          </cell>
          <cell r="B35" t="str">
            <v>md5</v>
          </cell>
          <cell r="C35" t="str">
            <v>2298</v>
          </cell>
          <cell r="D35" t="str">
            <v>Uplands Junior School</v>
          </cell>
          <cell r="E35">
            <v>480</v>
          </cell>
          <cell r="F35">
            <v>480</v>
          </cell>
          <cell r="G35">
            <v>480</v>
          </cell>
        </row>
        <row r="36">
          <cell r="A36" t="str">
            <v>md52299</v>
          </cell>
          <cell r="B36" t="str">
            <v>md5</v>
          </cell>
          <cell r="C36" t="str">
            <v>2299</v>
          </cell>
          <cell r="D36" t="str">
            <v>Uplands Infant School</v>
          </cell>
          <cell r="E36">
            <v>453</v>
          </cell>
          <cell r="F36">
            <v>453</v>
          </cell>
          <cell r="G36">
            <v>453</v>
          </cell>
        </row>
        <row r="37">
          <cell r="A37" t="str">
            <v>md52303</v>
          </cell>
          <cell r="B37" t="str">
            <v>md5</v>
          </cell>
          <cell r="C37" t="str">
            <v>2303</v>
          </cell>
          <cell r="D37" t="str">
            <v>Shenton Primary School</v>
          </cell>
          <cell r="E37">
            <v>489</v>
          </cell>
          <cell r="F37">
            <v>489</v>
          </cell>
          <cell r="G37">
            <v>489</v>
          </cell>
        </row>
        <row r="38">
          <cell r="A38" t="str">
            <v>md52304</v>
          </cell>
          <cell r="B38" t="str">
            <v>md5</v>
          </cell>
          <cell r="C38" t="str">
            <v>2304</v>
          </cell>
          <cell r="D38" t="str">
            <v>Stokes Wood Primary School</v>
          </cell>
          <cell r="E38">
            <v>424</v>
          </cell>
          <cell r="F38">
            <v>424</v>
          </cell>
          <cell r="G38">
            <v>424</v>
          </cell>
        </row>
        <row r="39">
          <cell r="A39" t="str">
            <v>md52305</v>
          </cell>
          <cell r="B39" t="str">
            <v>md5</v>
          </cell>
          <cell r="C39" t="str">
            <v>2305</v>
          </cell>
          <cell r="D39" t="str">
            <v>Wolsey House Primary School</v>
          </cell>
          <cell r="E39">
            <v>505</v>
          </cell>
          <cell r="F39">
            <v>505</v>
          </cell>
          <cell r="G39">
            <v>505</v>
          </cell>
        </row>
        <row r="40">
          <cell r="A40" t="str">
            <v>md52306</v>
          </cell>
          <cell r="B40" t="str">
            <v>md5</v>
          </cell>
          <cell r="C40" t="str">
            <v>2306</v>
          </cell>
          <cell r="D40" t="str">
            <v>Buswells Lodge Primary School</v>
          </cell>
          <cell r="E40">
            <v>465</v>
          </cell>
          <cell r="F40">
            <v>465</v>
          </cell>
          <cell r="G40">
            <v>465</v>
          </cell>
        </row>
        <row r="41">
          <cell r="A41" t="str">
            <v>md52317</v>
          </cell>
          <cell r="B41" t="str">
            <v>md5</v>
          </cell>
          <cell r="C41" t="str">
            <v>2317</v>
          </cell>
          <cell r="D41" t="str">
            <v>Sandfield Close Primary School</v>
          </cell>
          <cell r="E41">
            <v>407</v>
          </cell>
          <cell r="F41">
            <v>407</v>
          </cell>
          <cell r="G41">
            <v>407</v>
          </cell>
        </row>
        <row r="42">
          <cell r="A42" t="str">
            <v>md52320</v>
          </cell>
          <cell r="B42" t="str">
            <v>md5</v>
          </cell>
          <cell r="C42" t="str">
            <v>2320</v>
          </cell>
          <cell r="D42" t="str">
            <v>Barley Croft Primary School</v>
          </cell>
          <cell r="E42">
            <v>341</v>
          </cell>
          <cell r="F42">
            <v>341</v>
          </cell>
          <cell r="G42">
            <v>341</v>
          </cell>
        </row>
        <row r="43">
          <cell r="A43" t="str">
            <v>md52323</v>
          </cell>
          <cell r="B43" t="str">
            <v>md5</v>
          </cell>
          <cell r="C43" t="str">
            <v>2323</v>
          </cell>
          <cell r="D43" t="str">
            <v>Woodstock Primary School</v>
          </cell>
          <cell r="E43">
            <v>470</v>
          </cell>
          <cell r="F43">
            <v>470</v>
          </cell>
          <cell r="G43">
            <v>470</v>
          </cell>
        </row>
        <row r="44">
          <cell r="A44" t="str">
            <v>md52324</v>
          </cell>
          <cell r="B44" t="str">
            <v>md5</v>
          </cell>
          <cell r="C44" t="str">
            <v>2324</v>
          </cell>
          <cell r="D44" t="str">
            <v>Rowlatts Hill Primary School</v>
          </cell>
          <cell r="E44">
            <v>344</v>
          </cell>
          <cell r="F44">
            <v>344</v>
          </cell>
          <cell r="G44">
            <v>344</v>
          </cell>
        </row>
        <row r="45">
          <cell r="A45" t="str">
            <v>md52327</v>
          </cell>
          <cell r="B45" t="str">
            <v>md5</v>
          </cell>
          <cell r="C45" t="str">
            <v>2327</v>
          </cell>
          <cell r="D45" t="str">
            <v>Willowbrook Primary School</v>
          </cell>
          <cell r="E45">
            <v>474</v>
          </cell>
          <cell r="F45">
            <v>474</v>
          </cell>
          <cell r="G45">
            <v>474</v>
          </cell>
        </row>
        <row r="46">
          <cell r="A46" t="str">
            <v>md52328</v>
          </cell>
          <cell r="B46" t="str">
            <v>md5</v>
          </cell>
          <cell r="C46" t="str">
            <v>2328</v>
          </cell>
          <cell r="D46" t="str">
            <v>Thurnby Lodge Primary School</v>
          </cell>
          <cell r="E46">
            <v>249</v>
          </cell>
          <cell r="F46">
            <v>249</v>
          </cell>
          <cell r="G46">
            <v>249</v>
          </cell>
        </row>
        <row r="47">
          <cell r="A47" t="str">
            <v>md52337</v>
          </cell>
          <cell r="B47" t="str">
            <v>md5</v>
          </cell>
          <cell r="C47" t="str">
            <v>2337</v>
          </cell>
          <cell r="D47" t="str">
            <v>Abbey Primary Community School</v>
          </cell>
          <cell r="E47">
            <v>735</v>
          </cell>
          <cell r="F47">
            <v>735</v>
          </cell>
          <cell r="G47">
            <v>735</v>
          </cell>
        </row>
        <row r="48">
          <cell r="A48" t="str">
            <v>md52339</v>
          </cell>
          <cell r="B48" t="str">
            <v>md5</v>
          </cell>
          <cell r="C48" t="str">
            <v>2339</v>
          </cell>
          <cell r="D48" t="str">
            <v>Taylor Road Primary School</v>
          </cell>
          <cell r="E48">
            <v>717</v>
          </cell>
          <cell r="F48">
            <v>717</v>
          </cell>
          <cell r="G48">
            <v>717</v>
          </cell>
        </row>
        <row r="49">
          <cell r="A49" t="str">
            <v>md52340</v>
          </cell>
          <cell r="B49" t="str">
            <v>md5</v>
          </cell>
          <cell r="C49" t="str">
            <v>2340</v>
          </cell>
          <cell r="D49" t="str">
            <v>Knighton Fields Primary School and Community Centr</v>
          </cell>
          <cell r="E49">
            <v>226</v>
          </cell>
          <cell r="F49">
            <v>226</v>
          </cell>
          <cell r="G49">
            <v>226</v>
          </cell>
        </row>
        <row r="50">
          <cell r="A50" t="str">
            <v>md52342</v>
          </cell>
          <cell r="B50" t="str">
            <v>md5</v>
          </cell>
          <cell r="C50" t="str">
            <v>2342</v>
          </cell>
          <cell r="D50" t="str">
            <v>Heatherbrook Primary School</v>
          </cell>
          <cell r="E50">
            <v>187</v>
          </cell>
          <cell r="F50">
            <v>187</v>
          </cell>
          <cell r="G50">
            <v>187</v>
          </cell>
        </row>
        <row r="51">
          <cell r="A51" t="str">
            <v>md52343</v>
          </cell>
          <cell r="B51" t="str">
            <v>md5</v>
          </cell>
          <cell r="C51" t="str">
            <v>2343</v>
          </cell>
          <cell r="D51" t="str">
            <v>Linden Primary School</v>
          </cell>
          <cell r="E51">
            <v>471</v>
          </cell>
          <cell r="F51">
            <v>471</v>
          </cell>
          <cell r="G51">
            <v>471</v>
          </cell>
        </row>
        <row r="52">
          <cell r="A52" t="str">
            <v>md52344</v>
          </cell>
          <cell r="B52" t="str">
            <v>md5</v>
          </cell>
          <cell r="C52" t="str">
            <v>2344</v>
          </cell>
          <cell r="D52" t="str">
            <v>Eyres Monsell Primary School</v>
          </cell>
          <cell r="E52">
            <v>266</v>
          </cell>
          <cell r="F52">
            <v>266</v>
          </cell>
          <cell r="G52">
            <v>266</v>
          </cell>
        </row>
        <row r="53">
          <cell r="A53" t="str">
            <v>md52346</v>
          </cell>
          <cell r="B53" t="str">
            <v>md5</v>
          </cell>
          <cell r="C53" t="str">
            <v>2346</v>
          </cell>
          <cell r="D53" t="str">
            <v>Hazel Community Primary School</v>
          </cell>
          <cell r="E53">
            <v>412</v>
          </cell>
          <cell r="F53">
            <v>412</v>
          </cell>
          <cell r="G53">
            <v>412</v>
          </cell>
        </row>
        <row r="54">
          <cell r="A54" t="str">
            <v>md52347</v>
          </cell>
          <cell r="B54" t="str">
            <v>md5</v>
          </cell>
          <cell r="C54" t="str">
            <v>2347</v>
          </cell>
          <cell r="D54" t="str">
            <v>Charnwood Primary School</v>
          </cell>
          <cell r="E54">
            <v>477</v>
          </cell>
          <cell r="F54">
            <v>477</v>
          </cell>
          <cell r="G54">
            <v>477</v>
          </cell>
        </row>
        <row r="55">
          <cell r="A55" t="str">
            <v>md52348</v>
          </cell>
          <cell r="B55" t="str">
            <v>md5</v>
          </cell>
          <cell r="C55" t="str">
            <v>2348</v>
          </cell>
          <cell r="D55" t="str">
            <v>Mellor Community Primary School</v>
          </cell>
          <cell r="E55">
            <v>586</v>
          </cell>
          <cell r="F55">
            <v>586</v>
          </cell>
          <cell r="G55">
            <v>586</v>
          </cell>
        </row>
        <row r="56">
          <cell r="A56" t="str">
            <v>md52352</v>
          </cell>
          <cell r="B56" t="str">
            <v>md5</v>
          </cell>
          <cell r="C56" t="str">
            <v>2352</v>
          </cell>
          <cell r="D56" t="str">
            <v>Marriott Primary School</v>
          </cell>
          <cell r="E56">
            <v>391</v>
          </cell>
          <cell r="F56">
            <v>391</v>
          </cell>
          <cell r="G56">
            <v>391</v>
          </cell>
        </row>
        <row r="57">
          <cell r="A57" t="str">
            <v>md52356</v>
          </cell>
          <cell r="B57" t="str">
            <v>md5</v>
          </cell>
          <cell r="C57" t="str">
            <v>2356</v>
          </cell>
          <cell r="D57" t="str">
            <v>Whitehall Primary School</v>
          </cell>
          <cell r="E57">
            <v>501</v>
          </cell>
          <cell r="F57">
            <v>501</v>
          </cell>
          <cell r="G57">
            <v>501</v>
          </cell>
        </row>
        <row r="58">
          <cell r="A58" t="str">
            <v>md52359</v>
          </cell>
          <cell r="B58" t="str">
            <v>md5</v>
          </cell>
          <cell r="C58" t="str">
            <v>2359</v>
          </cell>
          <cell r="D58" t="str">
            <v>Spinney Hill Primary School and Community Centre</v>
          </cell>
          <cell r="E58">
            <v>689</v>
          </cell>
          <cell r="F58">
            <v>689</v>
          </cell>
          <cell r="G58">
            <v>689</v>
          </cell>
        </row>
        <row r="59">
          <cell r="A59" t="str">
            <v>md52361</v>
          </cell>
          <cell r="B59" t="str">
            <v>md5</v>
          </cell>
          <cell r="C59" t="str">
            <v>2361</v>
          </cell>
          <cell r="D59" t="str">
            <v>Scraptoft Valley Primary School</v>
          </cell>
          <cell r="E59">
            <v>448</v>
          </cell>
          <cell r="F59">
            <v>448</v>
          </cell>
          <cell r="G59">
            <v>448</v>
          </cell>
        </row>
        <row r="60">
          <cell r="A60" t="str">
            <v>md52363</v>
          </cell>
          <cell r="B60" t="str">
            <v>md5</v>
          </cell>
          <cell r="C60" t="str">
            <v>2363</v>
          </cell>
          <cell r="D60" t="str">
            <v>Beaumont Lodge Primary School</v>
          </cell>
          <cell r="E60">
            <v>246</v>
          </cell>
          <cell r="F60">
            <v>246</v>
          </cell>
          <cell r="G60">
            <v>246</v>
          </cell>
        </row>
        <row r="61">
          <cell r="A61" t="str">
            <v>md52364</v>
          </cell>
          <cell r="B61" t="str">
            <v>md5</v>
          </cell>
          <cell r="C61" t="str">
            <v>2364</v>
          </cell>
          <cell r="D61" t="str">
            <v>Parks Primary School</v>
          </cell>
          <cell r="E61">
            <v>455</v>
          </cell>
          <cell r="F61">
            <v>455</v>
          </cell>
          <cell r="G61">
            <v>455</v>
          </cell>
        </row>
        <row r="62">
          <cell r="A62" t="str">
            <v>md52365</v>
          </cell>
          <cell r="B62" t="str">
            <v>md5</v>
          </cell>
          <cell r="C62" t="str">
            <v>2365</v>
          </cell>
          <cell r="D62" t="str">
            <v>Fosse Primary School</v>
          </cell>
          <cell r="E62">
            <v>391</v>
          </cell>
          <cell r="F62">
            <v>391</v>
          </cell>
          <cell r="G62">
            <v>391</v>
          </cell>
        </row>
        <row r="63">
          <cell r="A63" t="str">
            <v>md52366</v>
          </cell>
          <cell r="B63" t="str">
            <v>md5</v>
          </cell>
          <cell r="C63" t="str">
            <v>2366</v>
          </cell>
          <cell r="D63" t="str">
            <v>Forest Lodge Community Primary School</v>
          </cell>
          <cell r="E63">
            <v>520</v>
          </cell>
          <cell r="F63">
            <v>520</v>
          </cell>
          <cell r="G63">
            <v>520</v>
          </cell>
        </row>
        <row r="64">
          <cell r="A64" t="str">
            <v>md52370</v>
          </cell>
          <cell r="B64" t="str">
            <v>md5</v>
          </cell>
          <cell r="C64" t="str">
            <v>2370</v>
          </cell>
          <cell r="D64" t="str">
            <v>Sparkenhoe Community Primary School</v>
          </cell>
          <cell r="E64">
            <v>483</v>
          </cell>
          <cell r="F64">
            <v>483</v>
          </cell>
          <cell r="G64">
            <v>483</v>
          </cell>
        </row>
        <row r="65">
          <cell r="A65" t="str">
            <v>md52371</v>
          </cell>
          <cell r="B65" t="str">
            <v>md5</v>
          </cell>
          <cell r="C65" t="str">
            <v>2371</v>
          </cell>
          <cell r="D65" t="str">
            <v>Coleman Primary School</v>
          </cell>
          <cell r="E65">
            <v>703</v>
          </cell>
          <cell r="F65">
            <v>703</v>
          </cell>
          <cell r="G65">
            <v>703</v>
          </cell>
        </row>
        <row r="66">
          <cell r="A66" t="str">
            <v>md52377</v>
          </cell>
          <cell r="B66" t="str">
            <v>md5</v>
          </cell>
          <cell r="C66" t="str">
            <v>2377</v>
          </cell>
          <cell r="D66" t="str">
            <v>Herrick Primary School</v>
          </cell>
          <cell r="E66">
            <v>414</v>
          </cell>
          <cell r="F66">
            <v>414</v>
          </cell>
          <cell r="G66">
            <v>414</v>
          </cell>
        </row>
        <row r="67">
          <cell r="A67" t="str">
            <v>md52378</v>
          </cell>
          <cell r="B67" t="str">
            <v>md5</v>
          </cell>
          <cell r="C67" t="str">
            <v>2378</v>
          </cell>
          <cell r="D67" t="str">
            <v>Slater Primary School</v>
          </cell>
          <cell r="E67">
            <v>166</v>
          </cell>
          <cell r="F67">
            <v>166</v>
          </cell>
          <cell r="G67">
            <v>166</v>
          </cell>
        </row>
        <row r="68">
          <cell r="A68" t="str">
            <v>md52379</v>
          </cell>
          <cell r="B68" t="str">
            <v>md5</v>
          </cell>
          <cell r="C68" t="str">
            <v>2379</v>
          </cell>
          <cell r="D68" t="str">
            <v>Glebelands Primary School</v>
          </cell>
          <cell r="E68">
            <v>307</v>
          </cell>
          <cell r="F68">
            <v>307</v>
          </cell>
          <cell r="G68">
            <v>307</v>
          </cell>
        </row>
        <row r="69">
          <cell r="A69" t="str">
            <v>md52381</v>
          </cell>
          <cell r="B69" t="str">
            <v>md5</v>
          </cell>
          <cell r="C69" t="str">
            <v>2381</v>
          </cell>
          <cell r="D69" t="str">
            <v>Kestrels' Field Primary School</v>
          </cell>
          <cell r="E69">
            <v>471</v>
          </cell>
          <cell r="F69">
            <v>471</v>
          </cell>
          <cell r="G69">
            <v>471</v>
          </cell>
        </row>
        <row r="70">
          <cell r="A70" t="str">
            <v>md52385</v>
          </cell>
          <cell r="B70" t="str">
            <v>md5</v>
          </cell>
          <cell r="C70" t="str">
            <v>2385</v>
          </cell>
          <cell r="D70" t="str">
            <v>Alderman Richard Hallam Primary School</v>
          </cell>
          <cell r="E70">
            <v>786</v>
          </cell>
          <cell r="F70">
            <v>786</v>
          </cell>
          <cell r="G70">
            <v>786</v>
          </cell>
        </row>
        <row r="71">
          <cell r="A71" t="str">
            <v>md52386</v>
          </cell>
          <cell r="B71" t="str">
            <v>md5</v>
          </cell>
          <cell r="C71" t="str">
            <v>2386</v>
          </cell>
          <cell r="D71" t="str">
            <v>Medway Community Primary School</v>
          </cell>
          <cell r="E71">
            <v>470</v>
          </cell>
          <cell r="F71">
            <v>470</v>
          </cell>
          <cell r="G71">
            <v>470</v>
          </cell>
        </row>
        <row r="72">
          <cell r="A72" t="str">
            <v>md52387</v>
          </cell>
          <cell r="B72" t="str">
            <v>md5</v>
          </cell>
          <cell r="C72" t="str">
            <v>2387</v>
          </cell>
          <cell r="D72" t="str">
            <v>Dovelands Primary School</v>
          </cell>
          <cell r="E72">
            <v>569</v>
          </cell>
          <cell r="F72">
            <v>569</v>
          </cell>
          <cell r="G72">
            <v>569</v>
          </cell>
        </row>
        <row r="73">
          <cell r="A73" t="str">
            <v>md52388</v>
          </cell>
          <cell r="B73" t="str">
            <v>md5</v>
          </cell>
          <cell r="C73" t="str">
            <v>2388</v>
          </cell>
          <cell r="D73" t="str">
            <v>Rolleston Primary School</v>
          </cell>
          <cell r="E73">
            <v>455</v>
          </cell>
          <cell r="F73">
            <v>455</v>
          </cell>
          <cell r="G73">
            <v>455</v>
          </cell>
        </row>
        <row r="74">
          <cell r="A74" t="str">
            <v>md53201</v>
          </cell>
          <cell r="B74" t="str">
            <v>md5</v>
          </cell>
          <cell r="C74" t="str">
            <v>3201</v>
          </cell>
          <cell r="D74" t="str">
            <v>Belgrave St Peter's C of E Primary School</v>
          </cell>
          <cell r="E74">
            <v>229</v>
          </cell>
          <cell r="F74">
            <v>229</v>
          </cell>
          <cell r="G74">
            <v>229</v>
          </cell>
        </row>
        <row r="75">
          <cell r="A75" t="str">
            <v>md53208</v>
          </cell>
          <cell r="B75" t="str">
            <v>md5</v>
          </cell>
          <cell r="C75" t="str">
            <v>3208</v>
          </cell>
          <cell r="D75" t="str">
            <v>St Barnabas C of E Primary School</v>
          </cell>
          <cell r="E75">
            <v>355</v>
          </cell>
          <cell r="F75">
            <v>355</v>
          </cell>
          <cell r="G75">
            <v>355</v>
          </cell>
        </row>
        <row r="76">
          <cell r="A76" t="str">
            <v>md53420</v>
          </cell>
          <cell r="B76" t="str">
            <v>md5</v>
          </cell>
          <cell r="C76" t="str">
            <v>3420</v>
          </cell>
          <cell r="D76" t="str">
            <v>Christ The King Catholic Primary School</v>
          </cell>
          <cell r="E76">
            <v>412</v>
          </cell>
          <cell r="F76">
            <v>412</v>
          </cell>
          <cell r="G76">
            <v>412</v>
          </cell>
        </row>
        <row r="77">
          <cell r="A77" t="str">
            <v>md53422</v>
          </cell>
          <cell r="B77" t="str">
            <v>md5</v>
          </cell>
          <cell r="C77" t="str">
            <v>3422</v>
          </cell>
          <cell r="D77" t="str">
            <v>Sacred Heart Catholic Voluntary Academy</v>
          </cell>
          <cell r="E77">
            <v>458</v>
          </cell>
          <cell r="F77">
            <v>458</v>
          </cell>
          <cell r="G77">
            <v>458</v>
          </cell>
        </row>
        <row r="78">
          <cell r="A78" t="str">
            <v>md53423</v>
          </cell>
          <cell r="B78" t="str">
            <v>md5</v>
          </cell>
          <cell r="C78" t="str">
            <v>3423</v>
          </cell>
          <cell r="D78" t="str">
            <v>St Patrick's Catholic Primary School</v>
          </cell>
          <cell r="E78">
            <v>250</v>
          </cell>
          <cell r="F78">
            <v>250</v>
          </cell>
          <cell r="G78">
            <v>250</v>
          </cell>
        </row>
        <row r="79">
          <cell r="A79" t="str">
            <v>md53424</v>
          </cell>
          <cell r="B79" t="str">
            <v>md5</v>
          </cell>
          <cell r="C79" t="str">
            <v>3424</v>
          </cell>
          <cell r="D79" t="str">
            <v>St Joseph's Catholic Voluntary Academy</v>
          </cell>
          <cell r="E79">
            <v>287</v>
          </cell>
          <cell r="F79">
            <v>287</v>
          </cell>
          <cell r="G79">
            <v>287</v>
          </cell>
        </row>
        <row r="80">
          <cell r="A80" t="str">
            <v>md53425</v>
          </cell>
          <cell r="B80" t="str">
            <v>md5</v>
          </cell>
          <cell r="C80" t="str">
            <v>3425</v>
          </cell>
          <cell r="D80" t="str">
            <v>Holy Cross Catholic Primary School</v>
          </cell>
          <cell r="E80">
            <v>221</v>
          </cell>
          <cell r="F80">
            <v>221</v>
          </cell>
          <cell r="G80">
            <v>221</v>
          </cell>
        </row>
        <row r="81">
          <cell r="A81" t="str">
            <v>md53426</v>
          </cell>
          <cell r="B81" t="str">
            <v>md5</v>
          </cell>
          <cell r="C81" t="str">
            <v>3426</v>
          </cell>
          <cell r="D81" t="str">
            <v>St Thomas More Catholic Voluntary Academy</v>
          </cell>
          <cell r="E81">
            <v>280</v>
          </cell>
          <cell r="F81">
            <v>280</v>
          </cell>
          <cell r="G81">
            <v>280</v>
          </cell>
        </row>
        <row r="82">
          <cell r="A82" t="str">
            <v>md53431</v>
          </cell>
          <cell r="B82" t="str">
            <v>md5</v>
          </cell>
          <cell r="C82" t="str">
            <v>3431</v>
          </cell>
          <cell r="D82" t="str">
            <v>St John the Baptist CofE Primary School</v>
          </cell>
          <cell r="E82">
            <v>445</v>
          </cell>
          <cell r="F82">
            <v>445</v>
          </cell>
          <cell r="G82">
            <v>445</v>
          </cell>
        </row>
        <row r="83">
          <cell r="A83" t="str">
            <v>md53432</v>
          </cell>
          <cell r="B83" t="str">
            <v>md5</v>
          </cell>
          <cell r="C83" t="str">
            <v>3432</v>
          </cell>
          <cell r="D83" t="str">
            <v>Hope Hamilton C of E Primary School</v>
          </cell>
          <cell r="E83">
            <v>400</v>
          </cell>
          <cell r="F83">
            <v>400</v>
          </cell>
          <cell r="G83">
            <v>400</v>
          </cell>
        </row>
        <row r="84">
          <cell r="A84" t="str">
            <v>md53434</v>
          </cell>
          <cell r="B84" t="str">
            <v>md5</v>
          </cell>
          <cell r="C84" t="str">
            <v>3434</v>
          </cell>
          <cell r="D84" t="str">
            <v>Braunstone Community Primary School</v>
          </cell>
          <cell r="E84">
            <v>454</v>
          </cell>
          <cell r="F84">
            <v>454</v>
          </cell>
          <cell r="G84">
            <v>454</v>
          </cell>
        </row>
        <row r="85">
          <cell r="A85" t="str">
            <v>md53435</v>
          </cell>
          <cell r="B85" t="str">
            <v>md5</v>
          </cell>
          <cell r="C85" t="str">
            <v>3435</v>
          </cell>
          <cell r="D85" t="str">
            <v>Avenue Primary School</v>
          </cell>
          <cell r="E85">
            <v>566</v>
          </cell>
          <cell r="F85">
            <v>566</v>
          </cell>
          <cell r="G85">
            <v>566</v>
          </cell>
        </row>
        <row r="86">
          <cell r="A86" t="str">
            <v>md54000</v>
          </cell>
          <cell r="B86" t="str">
            <v>md5</v>
          </cell>
          <cell r="C86" t="str">
            <v>4000</v>
          </cell>
          <cell r="D86" t="str">
            <v>Madani Boys School</v>
          </cell>
          <cell r="E86">
            <v>302</v>
          </cell>
          <cell r="F86">
            <v>302</v>
          </cell>
          <cell r="G86">
            <v>302</v>
          </cell>
        </row>
        <row r="87">
          <cell r="A87" t="str">
            <v>md54005</v>
          </cell>
          <cell r="B87" t="str">
            <v>md5</v>
          </cell>
          <cell r="C87" t="str">
            <v>4005</v>
          </cell>
          <cell r="D87" t="str">
            <v>New College Leicester</v>
          </cell>
          <cell r="E87">
            <v>872</v>
          </cell>
          <cell r="F87">
            <v>872</v>
          </cell>
          <cell r="G87">
            <v>872</v>
          </cell>
        </row>
        <row r="88">
          <cell r="A88" t="str">
            <v>md54205</v>
          </cell>
          <cell r="B88" t="str">
            <v>md5</v>
          </cell>
          <cell r="C88" t="str">
            <v>4205</v>
          </cell>
          <cell r="D88" t="str">
            <v>Crown Hills Community College</v>
          </cell>
          <cell r="E88">
            <v>1204</v>
          </cell>
          <cell r="F88">
            <v>1204</v>
          </cell>
          <cell r="G88">
            <v>1204</v>
          </cell>
        </row>
        <row r="89">
          <cell r="A89" t="str">
            <v>md54232</v>
          </cell>
          <cell r="B89" t="str">
            <v>md5</v>
          </cell>
          <cell r="C89" t="str">
            <v>4232</v>
          </cell>
          <cell r="D89" t="str">
            <v>Sir Jonathan North Community College</v>
          </cell>
          <cell r="E89">
            <v>1185</v>
          </cell>
          <cell r="F89">
            <v>1185</v>
          </cell>
          <cell r="G89">
            <v>1185</v>
          </cell>
        </row>
        <row r="90">
          <cell r="A90" t="str">
            <v>md54242</v>
          </cell>
          <cell r="B90" t="str">
            <v>md5</v>
          </cell>
          <cell r="C90" t="str">
            <v>4242</v>
          </cell>
          <cell r="D90" t="str">
            <v>Beaumont Leys School</v>
          </cell>
          <cell r="E90">
            <v>1027</v>
          </cell>
          <cell r="F90">
            <v>1027</v>
          </cell>
          <cell r="G90">
            <v>1027</v>
          </cell>
        </row>
        <row r="91">
          <cell r="A91" t="str">
            <v>md54244</v>
          </cell>
          <cell r="B91" t="str">
            <v>md5</v>
          </cell>
          <cell r="C91" t="str">
            <v>4244</v>
          </cell>
          <cell r="D91" t="str">
            <v>Rushey Mead Academy</v>
          </cell>
          <cell r="E91">
            <v>1455</v>
          </cell>
          <cell r="F91">
            <v>1455</v>
          </cell>
          <cell r="G91">
            <v>1455</v>
          </cell>
        </row>
        <row r="92">
          <cell r="A92" t="str">
            <v>md54246</v>
          </cell>
          <cell r="B92" t="str">
            <v>md5</v>
          </cell>
          <cell r="C92" t="str">
            <v>4246</v>
          </cell>
          <cell r="D92" t="str">
            <v>The Lancaster School</v>
          </cell>
          <cell r="E92">
            <v>897</v>
          </cell>
          <cell r="F92">
            <v>897</v>
          </cell>
          <cell r="G92">
            <v>897</v>
          </cell>
        </row>
        <row r="93">
          <cell r="A93" t="str">
            <v>md54249</v>
          </cell>
          <cell r="B93" t="str">
            <v>md5</v>
          </cell>
          <cell r="C93" t="str">
            <v>4249</v>
          </cell>
          <cell r="D93" t="str">
            <v>Hamilton College</v>
          </cell>
          <cell r="E93">
            <v>1185</v>
          </cell>
          <cell r="F93">
            <v>1185</v>
          </cell>
          <cell r="G93">
            <v>1185</v>
          </cell>
        </row>
        <row r="94">
          <cell r="A94" t="str">
            <v>md54250</v>
          </cell>
          <cell r="B94" t="str">
            <v>md5</v>
          </cell>
          <cell r="C94" t="str">
            <v>4250</v>
          </cell>
          <cell r="D94" t="str">
            <v>Soar Valley College</v>
          </cell>
          <cell r="E94">
            <v>1292</v>
          </cell>
          <cell r="F94">
            <v>1292</v>
          </cell>
          <cell r="G94">
            <v>1292</v>
          </cell>
        </row>
        <row r="95">
          <cell r="A95" t="str">
            <v>md54251</v>
          </cell>
          <cell r="B95" t="str">
            <v>md5</v>
          </cell>
          <cell r="C95" t="str">
            <v>4251</v>
          </cell>
          <cell r="D95" t="str">
            <v>Judgemeadow Community College</v>
          </cell>
          <cell r="E95">
            <v>1234</v>
          </cell>
          <cell r="F95">
            <v>1234</v>
          </cell>
          <cell r="G95">
            <v>1234</v>
          </cell>
        </row>
        <row r="96">
          <cell r="A96" t="str">
            <v>md54267</v>
          </cell>
          <cell r="B96" t="str">
            <v>md5</v>
          </cell>
          <cell r="C96" t="str">
            <v>4267</v>
          </cell>
          <cell r="D96" t="str">
            <v>Moat Community College</v>
          </cell>
          <cell r="E96">
            <v>1064</v>
          </cell>
          <cell r="F96">
            <v>1064</v>
          </cell>
          <cell r="G96">
            <v>1064</v>
          </cell>
        </row>
        <row r="97">
          <cell r="A97" t="str">
            <v>md54270</v>
          </cell>
          <cell r="B97" t="str">
            <v>md5</v>
          </cell>
          <cell r="C97" t="str">
            <v>4270</v>
          </cell>
          <cell r="D97" t="str">
            <v>Babington Community College</v>
          </cell>
          <cell r="E97">
            <v>1017</v>
          </cell>
          <cell r="F97">
            <v>1017</v>
          </cell>
          <cell r="G97">
            <v>1017</v>
          </cell>
        </row>
        <row r="98">
          <cell r="A98" t="str">
            <v>md54273</v>
          </cell>
          <cell r="B98" t="str">
            <v>md5</v>
          </cell>
          <cell r="C98" t="str">
            <v>4273</v>
          </cell>
          <cell r="D98" t="str">
            <v>The City of Leicester College</v>
          </cell>
          <cell r="E98">
            <v>1496</v>
          </cell>
          <cell r="F98">
            <v>1496</v>
          </cell>
          <cell r="G98">
            <v>1496</v>
          </cell>
        </row>
        <row r="99">
          <cell r="A99" t="str">
            <v>md54274</v>
          </cell>
          <cell r="B99" t="str">
            <v>md5</v>
          </cell>
          <cell r="C99" t="str">
            <v>4274</v>
          </cell>
          <cell r="D99" t="str">
            <v>Fullhurst Community College</v>
          </cell>
          <cell r="E99">
            <v>897</v>
          </cell>
          <cell r="F99">
            <v>897</v>
          </cell>
          <cell r="G99">
            <v>897</v>
          </cell>
        </row>
        <row r="100">
          <cell r="A100" t="str">
            <v>md54721</v>
          </cell>
          <cell r="B100" t="str">
            <v>md5</v>
          </cell>
          <cell r="C100" t="str">
            <v>4721</v>
          </cell>
          <cell r="D100" t="str">
            <v>English Martyrs Catholic School</v>
          </cell>
          <cell r="E100">
            <v>1064</v>
          </cell>
          <cell r="F100">
            <v>1064</v>
          </cell>
          <cell r="G100">
            <v>1064</v>
          </cell>
        </row>
        <row r="101">
          <cell r="A101" t="str">
            <v>md54723</v>
          </cell>
          <cell r="B101" t="str">
            <v>md5</v>
          </cell>
          <cell r="C101" t="str">
            <v>4723</v>
          </cell>
          <cell r="D101" t="str">
            <v>Saint Paul's Catholic School</v>
          </cell>
          <cell r="E101">
            <v>1070</v>
          </cell>
          <cell r="F101">
            <v>1070</v>
          </cell>
          <cell r="G101">
            <v>1070</v>
          </cell>
        </row>
        <row r="102">
          <cell r="A102" t="str">
            <v>md54724</v>
          </cell>
          <cell r="B102" t="str">
            <v>md5</v>
          </cell>
          <cell r="C102" t="str">
            <v>4724</v>
          </cell>
          <cell r="D102" t="str">
            <v>Madani Girls' School</v>
          </cell>
          <cell r="E102">
            <v>305</v>
          </cell>
          <cell r="F102">
            <v>305</v>
          </cell>
          <cell r="G102">
            <v>305</v>
          </cell>
        </row>
        <row r="103">
          <cell r="A103" t="str">
            <v>md56905</v>
          </cell>
          <cell r="B103" t="str">
            <v>md5</v>
          </cell>
          <cell r="C103" t="str">
            <v>6905</v>
          </cell>
          <cell r="D103" t="str">
            <v>Tudor Grange Samworth Academy</v>
          </cell>
          <cell r="E103">
            <v>827</v>
          </cell>
          <cell r="F103">
            <v>827</v>
          </cell>
          <cell r="G103">
            <v>827</v>
          </cell>
        </row>
        <row r="104">
          <cell r="A104" t="str">
            <v>md57003</v>
          </cell>
          <cell r="B104" t="str">
            <v>md5</v>
          </cell>
          <cell r="C104" t="str">
            <v>7003</v>
          </cell>
          <cell r="D104" t="str">
            <v>Ash Field Academy</v>
          </cell>
          <cell r="E104">
            <v>132</v>
          </cell>
          <cell r="F104">
            <v>132</v>
          </cell>
          <cell r="G104">
            <v>132</v>
          </cell>
        </row>
        <row r="105">
          <cell r="A105" t="str">
            <v>md57213</v>
          </cell>
          <cell r="B105" t="str">
            <v>md5</v>
          </cell>
          <cell r="C105" t="str">
            <v>7213</v>
          </cell>
          <cell r="D105" t="str">
            <v>Nether Hall School</v>
          </cell>
          <cell r="E105">
            <v>93</v>
          </cell>
          <cell r="F105">
            <v>93</v>
          </cell>
          <cell r="G105">
            <v>93</v>
          </cell>
        </row>
        <row r="106">
          <cell r="A106" t="str">
            <v>md57215</v>
          </cell>
          <cell r="B106" t="str">
            <v>md5</v>
          </cell>
          <cell r="C106" t="str">
            <v>7215</v>
          </cell>
          <cell r="D106" t="str">
            <v>Millgate School</v>
          </cell>
          <cell r="E106">
            <v>61</v>
          </cell>
          <cell r="F106">
            <v>61</v>
          </cell>
          <cell r="G106">
            <v>61</v>
          </cell>
        </row>
        <row r="107">
          <cell r="A107" t="str">
            <v>md57217</v>
          </cell>
          <cell r="B107" t="str">
            <v>md5</v>
          </cell>
          <cell r="C107" t="str">
            <v>7217</v>
          </cell>
          <cell r="D107" t="str">
            <v>Oaklands School</v>
          </cell>
          <cell r="E107">
            <v>107</v>
          </cell>
          <cell r="F107">
            <v>107</v>
          </cell>
          <cell r="G107">
            <v>107</v>
          </cell>
        </row>
        <row r="108">
          <cell r="A108" t="str">
            <v>md57218</v>
          </cell>
          <cell r="B108" t="str">
            <v>md5</v>
          </cell>
          <cell r="C108" t="str">
            <v>7218</v>
          </cell>
          <cell r="D108" t="str">
            <v>Ellesmere College</v>
          </cell>
          <cell r="E108">
            <v>249</v>
          </cell>
          <cell r="F108">
            <v>249</v>
          </cell>
          <cell r="G108">
            <v>249</v>
          </cell>
        </row>
        <row r="109">
          <cell r="A109" t="str">
            <v>md57220</v>
          </cell>
          <cell r="B109" t="str">
            <v>md5</v>
          </cell>
          <cell r="C109" t="str">
            <v>7220</v>
          </cell>
          <cell r="D109" t="str">
            <v>Keyham Lodge School</v>
          </cell>
          <cell r="E109">
            <v>88</v>
          </cell>
          <cell r="F109">
            <v>88</v>
          </cell>
          <cell r="G109">
            <v>88</v>
          </cell>
        </row>
        <row r="110">
          <cell r="A110" t="str">
            <v>md57221</v>
          </cell>
          <cell r="B110" t="str">
            <v>md5</v>
          </cell>
          <cell r="C110" t="str">
            <v>7221</v>
          </cell>
          <cell r="D110" t="str">
            <v>West Gate School</v>
          </cell>
          <cell r="E110">
            <v>197</v>
          </cell>
          <cell r="F110">
            <v>197</v>
          </cell>
          <cell r="G110">
            <v>197</v>
          </cell>
        </row>
        <row r="112">
          <cell r="A112" t="str">
            <v>MD 10</v>
          </cell>
          <cell r="C112" t="str">
            <v>MD 10</v>
          </cell>
        </row>
        <row r="113">
          <cell r="A113" t="str">
            <v/>
          </cell>
          <cell r="E113" t="str">
            <v>Lowest 10%</v>
          </cell>
          <cell r="F113" t="str">
            <v>Others</v>
          </cell>
          <cell r="G113" t="str">
            <v>Total</v>
          </cell>
        </row>
        <row r="114">
          <cell r="A114" t="str">
            <v>md102000</v>
          </cell>
          <cell r="B114" t="str">
            <v>md10</v>
          </cell>
          <cell r="C114" t="str">
            <v>2000</v>
          </cell>
          <cell r="D114" t="str">
            <v>Caldecote Community Primary School</v>
          </cell>
          <cell r="E114">
            <v>332</v>
          </cell>
          <cell r="F114">
            <v>199</v>
          </cell>
          <cell r="G114">
            <v>531</v>
          </cell>
        </row>
        <row r="115">
          <cell r="A115" t="str">
            <v>md102001</v>
          </cell>
          <cell r="B115" t="str">
            <v>md10</v>
          </cell>
          <cell r="C115" t="str">
            <v>2001</v>
          </cell>
          <cell r="D115" t="str">
            <v>Krishna Avanti Primary School</v>
          </cell>
          <cell r="E115">
            <v>27</v>
          </cell>
          <cell r="F115">
            <v>273</v>
          </cell>
          <cell r="G115">
            <v>300</v>
          </cell>
        </row>
        <row r="116">
          <cell r="A116" t="str">
            <v>md102002</v>
          </cell>
          <cell r="B116" t="str">
            <v>md10</v>
          </cell>
          <cell r="C116" t="str">
            <v>2002</v>
          </cell>
          <cell r="D116" t="str">
            <v>Queensmead Primary Academy</v>
          </cell>
          <cell r="E116">
            <v>331</v>
          </cell>
          <cell r="F116">
            <v>122</v>
          </cell>
          <cell r="G116">
            <v>453</v>
          </cell>
        </row>
        <row r="117">
          <cell r="A117" t="str">
            <v>md102003</v>
          </cell>
          <cell r="B117" t="str">
            <v>md10</v>
          </cell>
          <cell r="C117" t="str">
            <v>2003</v>
          </cell>
          <cell r="D117" t="str">
            <v>Falcons Primary School</v>
          </cell>
          <cell r="E117">
            <v>17</v>
          </cell>
          <cell r="F117">
            <v>88</v>
          </cell>
          <cell r="G117">
            <v>105</v>
          </cell>
        </row>
        <row r="118">
          <cell r="A118" t="str">
            <v>md102004</v>
          </cell>
          <cell r="B118" t="str">
            <v>md10</v>
          </cell>
          <cell r="C118" t="str">
            <v>2004</v>
          </cell>
          <cell r="D118" t="str">
            <v>Mowmacre Hill Primary School</v>
          </cell>
          <cell r="E118">
            <v>360</v>
          </cell>
          <cell r="F118">
            <v>21</v>
          </cell>
          <cell r="G118">
            <v>381</v>
          </cell>
        </row>
        <row r="119">
          <cell r="A119" t="str">
            <v>md102005</v>
          </cell>
          <cell r="B119" t="str">
            <v>md10</v>
          </cell>
          <cell r="C119" t="str">
            <v>2005</v>
          </cell>
          <cell r="D119" t="str">
            <v>Northfield House Primary Academy</v>
          </cell>
          <cell r="E119">
            <v>216</v>
          </cell>
          <cell r="F119">
            <v>163</v>
          </cell>
          <cell r="G119">
            <v>379</v>
          </cell>
        </row>
        <row r="120">
          <cell r="A120" t="str">
            <v>md102071</v>
          </cell>
          <cell r="B120" t="str">
            <v>md10</v>
          </cell>
          <cell r="C120" t="str">
            <v>2071</v>
          </cell>
          <cell r="D120" t="str">
            <v>Highfields Primary School</v>
          </cell>
          <cell r="E120">
            <v>193</v>
          </cell>
          <cell r="F120">
            <v>163</v>
          </cell>
          <cell r="G120">
            <v>356</v>
          </cell>
        </row>
        <row r="121">
          <cell r="A121" t="str">
            <v>md102210</v>
          </cell>
          <cell r="B121" t="str">
            <v>md10</v>
          </cell>
          <cell r="C121" t="str">
            <v>2210</v>
          </cell>
          <cell r="D121" t="str">
            <v>Bridge Junior School</v>
          </cell>
          <cell r="E121">
            <v>10</v>
          </cell>
          <cell r="F121">
            <v>357</v>
          </cell>
          <cell r="G121">
            <v>367</v>
          </cell>
        </row>
        <row r="122">
          <cell r="A122" t="str">
            <v>md102213</v>
          </cell>
          <cell r="B122" t="str">
            <v>md10</v>
          </cell>
          <cell r="C122" t="str">
            <v>2213</v>
          </cell>
          <cell r="D122" t="str">
            <v>Catherine Infant School</v>
          </cell>
          <cell r="E122">
            <v>93</v>
          </cell>
          <cell r="F122">
            <v>295</v>
          </cell>
          <cell r="G122">
            <v>388</v>
          </cell>
        </row>
        <row r="123">
          <cell r="A123" t="str">
            <v>md102214</v>
          </cell>
          <cell r="B123" t="str">
            <v>md10</v>
          </cell>
          <cell r="C123" t="str">
            <v>2214</v>
          </cell>
          <cell r="D123" t="str">
            <v>Catherine Junior School</v>
          </cell>
          <cell r="E123">
            <v>106</v>
          </cell>
          <cell r="F123">
            <v>369</v>
          </cell>
          <cell r="G123">
            <v>475</v>
          </cell>
        </row>
        <row r="124">
          <cell r="A124" t="str">
            <v>md102222</v>
          </cell>
          <cell r="B124" t="str">
            <v>md10</v>
          </cell>
          <cell r="C124" t="str">
            <v>2222</v>
          </cell>
          <cell r="D124" t="str">
            <v>Evington Valley Primary School</v>
          </cell>
          <cell r="E124">
            <v>10</v>
          </cell>
          <cell r="F124">
            <v>356</v>
          </cell>
          <cell r="G124">
            <v>366</v>
          </cell>
        </row>
        <row r="125">
          <cell r="A125" t="str">
            <v>md102228</v>
          </cell>
          <cell r="B125" t="str">
            <v>md10</v>
          </cell>
          <cell r="C125" t="str">
            <v>2228</v>
          </cell>
          <cell r="D125" t="str">
            <v>Granby Primary School</v>
          </cell>
          <cell r="E125">
            <v>47</v>
          </cell>
          <cell r="F125">
            <v>451</v>
          </cell>
          <cell r="G125">
            <v>498</v>
          </cell>
        </row>
        <row r="126">
          <cell r="A126" t="str">
            <v>md102229</v>
          </cell>
          <cell r="B126" t="str">
            <v>md10</v>
          </cell>
          <cell r="C126" t="str">
            <v>2229</v>
          </cell>
          <cell r="D126" t="str">
            <v>Green Lane Infant School</v>
          </cell>
          <cell r="E126">
            <v>5</v>
          </cell>
          <cell r="F126">
            <v>360</v>
          </cell>
          <cell r="G126">
            <v>365</v>
          </cell>
        </row>
        <row r="127">
          <cell r="A127" t="str">
            <v>md102231</v>
          </cell>
          <cell r="B127" t="str">
            <v>md10</v>
          </cell>
          <cell r="C127" t="str">
            <v>2231</v>
          </cell>
          <cell r="D127" t="str">
            <v>Rushey Mead Primary School</v>
          </cell>
          <cell r="E127">
            <v>50</v>
          </cell>
          <cell r="F127">
            <v>535</v>
          </cell>
          <cell r="G127">
            <v>585</v>
          </cell>
        </row>
        <row r="128">
          <cell r="A128" t="str">
            <v>md102236</v>
          </cell>
          <cell r="B128" t="str">
            <v>md10</v>
          </cell>
          <cell r="C128" t="str">
            <v>2236</v>
          </cell>
          <cell r="D128" t="str">
            <v>Humberstone Infant School</v>
          </cell>
          <cell r="E128">
            <v>23</v>
          </cell>
          <cell r="F128">
            <v>339</v>
          </cell>
          <cell r="G128">
            <v>362</v>
          </cell>
        </row>
        <row r="129">
          <cell r="A129" t="str">
            <v>md102237</v>
          </cell>
          <cell r="B129" t="str">
            <v>md10</v>
          </cell>
          <cell r="C129" t="str">
            <v>2237</v>
          </cell>
          <cell r="D129" t="str">
            <v>Humberstone Junior Academy</v>
          </cell>
          <cell r="E129">
            <v>28</v>
          </cell>
          <cell r="F129">
            <v>334</v>
          </cell>
          <cell r="G129">
            <v>362</v>
          </cell>
        </row>
        <row r="130">
          <cell r="A130" t="str">
            <v>md102238</v>
          </cell>
          <cell r="B130" t="str">
            <v>md10</v>
          </cell>
          <cell r="C130" t="str">
            <v>2238</v>
          </cell>
          <cell r="D130" t="str">
            <v>Imperial Avenue Infant School</v>
          </cell>
          <cell r="E130">
            <v>106</v>
          </cell>
          <cell r="F130">
            <v>222</v>
          </cell>
          <cell r="G130">
            <v>328</v>
          </cell>
        </row>
        <row r="131">
          <cell r="A131" t="str">
            <v>md102239</v>
          </cell>
          <cell r="B131" t="str">
            <v>md10</v>
          </cell>
          <cell r="C131" t="str">
            <v>2239</v>
          </cell>
          <cell r="D131" t="str">
            <v>Inglehurst Infant School</v>
          </cell>
          <cell r="E131">
            <v>153</v>
          </cell>
          <cell r="F131">
            <v>144</v>
          </cell>
          <cell r="G131">
            <v>297</v>
          </cell>
        </row>
        <row r="132">
          <cell r="A132" t="str">
            <v>md102240</v>
          </cell>
          <cell r="B132" t="str">
            <v>md10</v>
          </cell>
          <cell r="C132" t="str">
            <v>2240</v>
          </cell>
          <cell r="D132" t="str">
            <v>Inglehurst Junior School</v>
          </cell>
          <cell r="E132">
            <v>184</v>
          </cell>
          <cell r="F132">
            <v>124</v>
          </cell>
          <cell r="G132">
            <v>308</v>
          </cell>
        </row>
        <row r="133">
          <cell r="A133" t="str">
            <v>md102241</v>
          </cell>
          <cell r="B133" t="str">
            <v>md10</v>
          </cell>
          <cell r="C133" t="str">
            <v>2241</v>
          </cell>
          <cell r="D133" t="str">
            <v>King Richard Infant &amp; Nursery School</v>
          </cell>
          <cell r="E133">
            <v>48</v>
          </cell>
          <cell r="F133">
            <v>195</v>
          </cell>
          <cell r="G133">
            <v>243</v>
          </cell>
        </row>
        <row r="134">
          <cell r="A134" t="str">
            <v>md102250</v>
          </cell>
          <cell r="B134" t="str">
            <v>md10</v>
          </cell>
          <cell r="C134" t="str">
            <v>2250</v>
          </cell>
          <cell r="D134" t="str">
            <v>Mayflower Primary School</v>
          </cell>
          <cell r="E134">
            <v>15</v>
          </cell>
          <cell r="F134">
            <v>466</v>
          </cell>
          <cell r="G134">
            <v>481</v>
          </cell>
        </row>
        <row r="135">
          <cell r="A135" t="str">
            <v>md102262</v>
          </cell>
          <cell r="B135" t="str">
            <v>md10</v>
          </cell>
          <cell r="C135" t="str">
            <v>2262</v>
          </cell>
          <cell r="D135" t="str">
            <v>Overdale Infant School</v>
          </cell>
          <cell r="E135">
            <v>17</v>
          </cell>
          <cell r="F135">
            <v>274</v>
          </cell>
          <cell r="G135">
            <v>291</v>
          </cell>
        </row>
        <row r="136">
          <cell r="A136" t="str">
            <v>md102263</v>
          </cell>
          <cell r="B136" t="str">
            <v>md10</v>
          </cell>
          <cell r="C136" t="str">
            <v>2263</v>
          </cell>
          <cell r="D136" t="str">
            <v>Overdale Junior School</v>
          </cell>
          <cell r="E136">
            <v>18</v>
          </cell>
          <cell r="F136">
            <v>361</v>
          </cell>
          <cell r="G136">
            <v>379</v>
          </cell>
        </row>
        <row r="137">
          <cell r="A137" t="str">
            <v>md102264</v>
          </cell>
          <cell r="B137" t="str">
            <v>md10</v>
          </cell>
          <cell r="C137" t="str">
            <v>2264</v>
          </cell>
          <cell r="D137" t="str">
            <v>Merrydale Infant School</v>
          </cell>
          <cell r="E137">
            <v>180</v>
          </cell>
          <cell r="F137">
            <v>179</v>
          </cell>
          <cell r="G137">
            <v>359</v>
          </cell>
        </row>
        <row r="138">
          <cell r="A138" t="str">
            <v>md102265</v>
          </cell>
          <cell r="B138" t="str">
            <v>md10</v>
          </cell>
          <cell r="C138" t="str">
            <v>2265</v>
          </cell>
          <cell r="D138" t="str">
            <v>Merrydale Junior School</v>
          </cell>
          <cell r="E138">
            <v>172</v>
          </cell>
          <cell r="F138">
            <v>195</v>
          </cell>
          <cell r="G138">
            <v>367</v>
          </cell>
        </row>
        <row r="139">
          <cell r="A139" t="str">
            <v>md102267</v>
          </cell>
          <cell r="B139" t="str">
            <v>md10</v>
          </cell>
          <cell r="C139" t="str">
            <v>2267</v>
          </cell>
          <cell r="D139" t="str">
            <v>St Mary's Fields Primary School</v>
          </cell>
          <cell r="E139">
            <v>37</v>
          </cell>
          <cell r="F139">
            <v>365</v>
          </cell>
          <cell r="G139">
            <v>402</v>
          </cell>
        </row>
        <row r="140">
          <cell r="A140" t="str">
            <v>md102268</v>
          </cell>
          <cell r="B140" t="str">
            <v>md10</v>
          </cell>
          <cell r="C140" t="str">
            <v>2268</v>
          </cell>
          <cell r="D140" t="str">
            <v>Shaftesbury Junior School</v>
          </cell>
          <cell r="E140">
            <v>31</v>
          </cell>
          <cell r="F140">
            <v>211</v>
          </cell>
          <cell r="G140">
            <v>242</v>
          </cell>
        </row>
        <row r="141">
          <cell r="A141" t="str">
            <v>md102282</v>
          </cell>
          <cell r="B141" t="str">
            <v>md10</v>
          </cell>
          <cell r="C141" t="str">
            <v>2282</v>
          </cell>
          <cell r="D141" t="str">
            <v>Wyvern Primary School</v>
          </cell>
          <cell r="E141">
            <v>53</v>
          </cell>
          <cell r="F141">
            <v>417</v>
          </cell>
          <cell r="G141">
            <v>470</v>
          </cell>
        </row>
        <row r="142">
          <cell r="A142" t="str">
            <v>md102283</v>
          </cell>
          <cell r="B142" t="str">
            <v>md10</v>
          </cell>
          <cell r="C142" t="str">
            <v>2283</v>
          </cell>
          <cell r="D142" t="str">
            <v>Montrose School</v>
          </cell>
          <cell r="E142">
            <v>62</v>
          </cell>
          <cell r="F142">
            <v>410</v>
          </cell>
          <cell r="G142">
            <v>472</v>
          </cell>
        </row>
        <row r="143">
          <cell r="A143" t="str">
            <v>md102287</v>
          </cell>
          <cell r="B143" t="str">
            <v>md10</v>
          </cell>
          <cell r="C143" t="str">
            <v>2287</v>
          </cell>
          <cell r="D143" t="str">
            <v>Braunstone Frith Primary School</v>
          </cell>
          <cell r="E143">
            <v>367</v>
          </cell>
          <cell r="F143">
            <v>249</v>
          </cell>
          <cell r="G143">
            <v>616</v>
          </cell>
        </row>
        <row r="144">
          <cell r="A144" t="str">
            <v>md102297</v>
          </cell>
          <cell r="B144" t="str">
            <v>md10</v>
          </cell>
          <cell r="C144" t="str">
            <v>2297</v>
          </cell>
          <cell r="D144" t="str">
            <v>Folville Junior School</v>
          </cell>
          <cell r="E144">
            <v>135</v>
          </cell>
          <cell r="F144">
            <v>243</v>
          </cell>
          <cell r="G144">
            <v>378</v>
          </cell>
        </row>
        <row r="145">
          <cell r="A145" t="str">
            <v>md102298</v>
          </cell>
          <cell r="B145" t="str">
            <v>md10</v>
          </cell>
          <cell r="C145" t="str">
            <v>2298</v>
          </cell>
          <cell r="D145" t="str">
            <v>Uplands Junior School</v>
          </cell>
          <cell r="E145">
            <v>113</v>
          </cell>
          <cell r="F145">
            <v>367</v>
          </cell>
          <cell r="G145">
            <v>480</v>
          </cell>
        </row>
        <row r="146">
          <cell r="A146" t="str">
            <v>md102299</v>
          </cell>
          <cell r="B146" t="str">
            <v>md10</v>
          </cell>
          <cell r="C146" t="str">
            <v>2299</v>
          </cell>
          <cell r="D146" t="str">
            <v>Uplands Infant School</v>
          </cell>
          <cell r="E146">
            <v>90</v>
          </cell>
          <cell r="F146">
            <v>363</v>
          </cell>
          <cell r="G146">
            <v>453</v>
          </cell>
        </row>
        <row r="147">
          <cell r="A147" t="str">
            <v>md102303</v>
          </cell>
          <cell r="B147" t="str">
            <v>md10</v>
          </cell>
          <cell r="C147" t="str">
            <v>2303</v>
          </cell>
          <cell r="D147" t="str">
            <v>Shenton Primary School</v>
          </cell>
          <cell r="E147">
            <v>71</v>
          </cell>
          <cell r="F147">
            <v>418</v>
          </cell>
          <cell r="G147">
            <v>489</v>
          </cell>
        </row>
        <row r="148">
          <cell r="A148" t="str">
            <v>md102304</v>
          </cell>
          <cell r="B148" t="str">
            <v>md10</v>
          </cell>
          <cell r="C148" t="str">
            <v>2304</v>
          </cell>
          <cell r="D148" t="str">
            <v>Stokes Wood Primary School</v>
          </cell>
          <cell r="E148">
            <v>202</v>
          </cell>
          <cell r="F148">
            <v>222</v>
          </cell>
          <cell r="G148">
            <v>424</v>
          </cell>
        </row>
        <row r="149">
          <cell r="A149" t="str">
            <v>md102305</v>
          </cell>
          <cell r="B149" t="str">
            <v>md10</v>
          </cell>
          <cell r="C149" t="str">
            <v>2305</v>
          </cell>
          <cell r="D149" t="str">
            <v>Wolsey House Primary School</v>
          </cell>
          <cell r="E149">
            <v>300</v>
          </cell>
          <cell r="F149">
            <v>205</v>
          </cell>
          <cell r="G149">
            <v>505</v>
          </cell>
        </row>
        <row r="150">
          <cell r="A150" t="str">
            <v>md102306</v>
          </cell>
          <cell r="B150" t="str">
            <v>md10</v>
          </cell>
          <cell r="C150" t="str">
            <v>2306</v>
          </cell>
          <cell r="D150" t="str">
            <v>Buswells Lodge Primary School</v>
          </cell>
          <cell r="E150">
            <v>373</v>
          </cell>
          <cell r="F150">
            <v>92</v>
          </cell>
          <cell r="G150">
            <v>465</v>
          </cell>
        </row>
        <row r="151">
          <cell r="A151" t="str">
            <v>md102317</v>
          </cell>
          <cell r="B151" t="str">
            <v>md10</v>
          </cell>
          <cell r="C151" t="str">
            <v>2317</v>
          </cell>
          <cell r="D151" t="str">
            <v>Sandfield Close Primary School</v>
          </cell>
          <cell r="E151">
            <v>7</v>
          </cell>
          <cell r="F151">
            <v>400</v>
          </cell>
          <cell r="G151">
            <v>407</v>
          </cell>
        </row>
        <row r="152">
          <cell r="A152" t="str">
            <v>md102320</v>
          </cell>
          <cell r="B152" t="str">
            <v>md10</v>
          </cell>
          <cell r="C152" t="str">
            <v>2320</v>
          </cell>
          <cell r="D152" t="str">
            <v>Barley Croft Primary School</v>
          </cell>
          <cell r="E152">
            <v>287</v>
          </cell>
          <cell r="F152">
            <v>54</v>
          </cell>
          <cell r="G152">
            <v>341</v>
          </cell>
        </row>
        <row r="153">
          <cell r="A153" t="str">
            <v>md102323</v>
          </cell>
          <cell r="B153" t="str">
            <v>md10</v>
          </cell>
          <cell r="C153" t="str">
            <v>2323</v>
          </cell>
          <cell r="D153" t="str">
            <v>Woodstock Primary School</v>
          </cell>
          <cell r="E153">
            <v>429</v>
          </cell>
          <cell r="F153">
            <v>41</v>
          </cell>
          <cell r="G153">
            <v>470</v>
          </cell>
        </row>
        <row r="154">
          <cell r="A154" t="str">
            <v>md102324</v>
          </cell>
          <cell r="B154" t="str">
            <v>md10</v>
          </cell>
          <cell r="C154" t="str">
            <v>2324</v>
          </cell>
          <cell r="D154" t="str">
            <v>Rowlatts Hill Primary School</v>
          </cell>
          <cell r="E154">
            <v>187</v>
          </cell>
          <cell r="F154">
            <v>157</v>
          </cell>
          <cell r="G154">
            <v>344</v>
          </cell>
        </row>
        <row r="155">
          <cell r="A155" t="str">
            <v>md102327</v>
          </cell>
          <cell r="B155" t="str">
            <v>md10</v>
          </cell>
          <cell r="C155" t="str">
            <v>2327</v>
          </cell>
          <cell r="D155" t="str">
            <v>Willowbrook Primary School</v>
          </cell>
          <cell r="E155">
            <v>9</v>
          </cell>
          <cell r="F155">
            <v>465</v>
          </cell>
          <cell r="G155">
            <v>474</v>
          </cell>
        </row>
        <row r="156">
          <cell r="A156" t="str">
            <v>md102328</v>
          </cell>
          <cell r="B156" t="str">
            <v>md10</v>
          </cell>
          <cell r="C156" t="str">
            <v>2328</v>
          </cell>
          <cell r="D156" t="str">
            <v>Thurnby Lodge Primary School</v>
          </cell>
          <cell r="E156">
            <v>9</v>
          </cell>
          <cell r="F156">
            <v>240</v>
          </cell>
          <cell r="G156">
            <v>249</v>
          </cell>
        </row>
        <row r="157">
          <cell r="A157" t="str">
            <v>md102337</v>
          </cell>
          <cell r="B157" t="str">
            <v>md10</v>
          </cell>
          <cell r="C157" t="str">
            <v>2337</v>
          </cell>
          <cell r="D157" t="str">
            <v>Abbey Primary Community School</v>
          </cell>
          <cell r="E157">
            <v>33</v>
          </cell>
          <cell r="F157">
            <v>702</v>
          </cell>
          <cell r="G157">
            <v>735</v>
          </cell>
        </row>
        <row r="158">
          <cell r="A158" t="str">
            <v>md102339</v>
          </cell>
          <cell r="B158" t="str">
            <v>md10</v>
          </cell>
          <cell r="C158" t="str">
            <v>2339</v>
          </cell>
          <cell r="D158" t="str">
            <v>Taylor Road Primary School</v>
          </cell>
          <cell r="E158">
            <v>631</v>
          </cell>
          <cell r="F158">
            <v>86</v>
          </cell>
          <cell r="G158">
            <v>717</v>
          </cell>
        </row>
        <row r="159">
          <cell r="A159" t="str">
            <v>md102340</v>
          </cell>
          <cell r="B159" t="str">
            <v>md10</v>
          </cell>
          <cell r="C159" t="str">
            <v>2340</v>
          </cell>
          <cell r="D159" t="str">
            <v>Knighton Fields Primary School and Community Centr</v>
          </cell>
          <cell r="E159">
            <v>35</v>
          </cell>
          <cell r="F159">
            <v>191</v>
          </cell>
          <cell r="G159">
            <v>226</v>
          </cell>
        </row>
        <row r="160">
          <cell r="A160" t="str">
            <v>md102342</v>
          </cell>
          <cell r="B160" t="str">
            <v>md10</v>
          </cell>
          <cell r="C160" t="str">
            <v>2342</v>
          </cell>
          <cell r="D160" t="str">
            <v>Heatherbrook Primary School</v>
          </cell>
          <cell r="E160">
            <v>30</v>
          </cell>
          <cell r="F160">
            <v>157</v>
          </cell>
          <cell r="G160">
            <v>187</v>
          </cell>
        </row>
        <row r="161">
          <cell r="A161" t="str">
            <v>md102343</v>
          </cell>
          <cell r="B161" t="str">
            <v>md10</v>
          </cell>
          <cell r="C161" t="str">
            <v>2343</v>
          </cell>
          <cell r="D161" t="str">
            <v>Linden Primary School</v>
          </cell>
          <cell r="E161">
            <v>33</v>
          </cell>
          <cell r="F161">
            <v>438</v>
          </cell>
          <cell r="G161">
            <v>471</v>
          </cell>
        </row>
        <row r="162">
          <cell r="A162" t="str">
            <v>md102344</v>
          </cell>
          <cell r="B162" t="str">
            <v>md10</v>
          </cell>
          <cell r="C162" t="str">
            <v>2344</v>
          </cell>
          <cell r="D162" t="str">
            <v>Eyres Monsell Primary School</v>
          </cell>
          <cell r="E162">
            <v>187</v>
          </cell>
          <cell r="F162">
            <v>79</v>
          </cell>
          <cell r="G162">
            <v>266</v>
          </cell>
        </row>
        <row r="163">
          <cell r="A163" t="str">
            <v>md102346</v>
          </cell>
          <cell r="B163" t="str">
            <v>md10</v>
          </cell>
          <cell r="C163" t="str">
            <v>2346</v>
          </cell>
          <cell r="D163" t="str">
            <v>Hazel Community Primary School</v>
          </cell>
          <cell r="E163">
            <v>26</v>
          </cell>
          <cell r="F163">
            <v>386</v>
          </cell>
          <cell r="G163">
            <v>412</v>
          </cell>
        </row>
        <row r="164">
          <cell r="A164" t="str">
            <v>md102347</v>
          </cell>
          <cell r="B164" t="str">
            <v>md10</v>
          </cell>
          <cell r="C164" t="str">
            <v>2347</v>
          </cell>
          <cell r="D164" t="str">
            <v>Charnwood Primary School</v>
          </cell>
          <cell r="E164">
            <v>160</v>
          </cell>
          <cell r="F164">
            <v>317</v>
          </cell>
          <cell r="G164">
            <v>477</v>
          </cell>
        </row>
        <row r="165">
          <cell r="A165" t="str">
            <v>md102348</v>
          </cell>
          <cell r="B165" t="str">
            <v>md10</v>
          </cell>
          <cell r="C165" t="str">
            <v>2348</v>
          </cell>
          <cell r="D165" t="str">
            <v>Mellor Community Primary School</v>
          </cell>
          <cell r="E165">
            <v>150</v>
          </cell>
          <cell r="F165">
            <v>436</v>
          </cell>
          <cell r="G165">
            <v>586</v>
          </cell>
        </row>
        <row r="166">
          <cell r="A166" t="str">
            <v>md102352</v>
          </cell>
          <cell r="B166" t="str">
            <v>md10</v>
          </cell>
          <cell r="C166" t="str">
            <v>2352</v>
          </cell>
          <cell r="D166" t="str">
            <v>Marriott Primary School</v>
          </cell>
          <cell r="E166">
            <v>278</v>
          </cell>
          <cell r="F166">
            <v>113</v>
          </cell>
          <cell r="G166">
            <v>391</v>
          </cell>
        </row>
        <row r="167">
          <cell r="A167" t="str">
            <v>md102356</v>
          </cell>
          <cell r="B167" t="str">
            <v>md10</v>
          </cell>
          <cell r="C167" t="str">
            <v>2356</v>
          </cell>
          <cell r="D167" t="str">
            <v>Whitehall Primary School</v>
          </cell>
          <cell r="E167">
            <v>28</v>
          </cell>
          <cell r="F167">
            <v>473</v>
          </cell>
          <cell r="G167">
            <v>501</v>
          </cell>
        </row>
        <row r="168">
          <cell r="A168" t="str">
            <v>md102359</v>
          </cell>
          <cell r="B168" t="str">
            <v>md10</v>
          </cell>
          <cell r="C168" t="str">
            <v>2359</v>
          </cell>
          <cell r="D168" t="str">
            <v>Spinney Hill Primary School and Community Centre</v>
          </cell>
          <cell r="E168">
            <v>49</v>
          </cell>
          <cell r="F168">
            <v>640</v>
          </cell>
          <cell r="G168">
            <v>689</v>
          </cell>
        </row>
        <row r="169">
          <cell r="A169" t="str">
            <v>md102361</v>
          </cell>
          <cell r="B169" t="str">
            <v>md10</v>
          </cell>
          <cell r="C169" t="str">
            <v>2361</v>
          </cell>
          <cell r="D169" t="str">
            <v>Scraptoft Valley Primary School</v>
          </cell>
          <cell r="E169">
            <v>15</v>
          </cell>
          <cell r="F169">
            <v>433</v>
          </cell>
          <cell r="G169">
            <v>448</v>
          </cell>
        </row>
        <row r="170">
          <cell r="A170" t="str">
            <v>md102363</v>
          </cell>
          <cell r="B170" t="str">
            <v>md10</v>
          </cell>
          <cell r="C170" t="str">
            <v>2363</v>
          </cell>
          <cell r="D170" t="str">
            <v>Beaumont Lodge Primary School</v>
          </cell>
          <cell r="E170">
            <v>80</v>
          </cell>
          <cell r="F170">
            <v>166</v>
          </cell>
          <cell r="G170">
            <v>246</v>
          </cell>
        </row>
        <row r="171">
          <cell r="A171" t="str">
            <v>md102364</v>
          </cell>
          <cell r="B171" t="str">
            <v>md10</v>
          </cell>
          <cell r="C171" t="str">
            <v>2364</v>
          </cell>
          <cell r="D171" t="str">
            <v>Parks Primary School</v>
          </cell>
          <cell r="E171">
            <v>351</v>
          </cell>
          <cell r="F171">
            <v>104</v>
          </cell>
          <cell r="G171">
            <v>455</v>
          </cell>
        </row>
        <row r="172">
          <cell r="A172" t="str">
            <v>md102365</v>
          </cell>
          <cell r="B172" t="str">
            <v>md10</v>
          </cell>
          <cell r="C172" t="str">
            <v>2365</v>
          </cell>
          <cell r="D172" t="str">
            <v>Fosse Primary School</v>
          </cell>
          <cell r="E172">
            <v>125</v>
          </cell>
          <cell r="F172">
            <v>266</v>
          </cell>
          <cell r="G172">
            <v>391</v>
          </cell>
        </row>
        <row r="173">
          <cell r="A173" t="str">
            <v>md102366</v>
          </cell>
          <cell r="B173" t="str">
            <v>md10</v>
          </cell>
          <cell r="C173" t="str">
            <v>2366</v>
          </cell>
          <cell r="D173" t="str">
            <v>Forest Lodge Community Primary School</v>
          </cell>
          <cell r="E173">
            <v>297</v>
          </cell>
          <cell r="F173">
            <v>223</v>
          </cell>
          <cell r="G173">
            <v>520</v>
          </cell>
        </row>
        <row r="174">
          <cell r="A174" t="str">
            <v>md102370</v>
          </cell>
          <cell r="B174" t="str">
            <v>md10</v>
          </cell>
          <cell r="C174" t="str">
            <v>2370</v>
          </cell>
          <cell r="D174" t="str">
            <v>Sparkenhoe Community Primary School</v>
          </cell>
          <cell r="E174">
            <v>216</v>
          </cell>
          <cell r="F174">
            <v>267</v>
          </cell>
          <cell r="G174">
            <v>483</v>
          </cell>
        </row>
        <row r="175">
          <cell r="A175" t="str">
            <v>md102371</v>
          </cell>
          <cell r="B175" t="str">
            <v>md10</v>
          </cell>
          <cell r="C175" t="str">
            <v>2371</v>
          </cell>
          <cell r="D175" t="str">
            <v>Coleman Primary School</v>
          </cell>
          <cell r="E175">
            <v>124</v>
          </cell>
          <cell r="F175">
            <v>579</v>
          </cell>
          <cell r="G175">
            <v>703</v>
          </cell>
        </row>
        <row r="176">
          <cell r="A176" t="str">
            <v>md102377</v>
          </cell>
          <cell r="B176" t="str">
            <v>md10</v>
          </cell>
          <cell r="C176" t="str">
            <v>2377</v>
          </cell>
          <cell r="D176" t="str">
            <v>Herrick Primary School</v>
          </cell>
          <cell r="E176">
            <v>25</v>
          </cell>
          <cell r="F176">
            <v>389</v>
          </cell>
          <cell r="G176">
            <v>414</v>
          </cell>
        </row>
        <row r="177">
          <cell r="A177" t="str">
            <v>md102378</v>
          </cell>
          <cell r="B177" t="str">
            <v>md10</v>
          </cell>
          <cell r="C177" t="str">
            <v>2378</v>
          </cell>
          <cell r="D177" t="str">
            <v>Slater Primary School</v>
          </cell>
          <cell r="E177">
            <v>35</v>
          </cell>
          <cell r="F177">
            <v>131</v>
          </cell>
          <cell r="G177">
            <v>166</v>
          </cell>
        </row>
        <row r="178">
          <cell r="A178" t="str">
            <v>md102379</v>
          </cell>
          <cell r="B178" t="str">
            <v>md10</v>
          </cell>
          <cell r="C178" t="str">
            <v>2379</v>
          </cell>
          <cell r="D178" t="str">
            <v>Glebelands Primary School</v>
          </cell>
          <cell r="E178">
            <v>75</v>
          </cell>
          <cell r="F178">
            <v>232</v>
          </cell>
          <cell r="G178">
            <v>307</v>
          </cell>
        </row>
        <row r="179">
          <cell r="A179" t="str">
            <v>md102381</v>
          </cell>
          <cell r="B179" t="str">
            <v>md10</v>
          </cell>
          <cell r="C179" t="str">
            <v>2381</v>
          </cell>
          <cell r="D179" t="str">
            <v>Kestrels' Field Primary School</v>
          </cell>
          <cell r="E179">
            <v>3</v>
          </cell>
          <cell r="F179">
            <v>468</v>
          </cell>
          <cell r="G179">
            <v>471</v>
          </cell>
        </row>
        <row r="180">
          <cell r="A180" t="str">
            <v>md102385</v>
          </cell>
          <cell r="B180" t="str">
            <v>md10</v>
          </cell>
          <cell r="C180" t="str">
            <v>2385</v>
          </cell>
          <cell r="D180" t="str">
            <v>Alderman Richard Hallam Primary School</v>
          </cell>
          <cell r="E180">
            <v>125</v>
          </cell>
          <cell r="F180">
            <v>661</v>
          </cell>
          <cell r="G180">
            <v>786</v>
          </cell>
        </row>
        <row r="181">
          <cell r="A181" t="str">
            <v>md102386</v>
          </cell>
          <cell r="B181" t="str">
            <v>md10</v>
          </cell>
          <cell r="C181" t="str">
            <v>2386</v>
          </cell>
          <cell r="D181" t="str">
            <v>Medway Community Primary School</v>
          </cell>
          <cell r="E181">
            <v>194</v>
          </cell>
          <cell r="F181">
            <v>276</v>
          </cell>
          <cell r="G181">
            <v>470</v>
          </cell>
        </row>
        <row r="182">
          <cell r="A182" t="str">
            <v>md102387</v>
          </cell>
          <cell r="B182" t="str">
            <v>md10</v>
          </cell>
          <cell r="C182" t="str">
            <v>2387</v>
          </cell>
          <cell r="D182" t="str">
            <v>Dovelands Primary School</v>
          </cell>
          <cell r="E182">
            <v>54</v>
          </cell>
          <cell r="F182">
            <v>515</v>
          </cell>
          <cell r="G182">
            <v>569</v>
          </cell>
        </row>
        <row r="183">
          <cell r="A183" t="str">
            <v>md102388</v>
          </cell>
          <cell r="B183" t="str">
            <v>md10</v>
          </cell>
          <cell r="C183" t="str">
            <v>2388</v>
          </cell>
          <cell r="D183" t="str">
            <v>Rolleston Primary School</v>
          </cell>
          <cell r="E183">
            <v>258</v>
          </cell>
          <cell r="F183">
            <v>197</v>
          </cell>
          <cell r="G183">
            <v>455</v>
          </cell>
        </row>
        <row r="184">
          <cell r="A184" t="str">
            <v>md103201</v>
          </cell>
          <cell r="B184" t="str">
            <v>md10</v>
          </cell>
          <cell r="C184" t="str">
            <v>3201</v>
          </cell>
          <cell r="D184" t="str">
            <v>Belgrave St Peter's C of E Primary School</v>
          </cell>
          <cell r="E184">
            <v>150</v>
          </cell>
          <cell r="F184">
            <v>79</v>
          </cell>
          <cell r="G184">
            <v>229</v>
          </cell>
        </row>
        <row r="185">
          <cell r="A185" t="str">
            <v>md103208</v>
          </cell>
          <cell r="B185" t="str">
            <v>md10</v>
          </cell>
          <cell r="C185" t="str">
            <v>3208</v>
          </cell>
          <cell r="D185" t="str">
            <v>St Barnabas C of E Primary School</v>
          </cell>
          <cell r="E185">
            <v>49</v>
          </cell>
          <cell r="F185">
            <v>306</v>
          </cell>
          <cell r="G185">
            <v>355</v>
          </cell>
        </row>
        <row r="186">
          <cell r="A186" t="str">
            <v>md103420</v>
          </cell>
          <cell r="B186" t="str">
            <v>md10</v>
          </cell>
          <cell r="C186" t="str">
            <v>3420</v>
          </cell>
          <cell r="D186" t="str">
            <v>Christ The King Catholic Primary School</v>
          </cell>
          <cell r="E186">
            <v>105</v>
          </cell>
          <cell r="F186">
            <v>307</v>
          </cell>
          <cell r="G186">
            <v>412</v>
          </cell>
        </row>
        <row r="187">
          <cell r="A187" t="str">
            <v>md103422</v>
          </cell>
          <cell r="B187" t="str">
            <v>md10</v>
          </cell>
          <cell r="C187" t="str">
            <v>3422</v>
          </cell>
          <cell r="D187" t="str">
            <v>Sacred Heart Catholic Voluntary Academy</v>
          </cell>
          <cell r="E187">
            <v>111</v>
          </cell>
          <cell r="F187">
            <v>347</v>
          </cell>
          <cell r="G187">
            <v>458</v>
          </cell>
        </row>
        <row r="188">
          <cell r="A188" t="str">
            <v>md103423</v>
          </cell>
          <cell r="B188" t="str">
            <v>md10</v>
          </cell>
          <cell r="C188" t="str">
            <v>3423</v>
          </cell>
          <cell r="D188" t="str">
            <v>St Patrick's Catholic Primary School</v>
          </cell>
          <cell r="E188">
            <v>56</v>
          </cell>
          <cell r="F188">
            <v>194</v>
          </cell>
          <cell r="G188">
            <v>250</v>
          </cell>
        </row>
        <row r="189">
          <cell r="A189" t="str">
            <v>md103424</v>
          </cell>
          <cell r="B189" t="str">
            <v>md10</v>
          </cell>
          <cell r="C189" t="str">
            <v>3424</v>
          </cell>
          <cell r="D189" t="str">
            <v>St Joseph's Catholic Voluntary Academy</v>
          </cell>
          <cell r="E189">
            <v>24</v>
          </cell>
          <cell r="F189">
            <v>263</v>
          </cell>
          <cell r="G189">
            <v>287</v>
          </cell>
        </row>
        <row r="190">
          <cell r="A190" t="str">
            <v>md103425</v>
          </cell>
          <cell r="B190" t="str">
            <v>md10</v>
          </cell>
          <cell r="C190" t="str">
            <v>3425</v>
          </cell>
          <cell r="D190" t="str">
            <v>Holy Cross Catholic Primary School</v>
          </cell>
          <cell r="E190">
            <v>133</v>
          </cell>
          <cell r="F190">
            <v>88</v>
          </cell>
          <cell r="G190">
            <v>221</v>
          </cell>
        </row>
        <row r="191">
          <cell r="A191" t="str">
            <v>md103426</v>
          </cell>
          <cell r="B191" t="str">
            <v>md10</v>
          </cell>
          <cell r="C191" t="str">
            <v>3426</v>
          </cell>
          <cell r="D191" t="str">
            <v>St Thomas More Catholic Voluntary Academy</v>
          </cell>
          <cell r="E191">
            <v>2</v>
          </cell>
          <cell r="F191">
            <v>278</v>
          </cell>
          <cell r="G191">
            <v>280</v>
          </cell>
        </row>
        <row r="192">
          <cell r="A192" t="str">
            <v>md103431</v>
          </cell>
          <cell r="B192" t="str">
            <v>md10</v>
          </cell>
          <cell r="C192" t="str">
            <v>3431</v>
          </cell>
          <cell r="D192" t="str">
            <v>St John the Baptist CofE Primary School</v>
          </cell>
          <cell r="E192">
            <v>17</v>
          </cell>
          <cell r="F192">
            <v>428</v>
          </cell>
          <cell r="G192">
            <v>445</v>
          </cell>
        </row>
        <row r="193">
          <cell r="A193" t="str">
            <v>md103432</v>
          </cell>
          <cell r="B193" t="str">
            <v>md10</v>
          </cell>
          <cell r="C193" t="str">
            <v>3432</v>
          </cell>
          <cell r="D193" t="str">
            <v>Hope Hamilton C of E Primary School</v>
          </cell>
          <cell r="E193">
            <v>6</v>
          </cell>
          <cell r="F193">
            <v>394</v>
          </cell>
          <cell r="G193">
            <v>400</v>
          </cell>
        </row>
        <row r="194">
          <cell r="A194" t="str">
            <v>md103434</v>
          </cell>
          <cell r="B194" t="str">
            <v>md10</v>
          </cell>
          <cell r="C194" t="str">
            <v>3434</v>
          </cell>
          <cell r="D194" t="str">
            <v>Braunstone Community Primary School</v>
          </cell>
          <cell r="E194">
            <v>427</v>
          </cell>
          <cell r="F194">
            <v>27</v>
          </cell>
          <cell r="G194">
            <v>454</v>
          </cell>
        </row>
        <row r="195">
          <cell r="A195" t="str">
            <v>md103435</v>
          </cell>
          <cell r="B195" t="str">
            <v>md10</v>
          </cell>
          <cell r="C195" t="str">
            <v>3435</v>
          </cell>
          <cell r="D195" t="str">
            <v>Avenue Primary School</v>
          </cell>
          <cell r="E195">
            <v>28</v>
          </cell>
          <cell r="F195">
            <v>538</v>
          </cell>
          <cell r="G195">
            <v>566</v>
          </cell>
        </row>
        <row r="196">
          <cell r="A196" t="str">
            <v>md104000</v>
          </cell>
          <cell r="B196" t="str">
            <v>md10</v>
          </cell>
          <cell r="C196" t="str">
            <v>4000</v>
          </cell>
          <cell r="D196" t="str">
            <v>Madani Boys School</v>
          </cell>
          <cell r="E196">
            <v>35</v>
          </cell>
          <cell r="F196">
            <v>267</v>
          </cell>
          <cell r="G196">
            <v>302</v>
          </cell>
        </row>
        <row r="197">
          <cell r="A197" t="str">
            <v>md104005</v>
          </cell>
          <cell r="B197" t="str">
            <v>md10</v>
          </cell>
          <cell r="C197" t="str">
            <v>4005</v>
          </cell>
          <cell r="D197" t="str">
            <v>New College Leicester</v>
          </cell>
          <cell r="E197">
            <v>497</v>
          </cell>
          <cell r="F197">
            <v>375</v>
          </cell>
          <cell r="G197">
            <v>872</v>
          </cell>
        </row>
        <row r="198">
          <cell r="A198" t="str">
            <v>md104205</v>
          </cell>
          <cell r="B198" t="str">
            <v>md10</v>
          </cell>
          <cell r="C198" t="str">
            <v>4205</v>
          </cell>
          <cell r="D198" t="str">
            <v>Crown Hills Community College</v>
          </cell>
          <cell r="E198">
            <v>152</v>
          </cell>
          <cell r="F198">
            <v>1052</v>
          </cell>
          <cell r="G198">
            <v>1204</v>
          </cell>
        </row>
        <row r="199">
          <cell r="A199" t="str">
            <v>md104232</v>
          </cell>
          <cell r="B199" t="str">
            <v>md10</v>
          </cell>
          <cell r="C199" t="str">
            <v>4232</v>
          </cell>
          <cell r="D199" t="str">
            <v>Sir Jonathan North Community College</v>
          </cell>
          <cell r="E199">
            <v>222</v>
          </cell>
          <cell r="F199">
            <v>963</v>
          </cell>
          <cell r="G199">
            <v>1185</v>
          </cell>
        </row>
        <row r="200">
          <cell r="A200" t="str">
            <v>md104242</v>
          </cell>
          <cell r="B200" t="str">
            <v>md10</v>
          </cell>
          <cell r="C200" t="str">
            <v>4242</v>
          </cell>
          <cell r="D200" t="str">
            <v>Beaumont Leys School</v>
          </cell>
          <cell r="E200">
            <v>513</v>
          </cell>
          <cell r="F200">
            <v>514</v>
          </cell>
          <cell r="G200">
            <v>1027</v>
          </cell>
        </row>
        <row r="201">
          <cell r="A201" t="str">
            <v>md104244</v>
          </cell>
          <cell r="B201" t="str">
            <v>md10</v>
          </cell>
          <cell r="C201" t="str">
            <v>4244</v>
          </cell>
          <cell r="D201" t="str">
            <v>Rushey Mead Academy</v>
          </cell>
          <cell r="E201">
            <v>193</v>
          </cell>
          <cell r="F201">
            <v>1262</v>
          </cell>
          <cell r="G201">
            <v>1455</v>
          </cell>
        </row>
        <row r="202">
          <cell r="A202" t="str">
            <v>md104246</v>
          </cell>
          <cell r="B202" t="str">
            <v>md10</v>
          </cell>
          <cell r="C202" t="str">
            <v>4246</v>
          </cell>
          <cell r="D202" t="str">
            <v>The Lancaster School</v>
          </cell>
          <cell r="E202">
            <v>204</v>
          </cell>
          <cell r="F202">
            <v>693</v>
          </cell>
          <cell r="G202">
            <v>897</v>
          </cell>
        </row>
        <row r="203">
          <cell r="A203" t="str">
            <v>md104249</v>
          </cell>
          <cell r="B203" t="str">
            <v>md10</v>
          </cell>
          <cell r="C203" t="str">
            <v>4249</v>
          </cell>
          <cell r="D203" t="str">
            <v>Hamilton College</v>
          </cell>
          <cell r="E203">
            <v>152</v>
          </cell>
          <cell r="F203">
            <v>1033</v>
          </cell>
          <cell r="G203">
            <v>1185</v>
          </cell>
        </row>
        <row r="204">
          <cell r="A204" t="str">
            <v>md104250</v>
          </cell>
          <cell r="B204" t="str">
            <v>md10</v>
          </cell>
          <cell r="C204" t="str">
            <v>4250</v>
          </cell>
          <cell r="D204" t="str">
            <v>Soar Valley College</v>
          </cell>
          <cell r="E204">
            <v>290</v>
          </cell>
          <cell r="F204">
            <v>1002</v>
          </cell>
          <cell r="G204">
            <v>1292</v>
          </cell>
        </row>
        <row r="205">
          <cell r="A205" t="str">
            <v>md104251</v>
          </cell>
          <cell r="B205" t="str">
            <v>md10</v>
          </cell>
          <cell r="C205" t="str">
            <v>4251</v>
          </cell>
          <cell r="D205" t="str">
            <v>Judgemeadow Community College</v>
          </cell>
          <cell r="E205">
            <v>214</v>
          </cell>
          <cell r="F205">
            <v>1020</v>
          </cell>
          <cell r="G205">
            <v>1234</v>
          </cell>
        </row>
        <row r="206">
          <cell r="A206" t="str">
            <v>md104267</v>
          </cell>
          <cell r="B206" t="str">
            <v>md10</v>
          </cell>
          <cell r="C206" t="str">
            <v>4267</v>
          </cell>
          <cell r="D206" t="str">
            <v>Moat Community College</v>
          </cell>
          <cell r="E206">
            <v>392</v>
          </cell>
          <cell r="F206">
            <v>672</v>
          </cell>
          <cell r="G206">
            <v>1064</v>
          </cell>
        </row>
        <row r="207">
          <cell r="A207" t="str">
            <v>md104270</v>
          </cell>
          <cell r="B207" t="str">
            <v>md10</v>
          </cell>
          <cell r="C207" t="str">
            <v>4270</v>
          </cell>
          <cell r="D207" t="str">
            <v>Babington Community College</v>
          </cell>
          <cell r="E207">
            <v>452</v>
          </cell>
          <cell r="F207">
            <v>565</v>
          </cell>
          <cell r="G207">
            <v>1017</v>
          </cell>
        </row>
        <row r="208">
          <cell r="A208" t="str">
            <v>md104273</v>
          </cell>
          <cell r="B208" t="str">
            <v>md10</v>
          </cell>
          <cell r="C208" t="str">
            <v>4273</v>
          </cell>
          <cell r="D208" t="str">
            <v>The City of Leicester College</v>
          </cell>
          <cell r="E208">
            <v>222</v>
          </cell>
          <cell r="F208">
            <v>1274</v>
          </cell>
          <cell r="G208">
            <v>1496</v>
          </cell>
        </row>
        <row r="209">
          <cell r="A209" t="str">
            <v>md104274</v>
          </cell>
          <cell r="B209" t="str">
            <v>md10</v>
          </cell>
          <cell r="C209" t="str">
            <v>4274</v>
          </cell>
          <cell r="D209" t="str">
            <v>Fullhurst Community College</v>
          </cell>
          <cell r="E209">
            <v>373</v>
          </cell>
          <cell r="F209">
            <v>524</v>
          </cell>
          <cell r="G209">
            <v>897</v>
          </cell>
        </row>
        <row r="210">
          <cell r="A210" t="str">
            <v>md104721</v>
          </cell>
          <cell r="B210" t="str">
            <v>md10</v>
          </cell>
          <cell r="C210" t="str">
            <v>4721</v>
          </cell>
          <cell r="D210" t="str">
            <v>English Martyrs Catholic School</v>
          </cell>
          <cell r="E210">
            <v>323</v>
          </cell>
          <cell r="F210">
            <v>741</v>
          </cell>
          <cell r="G210">
            <v>1064</v>
          </cell>
        </row>
        <row r="211">
          <cell r="A211" t="str">
            <v>md104723</v>
          </cell>
          <cell r="B211" t="str">
            <v>md10</v>
          </cell>
          <cell r="C211" t="str">
            <v>4723</v>
          </cell>
          <cell r="D211" t="str">
            <v>Saint Paul's Catholic School</v>
          </cell>
          <cell r="E211">
            <v>157</v>
          </cell>
          <cell r="F211">
            <v>913</v>
          </cell>
          <cell r="G211">
            <v>1070</v>
          </cell>
        </row>
        <row r="212">
          <cell r="A212" t="str">
            <v>md104724</v>
          </cell>
          <cell r="B212" t="str">
            <v>md10</v>
          </cell>
          <cell r="C212" t="str">
            <v>4724</v>
          </cell>
          <cell r="D212" t="str">
            <v>Madani Girls' School</v>
          </cell>
          <cell r="E212">
            <v>40</v>
          </cell>
          <cell r="F212">
            <v>265</v>
          </cell>
          <cell r="G212">
            <v>305</v>
          </cell>
        </row>
        <row r="213">
          <cell r="A213" t="str">
            <v>md106905</v>
          </cell>
          <cell r="B213" t="str">
            <v>md10</v>
          </cell>
          <cell r="C213" t="str">
            <v>6905</v>
          </cell>
          <cell r="D213" t="str">
            <v>Tudor Grange Samworth Academy</v>
          </cell>
          <cell r="E213">
            <v>564</v>
          </cell>
          <cell r="F213">
            <v>263</v>
          </cell>
          <cell r="G213">
            <v>827</v>
          </cell>
        </row>
        <row r="214">
          <cell r="A214" t="str">
            <v>md107003</v>
          </cell>
          <cell r="B214" t="str">
            <v>md10</v>
          </cell>
          <cell r="C214" t="str">
            <v>7003</v>
          </cell>
          <cell r="D214" t="str">
            <v>Ash Field Academy</v>
          </cell>
          <cell r="E214">
            <v>37</v>
          </cell>
          <cell r="F214">
            <v>95</v>
          </cell>
          <cell r="G214">
            <v>132</v>
          </cell>
        </row>
        <row r="215">
          <cell r="A215" t="str">
            <v>md107213</v>
          </cell>
          <cell r="B215" t="str">
            <v>md10</v>
          </cell>
          <cell r="C215" t="str">
            <v>7213</v>
          </cell>
          <cell r="D215" t="str">
            <v>Nether Hall School</v>
          </cell>
          <cell r="E215">
            <v>27</v>
          </cell>
          <cell r="F215">
            <v>66</v>
          </cell>
          <cell r="G215">
            <v>93</v>
          </cell>
        </row>
        <row r="216">
          <cell r="A216" t="str">
            <v>md107215</v>
          </cell>
          <cell r="B216" t="str">
            <v>md10</v>
          </cell>
          <cell r="C216" t="str">
            <v>7215</v>
          </cell>
          <cell r="D216" t="str">
            <v>Millgate School</v>
          </cell>
          <cell r="E216">
            <v>30</v>
          </cell>
          <cell r="F216">
            <v>31</v>
          </cell>
          <cell r="G216">
            <v>61</v>
          </cell>
        </row>
        <row r="217">
          <cell r="A217" t="str">
            <v>md107217</v>
          </cell>
          <cell r="B217" t="str">
            <v>md10</v>
          </cell>
          <cell r="C217" t="str">
            <v>7217</v>
          </cell>
          <cell r="D217" t="str">
            <v>Oaklands School</v>
          </cell>
          <cell r="E217">
            <v>51</v>
          </cell>
          <cell r="F217">
            <v>56</v>
          </cell>
          <cell r="G217">
            <v>107</v>
          </cell>
        </row>
        <row r="218">
          <cell r="A218" t="str">
            <v>md107218</v>
          </cell>
          <cell r="B218" t="str">
            <v>md10</v>
          </cell>
          <cell r="C218" t="str">
            <v>7218</v>
          </cell>
          <cell r="D218" t="str">
            <v>Ellesmere College</v>
          </cell>
          <cell r="E218">
            <v>100</v>
          </cell>
          <cell r="F218">
            <v>149</v>
          </cell>
          <cell r="G218">
            <v>249</v>
          </cell>
        </row>
        <row r="219">
          <cell r="A219" t="str">
            <v>md107220</v>
          </cell>
          <cell r="B219" t="str">
            <v>md10</v>
          </cell>
          <cell r="C219" t="str">
            <v>7220</v>
          </cell>
          <cell r="D219" t="str">
            <v>Keyham Lodge School</v>
          </cell>
          <cell r="E219">
            <v>43</v>
          </cell>
          <cell r="F219">
            <v>45</v>
          </cell>
          <cell r="G219">
            <v>88</v>
          </cell>
        </row>
        <row r="220">
          <cell r="A220" t="str">
            <v>md107221</v>
          </cell>
          <cell r="B220" t="str">
            <v>md10</v>
          </cell>
          <cell r="C220" t="str">
            <v>7221</v>
          </cell>
          <cell r="D220" t="str">
            <v>West Gate School</v>
          </cell>
          <cell r="E220">
            <v>68</v>
          </cell>
          <cell r="F220">
            <v>129</v>
          </cell>
          <cell r="G220">
            <v>197</v>
          </cell>
        </row>
        <row r="221">
          <cell r="C221" t="str">
            <v>MD 20</v>
          </cell>
        </row>
        <row r="222">
          <cell r="E222" t="str">
            <v>Lowest 20%</v>
          </cell>
          <cell r="F222" t="str">
            <v>Others</v>
          </cell>
          <cell r="G222" t="str">
            <v>Total</v>
          </cell>
        </row>
        <row r="223">
          <cell r="A223" t="str">
            <v>md202000</v>
          </cell>
          <cell r="B223" t="str">
            <v>md20</v>
          </cell>
          <cell r="C223" t="str">
            <v>2000</v>
          </cell>
          <cell r="D223" t="str">
            <v>Caldecote Community Primary School</v>
          </cell>
          <cell r="E223">
            <v>448</v>
          </cell>
          <cell r="F223">
            <v>83</v>
          </cell>
          <cell r="G223">
            <v>531</v>
          </cell>
        </row>
        <row r="224">
          <cell r="A224" t="str">
            <v>md202001</v>
          </cell>
          <cell r="B224" t="str">
            <v>md20</v>
          </cell>
          <cell r="C224" t="str">
            <v>2001</v>
          </cell>
          <cell r="D224" t="str">
            <v>Krishna Avanti Primary School</v>
          </cell>
          <cell r="E224">
            <v>54</v>
          </cell>
          <cell r="F224">
            <v>246</v>
          </cell>
          <cell r="G224">
            <v>300</v>
          </cell>
        </row>
        <row r="225">
          <cell r="A225" t="str">
            <v>md202002</v>
          </cell>
          <cell r="B225" t="str">
            <v>md20</v>
          </cell>
          <cell r="C225" t="str">
            <v>2002</v>
          </cell>
          <cell r="D225" t="str">
            <v>Queensmead Primary Academy</v>
          </cell>
          <cell r="E225">
            <v>408</v>
          </cell>
          <cell r="F225">
            <v>45</v>
          </cell>
          <cell r="G225">
            <v>453</v>
          </cell>
        </row>
        <row r="226">
          <cell r="A226" t="str">
            <v>md202003</v>
          </cell>
          <cell r="B226" t="str">
            <v>md20</v>
          </cell>
          <cell r="C226" t="str">
            <v>2003</v>
          </cell>
          <cell r="D226" t="str">
            <v>Falcons Primary School</v>
          </cell>
          <cell r="E226">
            <v>33</v>
          </cell>
          <cell r="F226">
            <v>72</v>
          </cell>
          <cell r="G226">
            <v>105</v>
          </cell>
        </row>
        <row r="227">
          <cell r="A227" t="str">
            <v>md202004</v>
          </cell>
          <cell r="B227" t="str">
            <v>md20</v>
          </cell>
          <cell r="C227" t="str">
            <v>2004</v>
          </cell>
          <cell r="D227" t="str">
            <v>Mowmacre Hill Primary School</v>
          </cell>
          <cell r="E227">
            <v>364</v>
          </cell>
          <cell r="F227">
            <v>17</v>
          </cell>
          <cell r="G227">
            <v>381</v>
          </cell>
        </row>
        <row r="228">
          <cell r="A228" t="str">
            <v>md202005</v>
          </cell>
          <cell r="B228" t="str">
            <v>md20</v>
          </cell>
          <cell r="C228" t="str">
            <v>2005</v>
          </cell>
          <cell r="D228" t="str">
            <v>Northfield House Primary Academy</v>
          </cell>
          <cell r="E228">
            <v>234</v>
          </cell>
          <cell r="F228">
            <v>145</v>
          </cell>
          <cell r="G228">
            <v>379</v>
          </cell>
        </row>
        <row r="229">
          <cell r="A229" t="str">
            <v>md202071</v>
          </cell>
          <cell r="B229" t="str">
            <v>md20</v>
          </cell>
          <cell r="C229" t="str">
            <v>2071</v>
          </cell>
          <cell r="D229" t="str">
            <v>Highfields Primary School</v>
          </cell>
          <cell r="E229">
            <v>240</v>
          </cell>
          <cell r="F229">
            <v>116</v>
          </cell>
          <cell r="G229">
            <v>356</v>
          </cell>
        </row>
        <row r="230">
          <cell r="A230" t="str">
            <v>md202210</v>
          </cell>
          <cell r="B230" t="str">
            <v>md20</v>
          </cell>
          <cell r="C230" t="str">
            <v>2210</v>
          </cell>
          <cell r="D230" t="str">
            <v>Bridge Junior School</v>
          </cell>
          <cell r="E230">
            <v>231</v>
          </cell>
          <cell r="F230">
            <v>136</v>
          </cell>
          <cell r="G230">
            <v>367</v>
          </cell>
        </row>
        <row r="231">
          <cell r="A231" t="str">
            <v>md202213</v>
          </cell>
          <cell r="B231" t="str">
            <v>md20</v>
          </cell>
          <cell r="C231" t="str">
            <v>2213</v>
          </cell>
          <cell r="D231" t="str">
            <v>Catherine Infant School</v>
          </cell>
          <cell r="E231">
            <v>146</v>
          </cell>
          <cell r="F231">
            <v>242</v>
          </cell>
          <cell r="G231">
            <v>388</v>
          </cell>
        </row>
        <row r="232">
          <cell r="A232" t="str">
            <v>md202214</v>
          </cell>
          <cell r="B232" t="str">
            <v>md20</v>
          </cell>
          <cell r="C232" t="str">
            <v>2214</v>
          </cell>
          <cell r="D232" t="str">
            <v>Catherine Junior School</v>
          </cell>
          <cell r="E232">
            <v>179</v>
          </cell>
          <cell r="F232">
            <v>296</v>
          </cell>
          <cell r="G232">
            <v>475</v>
          </cell>
        </row>
        <row r="233">
          <cell r="A233" t="str">
            <v>md202222</v>
          </cell>
          <cell r="B233" t="str">
            <v>md20</v>
          </cell>
          <cell r="C233" t="str">
            <v>2222</v>
          </cell>
          <cell r="D233" t="str">
            <v>Evington Valley Primary School</v>
          </cell>
          <cell r="E233">
            <v>20</v>
          </cell>
          <cell r="F233">
            <v>346</v>
          </cell>
          <cell r="G233">
            <v>366</v>
          </cell>
        </row>
        <row r="234">
          <cell r="A234" t="str">
            <v>md202228</v>
          </cell>
          <cell r="B234" t="str">
            <v>md20</v>
          </cell>
          <cell r="C234" t="str">
            <v>2228</v>
          </cell>
          <cell r="D234" t="str">
            <v>Granby Primary School</v>
          </cell>
          <cell r="E234">
            <v>125</v>
          </cell>
          <cell r="F234">
            <v>373</v>
          </cell>
          <cell r="G234">
            <v>498</v>
          </cell>
        </row>
        <row r="235">
          <cell r="A235" t="str">
            <v>md202229</v>
          </cell>
          <cell r="B235" t="str">
            <v>md20</v>
          </cell>
          <cell r="C235" t="str">
            <v>2229</v>
          </cell>
          <cell r="D235" t="str">
            <v>Green Lane Infant School</v>
          </cell>
          <cell r="E235">
            <v>222</v>
          </cell>
          <cell r="F235">
            <v>143</v>
          </cell>
          <cell r="G235">
            <v>365</v>
          </cell>
        </row>
        <row r="236">
          <cell r="A236" t="str">
            <v>md202231</v>
          </cell>
          <cell r="B236" t="str">
            <v>md20</v>
          </cell>
          <cell r="C236" t="str">
            <v>2231</v>
          </cell>
          <cell r="D236" t="str">
            <v>Rushey Mead Primary School</v>
          </cell>
          <cell r="E236">
            <v>132</v>
          </cell>
          <cell r="F236">
            <v>453</v>
          </cell>
          <cell r="G236">
            <v>585</v>
          </cell>
        </row>
        <row r="237">
          <cell r="A237" t="str">
            <v>md202236</v>
          </cell>
          <cell r="B237" t="str">
            <v>md20</v>
          </cell>
          <cell r="C237" t="str">
            <v>2236</v>
          </cell>
          <cell r="D237" t="str">
            <v>Humberstone Infant School</v>
          </cell>
          <cell r="E237">
            <v>87</v>
          </cell>
          <cell r="F237">
            <v>275</v>
          </cell>
          <cell r="G237">
            <v>362</v>
          </cell>
        </row>
        <row r="238">
          <cell r="A238" t="str">
            <v>md202237</v>
          </cell>
          <cell r="B238" t="str">
            <v>md20</v>
          </cell>
          <cell r="C238" t="str">
            <v>2237</v>
          </cell>
          <cell r="D238" t="str">
            <v>Humberstone Junior Academy</v>
          </cell>
          <cell r="E238">
            <v>88</v>
          </cell>
          <cell r="F238">
            <v>274</v>
          </cell>
          <cell r="G238">
            <v>362</v>
          </cell>
        </row>
        <row r="239">
          <cell r="A239" t="str">
            <v>md202238</v>
          </cell>
          <cell r="B239" t="str">
            <v>md20</v>
          </cell>
          <cell r="C239" t="str">
            <v>2238</v>
          </cell>
          <cell r="D239" t="str">
            <v>Imperial Avenue Infant School</v>
          </cell>
          <cell r="E239">
            <v>221</v>
          </cell>
          <cell r="F239">
            <v>107</v>
          </cell>
          <cell r="G239">
            <v>328</v>
          </cell>
        </row>
        <row r="240">
          <cell r="A240" t="str">
            <v>md202239</v>
          </cell>
          <cell r="B240" t="str">
            <v>md20</v>
          </cell>
          <cell r="C240" t="str">
            <v>2239</v>
          </cell>
          <cell r="D240" t="str">
            <v>Inglehurst Infant School</v>
          </cell>
          <cell r="E240">
            <v>278</v>
          </cell>
          <cell r="F240">
            <v>19</v>
          </cell>
          <cell r="G240">
            <v>297</v>
          </cell>
        </row>
        <row r="241">
          <cell r="A241" t="str">
            <v>md202240</v>
          </cell>
          <cell r="B241" t="str">
            <v>md20</v>
          </cell>
          <cell r="C241" t="str">
            <v>2240</v>
          </cell>
          <cell r="D241" t="str">
            <v>Inglehurst Junior School</v>
          </cell>
          <cell r="E241">
            <v>271</v>
          </cell>
          <cell r="F241">
            <v>37</v>
          </cell>
          <cell r="G241">
            <v>308</v>
          </cell>
        </row>
        <row r="242">
          <cell r="A242" t="str">
            <v>md202241</v>
          </cell>
          <cell r="B242" t="str">
            <v>md20</v>
          </cell>
          <cell r="C242" t="str">
            <v>2241</v>
          </cell>
          <cell r="D242" t="str">
            <v>King Richard Infant &amp; Nursery School</v>
          </cell>
          <cell r="E242">
            <v>115</v>
          </cell>
          <cell r="F242">
            <v>128</v>
          </cell>
          <cell r="G242">
            <v>243</v>
          </cell>
        </row>
        <row r="243">
          <cell r="A243" t="str">
            <v>md202250</v>
          </cell>
          <cell r="B243" t="str">
            <v>md20</v>
          </cell>
          <cell r="C243" t="str">
            <v>2250</v>
          </cell>
          <cell r="D243" t="str">
            <v>Mayflower Primary School</v>
          </cell>
          <cell r="E243">
            <v>27</v>
          </cell>
          <cell r="F243">
            <v>454</v>
          </cell>
          <cell r="G243">
            <v>481</v>
          </cell>
        </row>
        <row r="244">
          <cell r="A244" t="str">
            <v>md202262</v>
          </cell>
          <cell r="B244" t="str">
            <v>md20</v>
          </cell>
          <cell r="C244" t="str">
            <v>2262</v>
          </cell>
          <cell r="D244" t="str">
            <v>Overdale Infant School</v>
          </cell>
          <cell r="E244">
            <v>30</v>
          </cell>
          <cell r="F244">
            <v>261</v>
          </cell>
          <cell r="G244">
            <v>291</v>
          </cell>
        </row>
        <row r="245">
          <cell r="A245" t="str">
            <v>md202263</v>
          </cell>
          <cell r="B245" t="str">
            <v>md20</v>
          </cell>
          <cell r="C245" t="str">
            <v>2263</v>
          </cell>
          <cell r="D245" t="str">
            <v>Overdale Junior School</v>
          </cell>
          <cell r="E245">
            <v>29</v>
          </cell>
          <cell r="F245">
            <v>350</v>
          </cell>
          <cell r="G245">
            <v>379</v>
          </cell>
        </row>
        <row r="246">
          <cell r="A246" t="str">
            <v>md202264</v>
          </cell>
          <cell r="B246" t="str">
            <v>md20</v>
          </cell>
          <cell r="C246" t="str">
            <v>2264</v>
          </cell>
          <cell r="D246" t="str">
            <v>Merrydale Infant School</v>
          </cell>
          <cell r="E246">
            <v>288</v>
          </cell>
          <cell r="F246">
            <v>71</v>
          </cell>
          <cell r="G246">
            <v>359</v>
          </cell>
        </row>
        <row r="247">
          <cell r="A247" t="str">
            <v>md202265</v>
          </cell>
          <cell r="B247" t="str">
            <v>md20</v>
          </cell>
          <cell r="C247" t="str">
            <v>2265</v>
          </cell>
          <cell r="D247" t="str">
            <v>Merrydale Junior School</v>
          </cell>
          <cell r="E247">
            <v>278</v>
          </cell>
          <cell r="F247">
            <v>89</v>
          </cell>
          <cell r="G247">
            <v>367</v>
          </cell>
        </row>
        <row r="248">
          <cell r="A248" t="str">
            <v>md202267</v>
          </cell>
          <cell r="B248" t="str">
            <v>md20</v>
          </cell>
          <cell r="C248" t="str">
            <v>2267</v>
          </cell>
          <cell r="D248" t="str">
            <v>St Mary's Fields Primary School</v>
          </cell>
          <cell r="E248">
            <v>73</v>
          </cell>
          <cell r="F248">
            <v>329</v>
          </cell>
          <cell r="G248">
            <v>402</v>
          </cell>
        </row>
        <row r="249">
          <cell r="A249" t="str">
            <v>md202268</v>
          </cell>
          <cell r="B249" t="str">
            <v>md20</v>
          </cell>
          <cell r="C249" t="str">
            <v>2268</v>
          </cell>
          <cell r="D249" t="str">
            <v>Shaftesbury Junior School</v>
          </cell>
          <cell r="E249">
            <v>117</v>
          </cell>
          <cell r="F249">
            <v>125</v>
          </cell>
          <cell r="G249">
            <v>242</v>
          </cell>
        </row>
        <row r="250">
          <cell r="A250" t="str">
            <v>md202282</v>
          </cell>
          <cell r="B250" t="str">
            <v>md20</v>
          </cell>
          <cell r="C250" t="str">
            <v>2282</v>
          </cell>
          <cell r="D250" t="str">
            <v>Wyvern Primary School</v>
          </cell>
          <cell r="E250">
            <v>121</v>
          </cell>
          <cell r="F250">
            <v>349</v>
          </cell>
          <cell r="G250">
            <v>470</v>
          </cell>
        </row>
        <row r="251">
          <cell r="A251" t="str">
            <v>md202283</v>
          </cell>
          <cell r="B251" t="str">
            <v>md20</v>
          </cell>
          <cell r="C251" t="str">
            <v>2283</v>
          </cell>
          <cell r="D251" t="str">
            <v>Montrose School</v>
          </cell>
          <cell r="E251">
            <v>211</v>
          </cell>
          <cell r="F251">
            <v>261</v>
          </cell>
          <cell r="G251">
            <v>472</v>
          </cell>
        </row>
        <row r="252">
          <cell r="A252" t="str">
            <v>md202287</v>
          </cell>
          <cell r="B252" t="str">
            <v>md20</v>
          </cell>
          <cell r="C252" t="str">
            <v>2287</v>
          </cell>
          <cell r="D252" t="str">
            <v>Braunstone Frith Primary School</v>
          </cell>
          <cell r="E252">
            <v>377</v>
          </cell>
          <cell r="F252">
            <v>239</v>
          </cell>
          <cell r="G252">
            <v>616</v>
          </cell>
        </row>
        <row r="253">
          <cell r="A253" t="str">
            <v>md202297</v>
          </cell>
          <cell r="B253" t="str">
            <v>md20</v>
          </cell>
          <cell r="C253" t="str">
            <v>2297</v>
          </cell>
          <cell r="D253" t="str">
            <v>Folville Junior School</v>
          </cell>
          <cell r="E253">
            <v>250</v>
          </cell>
          <cell r="F253">
            <v>128</v>
          </cell>
          <cell r="G253">
            <v>378</v>
          </cell>
        </row>
        <row r="254">
          <cell r="A254" t="str">
            <v>md202298</v>
          </cell>
          <cell r="B254" t="str">
            <v>md20</v>
          </cell>
          <cell r="C254" t="str">
            <v>2298</v>
          </cell>
          <cell r="D254" t="str">
            <v>Uplands Junior School</v>
          </cell>
          <cell r="E254">
            <v>199</v>
          </cell>
          <cell r="F254">
            <v>281</v>
          </cell>
          <cell r="G254">
            <v>480</v>
          </cell>
        </row>
        <row r="255">
          <cell r="A255" t="str">
            <v>md202299</v>
          </cell>
          <cell r="B255" t="str">
            <v>md20</v>
          </cell>
          <cell r="C255" t="str">
            <v>2299</v>
          </cell>
          <cell r="D255" t="str">
            <v>Uplands Infant School</v>
          </cell>
          <cell r="E255">
            <v>175</v>
          </cell>
          <cell r="F255">
            <v>278</v>
          </cell>
          <cell r="G255">
            <v>453</v>
          </cell>
        </row>
        <row r="256">
          <cell r="A256" t="str">
            <v>md202303</v>
          </cell>
          <cell r="B256" t="str">
            <v>md20</v>
          </cell>
          <cell r="C256" t="str">
            <v>2303</v>
          </cell>
          <cell r="D256" t="str">
            <v>Shenton Primary School</v>
          </cell>
          <cell r="E256">
            <v>291</v>
          </cell>
          <cell r="F256">
            <v>198</v>
          </cell>
          <cell r="G256">
            <v>489</v>
          </cell>
        </row>
        <row r="257">
          <cell r="A257" t="str">
            <v>md202304</v>
          </cell>
          <cell r="B257" t="str">
            <v>md20</v>
          </cell>
          <cell r="C257" t="str">
            <v>2304</v>
          </cell>
          <cell r="D257" t="str">
            <v>Stokes Wood Primary School</v>
          </cell>
          <cell r="E257">
            <v>321</v>
          </cell>
          <cell r="F257">
            <v>103</v>
          </cell>
          <cell r="G257">
            <v>424</v>
          </cell>
        </row>
        <row r="258">
          <cell r="A258" t="str">
            <v>md202305</v>
          </cell>
          <cell r="B258" t="str">
            <v>md20</v>
          </cell>
          <cell r="C258" t="str">
            <v>2305</v>
          </cell>
          <cell r="D258" t="str">
            <v>Wolsey House Primary School</v>
          </cell>
          <cell r="E258">
            <v>395</v>
          </cell>
          <cell r="F258">
            <v>110</v>
          </cell>
          <cell r="G258">
            <v>505</v>
          </cell>
        </row>
        <row r="259">
          <cell r="A259" t="str">
            <v>md202306</v>
          </cell>
          <cell r="B259" t="str">
            <v>md20</v>
          </cell>
          <cell r="C259" t="str">
            <v>2306</v>
          </cell>
          <cell r="D259" t="str">
            <v>Buswells Lodge Primary School</v>
          </cell>
          <cell r="E259">
            <v>378</v>
          </cell>
          <cell r="F259">
            <v>87</v>
          </cell>
          <cell r="G259">
            <v>465</v>
          </cell>
        </row>
        <row r="260">
          <cell r="A260" t="str">
            <v>md202317</v>
          </cell>
          <cell r="B260" t="str">
            <v>md20</v>
          </cell>
          <cell r="C260" t="str">
            <v>2317</v>
          </cell>
          <cell r="D260" t="str">
            <v>Sandfield Close Primary School</v>
          </cell>
          <cell r="E260">
            <v>37</v>
          </cell>
          <cell r="F260">
            <v>370</v>
          </cell>
          <cell r="G260">
            <v>407</v>
          </cell>
        </row>
        <row r="261">
          <cell r="A261" t="str">
            <v>md202320</v>
          </cell>
          <cell r="B261" t="str">
            <v>md20</v>
          </cell>
          <cell r="C261" t="str">
            <v>2320</v>
          </cell>
          <cell r="D261" t="str">
            <v>Barley Croft Primary School</v>
          </cell>
          <cell r="E261">
            <v>294</v>
          </cell>
          <cell r="F261">
            <v>47</v>
          </cell>
          <cell r="G261">
            <v>341</v>
          </cell>
        </row>
        <row r="262">
          <cell r="A262" t="str">
            <v>md202323</v>
          </cell>
          <cell r="B262" t="str">
            <v>md20</v>
          </cell>
          <cell r="C262" t="str">
            <v>2323</v>
          </cell>
          <cell r="D262" t="str">
            <v>Woodstock Primary School</v>
          </cell>
          <cell r="E262">
            <v>445</v>
          </cell>
          <cell r="F262">
            <v>25</v>
          </cell>
          <cell r="G262">
            <v>470</v>
          </cell>
        </row>
        <row r="263">
          <cell r="A263" t="str">
            <v>md202324</v>
          </cell>
          <cell r="B263" t="str">
            <v>md20</v>
          </cell>
          <cell r="C263" t="str">
            <v>2324</v>
          </cell>
          <cell r="D263" t="str">
            <v>Rowlatts Hill Primary School</v>
          </cell>
          <cell r="E263">
            <v>217</v>
          </cell>
          <cell r="F263">
            <v>127</v>
          </cell>
          <cell r="G263">
            <v>344</v>
          </cell>
        </row>
        <row r="264">
          <cell r="A264" t="str">
            <v>md202327</v>
          </cell>
          <cell r="B264" t="str">
            <v>md20</v>
          </cell>
          <cell r="C264" t="str">
            <v>2327</v>
          </cell>
          <cell r="D264" t="str">
            <v>Willowbrook Primary School</v>
          </cell>
          <cell r="E264">
            <v>238</v>
          </cell>
          <cell r="F264">
            <v>236</v>
          </cell>
          <cell r="G264">
            <v>474</v>
          </cell>
        </row>
        <row r="265">
          <cell r="A265" t="str">
            <v>md202328</v>
          </cell>
          <cell r="B265" t="str">
            <v>md20</v>
          </cell>
          <cell r="C265" t="str">
            <v>2328</v>
          </cell>
          <cell r="D265" t="str">
            <v>Thurnby Lodge Primary School</v>
          </cell>
          <cell r="E265">
            <v>82</v>
          </cell>
          <cell r="F265">
            <v>167</v>
          </cell>
          <cell r="G265">
            <v>249</v>
          </cell>
        </row>
        <row r="266">
          <cell r="A266" t="str">
            <v>md202337</v>
          </cell>
          <cell r="B266" t="str">
            <v>md20</v>
          </cell>
          <cell r="C266" t="str">
            <v>2337</v>
          </cell>
          <cell r="D266" t="str">
            <v>Abbey Primary Community School</v>
          </cell>
          <cell r="E266">
            <v>328</v>
          </cell>
          <cell r="F266">
            <v>407</v>
          </cell>
          <cell r="G266">
            <v>735</v>
          </cell>
        </row>
        <row r="267">
          <cell r="A267" t="str">
            <v>md202339</v>
          </cell>
          <cell r="B267" t="str">
            <v>md20</v>
          </cell>
          <cell r="C267" t="str">
            <v>2339</v>
          </cell>
          <cell r="D267" t="str">
            <v>Taylor Road Primary School</v>
          </cell>
          <cell r="E267">
            <v>672</v>
          </cell>
          <cell r="F267">
            <v>45</v>
          </cell>
          <cell r="G267">
            <v>717</v>
          </cell>
        </row>
        <row r="268">
          <cell r="A268" t="str">
            <v>md202340</v>
          </cell>
          <cell r="B268" t="str">
            <v>md20</v>
          </cell>
          <cell r="C268" t="str">
            <v>2340</v>
          </cell>
          <cell r="D268" t="str">
            <v>Knighton Fields Primary School and Community Centr</v>
          </cell>
          <cell r="E268">
            <v>174</v>
          </cell>
          <cell r="F268">
            <v>52</v>
          </cell>
          <cell r="G268">
            <v>226</v>
          </cell>
        </row>
        <row r="269">
          <cell r="A269" t="str">
            <v>md202342</v>
          </cell>
          <cell r="B269" t="str">
            <v>md20</v>
          </cell>
          <cell r="C269" t="str">
            <v>2342</v>
          </cell>
          <cell r="D269" t="str">
            <v>Heatherbrook Primary School</v>
          </cell>
          <cell r="E269">
            <v>34</v>
          </cell>
          <cell r="F269">
            <v>153</v>
          </cell>
          <cell r="G269">
            <v>187</v>
          </cell>
        </row>
        <row r="270">
          <cell r="A270" t="str">
            <v>md202343</v>
          </cell>
          <cell r="B270" t="str">
            <v>md20</v>
          </cell>
          <cell r="C270" t="str">
            <v>2343</v>
          </cell>
          <cell r="D270" t="str">
            <v>Linden Primary School</v>
          </cell>
          <cell r="E270">
            <v>56</v>
          </cell>
          <cell r="F270">
            <v>415</v>
          </cell>
          <cell r="G270">
            <v>471</v>
          </cell>
        </row>
        <row r="271">
          <cell r="A271" t="str">
            <v>md202344</v>
          </cell>
          <cell r="B271" t="str">
            <v>md20</v>
          </cell>
          <cell r="C271" t="str">
            <v>2344</v>
          </cell>
          <cell r="D271" t="str">
            <v>Eyres Monsell Primary School</v>
          </cell>
          <cell r="E271">
            <v>246</v>
          </cell>
          <cell r="F271">
            <v>20</v>
          </cell>
          <cell r="G271">
            <v>266</v>
          </cell>
        </row>
        <row r="272">
          <cell r="A272" t="str">
            <v>md202346</v>
          </cell>
          <cell r="B272" t="str">
            <v>md20</v>
          </cell>
          <cell r="C272" t="str">
            <v>2346</v>
          </cell>
          <cell r="D272" t="str">
            <v>Hazel Community Primary School</v>
          </cell>
          <cell r="E272">
            <v>130</v>
          </cell>
          <cell r="F272">
            <v>282</v>
          </cell>
          <cell r="G272">
            <v>412</v>
          </cell>
        </row>
        <row r="273">
          <cell r="A273" t="str">
            <v>md202347</v>
          </cell>
          <cell r="B273" t="str">
            <v>md20</v>
          </cell>
          <cell r="C273" t="str">
            <v>2347</v>
          </cell>
          <cell r="D273" t="str">
            <v>Charnwood Primary School</v>
          </cell>
          <cell r="E273">
            <v>311</v>
          </cell>
          <cell r="F273">
            <v>166</v>
          </cell>
          <cell r="G273">
            <v>477</v>
          </cell>
        </row>
        <row r="274">
          <cell r="A274" t="str">
            <v>md202348</v>
          </cell>
          <cell r="B274" t="str">
            <v>md20</v>
          </cell>
          <cell r="C274" t="str">
            <v>2348</v>
          </cell>
          <cell r="D274" t="str">
            <v>Mellor Community Primary School</v>
          </cell>
          <cell r="E274">
            <v>261</v>
          </cell>
          <cell r="F274">
            <v>325</v>
          </cell>
          <cell r="G274">
            <v>586</v>
          </cell>
        </row>
        <row r="275">
          <cell r="A275" t="str">
            <v>md202352</v>
          </cell>
          <cell r="B275" t="str">
            <v>md20</v>
          </cell>
          <cell r="C275" t="str">
            <v>2352</v>
          </cell>
          <cell r="D275" t="str">
            <v>Marriott Primary School</v>
          </cell>
          <cell r="E275">
            <v>328</v>
          </cell>
          <cell r="F275">
            <v>63</v>
          </cell>
          <cell r="G275">
            <v>391</v>
          </cell>
        </row>
        <row r="276">
          <cell r="A276" t="str">
            <v>md202356</v>
          </cell>
          <cell r="B276" t="str">
            <v>md20</v>
          </cell>
          <cell r="C276" t="str">
            <v>2356</v>
          </cell>
          <cell r="D276" t="str">
            <v>Whitehall Primary School</v>
          </cell>
          <cell r="E276">
            <v>109</v>
          </cell>
          <cell r="F276">
            <v>392</v>
          </cell>
          <cell r="G276">
            <v>501</v>
          </cell>
        </row>
        <row r="277">
          <cell r="A277" t="str">
            <v>md202359</v>
          </cell>
          <cell r="B277" t="str">
            <v>md20</v>
          </cell>
          <cell r="C277" t="str">
            <v>2359</v>
          </cell>
          <cell r="D277" t="str">
            <v>Spinney Hill Primary School and Community Centre</v>
          </cell>
          <cell r="E277">
            <v>160</v>
          </cell>
          <cell r="F277">
            <v>529</v>
          </cell>
          <cell r="G277">
            <v>689</v>
          </cell>
        </row>
        <row r="278">
          <cell r="A278" t="str">
            <v>md202361</v>
          </cell>
          <cell r="B278" t="str">
            <v>md20</v>
          </cell>
          <cell r="C278" t="str">
            <v>2361</v>
          </cell>
          <cell r="D278" t="str">
            <v>Scraptoft Valley Primary School</v>
          </cell>
          <cell r="E278">
            <v>256</v>
          </cell>
          <cell r="F278">
            <v>192</v>
          </cell>
          <cell r="G278">
            <v>448</v>
          </cell>
        </row>
        <row r="279">
          <cell r="A279" t="str">
            <v>md202363</v>
          </cell>
          <cell r="B279" t="str">
            <v>md20</v>
          </cell>
          <cell r="C279" t="str">
            <v>2363</v>
          </cell>
          <cell r="D279" t="str">
            <v>Beaumont Lodge Primary School</v>
          </cell>
          <cell r="E279">
            <v>84</v>
          </cell>
          <cell r="F279">
            <v>162</v>
          </cell>
          <cell r="G279">
            <v>246</v>
          </cell>
        </row>
        <row r="280">
          <cell r="A280" t="str">
            <v>md202364</v>
          </cell>
          <cell r="B280" t="str">
            <v>md20</v>
          </cell>
          <cell r="C280" t="str">
            <v>2364</v>
          </cell>
          <cell r="D280" t="str">
            <v>Parks Primary School</v>
          </cell>
          <cell r="E280">
            <v>412</v>
          </cell>
          <cell r="F280">
            <v>43</v>
          </cell>
          <cell r="G280">
            <v>455</v>
          </cell>
        </row>
        <row r="281">
          <cell r="A281" t="str">
            <v>md202365</v>
          </cell>
          <cell r="B281" t="str">
            <v>md20</v>
          </cell>
          <cell r="C281" t="str">
            <v>2365</v>
          </cell>
          <cell r="D281" t="str">
            <v>Fosse Primary School</v>
          </cell>
          <cell r="E281">
            <v>331</v>
          </cell>
          <cell r="F281">
            <v>60</v>
          </cell>
          <cell r="G281">
            <v>391</v>
          </cell>
        </row>
        <row r="282">
          <cell r="A282" t="str">
            <v>md202366</v>
          </cell>
          <cell r="B282" t="str">
            <v>md20</v>
          </cell>
          <cell r="C282" t="str">
            <v>2366</v>
          </cell>
          <cell r="D282" t="str">
            <v>Forest Lodge Community Primary School</v>
          </cell>
          <cell r="E282">
            <v>310</v>
          </cell>
          <cell r="F282">
            <v>210</v>
          </cell>
          <cell r="G282">
            <v>520</v>
          </cell>
        </row>
        <row r="283">
          <cell r="A283" t="str">
            <v>md202370</v>
          </cell>
          <cell r="B283" t="str">
            <v>md20</v>
          </cell>
          <cell r="C283" t="str">
            <v>2370</v>
          </cell>
          <cell r="D283" t="str">
            <v>Sparkenhoe Community Primary School</v>
          </cell>
          <cell r="E283">
            <v>326</v>
          </cell>
          <cell r="F283">
            <v>157</v>
          </cell>
          <cell r="G283">
            <v>483</v>
          </cell>
        </row>
        <row r="284">
          <cell r="A284" t="str">
            <v>md202371</v>
          </cell>
          <cell r="B284" t="str">
            <v>md20</v>
          </cell>
          <cell r="C284" t="str">
            <v>2371</v>
          </cell>
          <cell r="D284" t="str">
            <v>Coleman Primary School</v>
          </cell>
          <cell r="E284">
            <v>166</v>
          </cell>
          <cell r="F284">
            <v>537</v>
          </cell>
          <cell r="G284">
            <v>703</v>
          </cell>
        </row>
        <row r="285">
          <cell r="A285" t="str">
            <v>md202377</v>
          </cell>
          <cell r="B285" t="str">
            <v>md20</v>
          </cell>
          <cell r="C285" t="str">
            <v>2377</v>
          </cell>
          <cell r="D285" t="str">
            <v>Herrick Primary School</v>
          </cell>
          <cell r="E285">
            <v>110</v>
          </cell>
          <cell r="F285">
            <v>304</v>
          </cell>
          <cell r="G285">
            <v>414</v>
          </cell>
        </row>
        <row r="286">
          <cell r="A286" t="str">
            <v>md202378</v>
          </cell>
          <cell r="B286" t="str">
            <v>md20</v>
          </cell>
          <cell r="C286" t="str">
            <v>2378</v>
          </cell>
          <cell r="D286" t="str">
            <v>Slater Primary School</v>
          </cell>
          <cell r="E286">
            <v>112</v>
          </cell>
          <cell r="F286">
            <v>54</v>
          </cell>
          <cell r="G286">
            <v>166</v>
          </cell>
        </row>
        <row r="287">
          <cell r="A287" t="str">
            <v>md202379</v>
          </cell>
          <cell r="B287" t="str">
            <v>md20</v>
          </cell>
          <cell r="C287" t="str">
            <v>2379</v>
          </cell>
          <cell r="D287" t="str">
            <v>Glebelands Primary School</v>
          </cell>
          <cell r="E287">
            <v>81</v>
          </cell>
          <cell r="F287">
            <v>226</v>
          </cell>
          <cell r="G287">
            <v>307</v>
          </cell>
        </row>
        <row r="288">
          <cell r="A288" t="str">
            <v>md202381</v>
          </cell>
          <cell r="B288" t="str">
            <v>md20</v>
          </cell>
          <cell r="C288" t="str">
            <v>2381</v>
          </cell>
          <cell r="D288" t="str">
            <v>Kestrels' Field Primary School</v>
          </cell>
          <cell r="E288">
            <v>56</v>
          </cell>
          <cell r="F288">
            <v>415</v>
          </cell>
          <cell r="G288">
            <v>471</v>
          </cell>
        </row>
        <row r="289">
          <cell r="A289" t="str">
            <v>md202385</v>
          </cell>
          <cell r="B289" t="str">
            <v>md20</v>
          </cell>
          <cell r="C289" t="str">
            <v>2385</v>
          </cell>
          <cell r="D289" t="str">
            <v>Alderman Richard Hallam Primary School</v>
          </cell>
          <cell r="E289">
            <v>168</v>
          </cell>
          <cell r="F289">
            <v>618</v>
          </cell>
          <cell r="G289">
            <v>786</v>
          </cell>
        </row>
        <row r="290">
          <cell r="A290" t="str">
            <v>md202386</v>
          </cell>
          <cell r="B290" t="str">
            <v>md20</v>
          </cell>
          <cell r="C290" t="str">
            <v>2386</v>
          </cell>
          <cell r="D290" t="str">
            <v>Medway Community Primary School</v>
          </cell>
          <cell r="E290">
            <v>222</v>
          </cell>
          <cell r="F290">
            <v>248</v>
          </cell>
          <cell r="G290">
            <v>470</v>
          </cell>
        </row>
        <row r="291">
          <cell r="A291" t="str">
            <v>md202387</v>
          </cell>
          <cell r="B291" t="str">
            <v>md20</v>
          </cell>
          <cell r="C291" t="str">
            <v>2387</v>
          </cell>
          <cell r="D291" t="str">
            <v>Dovelands Primary School</v>
          </cell>
          <cell r="E291">
            <v>95</v>
          </cell>
          <cell r="F291">
            <v>474</v>
          </cell>
          <cell r="G291">
            <v>569</v>
          </cell>
        </row>
        <row r="292">
          <cell r="A292" t="str">
            <v>md202388</v>
          </cell>
          <cell r="B292" t="str">
            <v>md20</v>
          </cell>
          <cell r="C292" t="str">
            <v>2388</v>
          </cell>
          <cell r="D292" t="str">
            <v>Rolleston Primary School</v>
          </cell>
          <cell r="E292">
            <v>436</v>
          </cell>
          <cell r="F292">
            <v>19</v>
          </cell>
          <cell r="G292">
            <v>455</v>
          </cell>
        </row>
        <row r="293">
          <cell r="A293" t="str">
            <v>md203201</v>
          </cell>
          <cell r="B293" t="str">
            <v>md20</v>
          </cell>
          <cell r="C293" t="str">
            <v>3201</v>
          </cell>
          <cell r="D293" t="str">
            <v>Belgrave St Peter's C of E Primary School</v>
          </cell>
          <cell r="E293">
            <v>192</v>
          </cell>
          <cell r="F293">
            <v>37</v>
          </cell>
          <cell r="G293">
            <v>229</v>
          </cell>
        </row>
        <row r="294">
          <cell r="A294" t="str">
            <v>md203208</v>
          </cell>
          <cell r="B294" t="str">
            <v>md20</v>
          </cell>
          <cell r="C294" t="str">
            <v>3208</v>
          </cell>
          <cell r="D294" t="str">
            <v>St Barnabas C of E Primary School</v>
          </cell>
          <cell r="E294">
            <v>161</v>
          </cell>
          <cell r="F294">
            <v>194</v>
          </cell>
          <cell r="G294">
            <v>355</v>
          </cell>
        </row>
        <row r="295">
          <cell r="A295" t="str">
            <v>md203420</v>
          </cell>
          <cell r="B295" t="str">
            <v>md20</v>
          </cell>
          <cell r="C295" t="str">
            <v>3420</v>
          </cell>
          <cell r="D295" t="str">
            <v>Christ The King Catholic Primary School</v>
          </cell>
          <cell r="E295">
            <v>168</v>
          </cell>
          <cell r="F295">
            <v>244</v>
          </cell>
          <cell r="G295">
            <v>412</v>
          </cell>
        </row>
        <row r="296">
          <cell r="A296" t="str">
            <v>md203422</v>
          </cell>
          <cell r="B296" t="str">
            <v>md20</v>
          </cell>
          <cell r="C296" t="str">
            <v>3422</v>
          </cell>
          <cell r="D296" t="str">
            <v>Sacred Heart Catholic Voluntary Academy</v>
          </cell>
          <cell r="E296">
            <v>268</v>
          </cell>
          <cell r="F296">
            <v>190</v>
          </cell>
          <cell r="G296">
            <v>458</v>
          </cell>
        </row>
        <row r="297">
          <cell r="A297" t="str">
            <v>md203423</v>
          </cell>
          <cell r="B297" t="str">
            <v>md20</v>
          </cell>
          <cell r="C297" t="str">
            <v>3423</v>
          </cell>
          <cell r="D297" t="str">
            <v>St Patrick's Catholic Primary School</v>
          </cell>
          <cell r="E297">
            <v>87</v>
          </cell>
          <cell r="F297">
            <v>163</v>
          </cell>
          <cell r="G297">
            <v>250</v>
          </cell>
        </row>
        <row r="298">
          <cell r="A298" t="str">
            <v>md203424</v>
          </cell>
          <cell r="B298" t="str">
            <v>md20</v>
          </cell>
          <cell r="C298" t="str">
            <v>3424</v>
          </cell>
          <cell r="D298" t="str">
            <v>St Joseph's Catholic Voluntary Academy</v>
          </cell>
          <cell r="E298">
            <v>92</v>
          </cell>
          <cell r="F298">
            <v>195</v>
          </cell>
          <cell r="G298">
            <v>287</v>
          </cell>
        </row>
        <row r="299">
          <cell r="A299" t="str">
            <v>md203425</v>
          </cell>
          <cell r="B299" t="str">
            <v>md20</v>
          </cell>
          <cell r="C299" t="str">
            <v>3425</v>
          </cell>
          <cell r="D299" t="str">
            <v>Holy Cross Catholic Primary School</v>
          </cell>
          <cell r="E299">
            <v>179</v>
          </cell>
          <cell r="F299">
            <v>42</v>
          </cell>
          <cell r="G299">
            <v>221</v>
          </cell>
        </row>
        <row r="300">
          <cell r="A300" t="str">
            <v>md203426</v>
          </cell>
          <cell r="B300" t="str">
            <v>md20</v>
          </cell>
          <cell r="C300" t="str">
            <v>3426</v>
          </cell>
          <cell r="D300" t="str">
            <v>St Thomas More Catholic Voluntary Academy</v>
          </cell>
          <cell r="E300">
            <v>35</v>
          </cell>
          <cell r="F300">
            <v>245</v>
          </cell>
          <cell r="G300">
            <v>280</v>
          </cell>
        </row>
        <row r="301">
          <cell r="A301" t="str">
            <v>md203431</v>
          </cell>
          <cell r="B301" t="str">
            <v>md20</v>
          </cell>
          <cell r="C301" t="str">
            <v>3431</v>
          </cell>
          <cell r="D301" t="str">
            <v>St John the Baptist CofE Primary School</v>
          </cell>
          <cell r="E301">
            <v>44</v>
          </cell>
          <cell r="F301">
            <v>401</v>
          </cell>
          <cell r="G301">
            <v>445</v>
          </cell>
        </row>
        <row r="302">
          <cell r="A302" t="str">
            <v>md203432</v>
          </cell>
          <cell r="B302" t="str">
            <v>md20</v>
          </cell>
          <cell r="C302" t="str">
            <v>3432</v>
          </cell>
          <cell r="D302" t="str">
            <v>Hope Hamilton C of E Primary School</v>
          </cell>
          <cell r="E302">
            <v>22</v>
          </cell>
          <cell r="F302">
            <v>378</v>
          </cell>
          <cell r="G302">
            <v>400</v>
          </cell>
        </row>
        <row r="303">
          <cell r="A303" t="str">
            <v>md203434</v>
          </cell>
          <cell r="B303" t="str">
            <v>md20</v>
          </cell>
          <cell r="C303" t="str">
            <v>3434</v>
          </cell>
          <cell r="D303" t="str">
            <v>Braunstone Community Primary School</v>
          </cell>
          <cell r="E303">
            <v>432</v>
          </cell>
          <cell r="F303">
            <v>22</v>
          </cell>
          <cell r="G303">
            <v>454</v>
          </cell>
        </row>
        <row r="304">
          <cell r="A304" t="str">
            <v>md203435</v>
          </cell>
          <cell r="B304" t="str">
            <v>md20</v>
          </cell>
          <cell r="C304" t="str">
            <v>3435</v>
          </cell>
          <cell r="D304" t="str">
            <v>Avenue Primary School</v>
          </cell>
          <cell r="E304">
            <v>113</v>
          </cell>
          <cell r="F304">
            <v>453</v>
          </cell>
          <cell r="G304">
            <v>566</v>
          </cell>
        </row>
        <row r="305">
          <cell r="A305" t="str">
            <v>md204000</v>
          </cell>
          <cell r="B305" t="str">
            <v>md20</v>
          </cell>
          <cell r="C305" t="str">
            <v>4000</v>
          </cell>
          <cell r="D305" t="str">
            <v>Madani Boys School</v>
          </cell>
          <cell r="E305">
            <v>53</v>
          </cell>
          <cell r="F305">
            <v>249</v>
          </cell>
          <cell r="G305">
            <v>302</v>
          </cell>
        </row>
        <row r="306">
          <cell r="A306" t="str">
            <v>md204005</v>
          </cell>
          <cell r="B306" t="str">
            <v>md20</v>
          </cell>
          <cell r="C306" t="str">
            <v>4005</v>
          </cell>
          <cell r="D306" t="str">
            <v>New College Leicester</v>
          </cell>
          <cell r="E306">
            <v>622</v>
          </cell>
          <cell r="F306">
            <v>250</v>
          </cell>
          <cell r="G306">
            <v>872</v>
          </cell>
        </row>
        <row r="307">
          <cell r="A307" t="str">
            <v>md204205</v>
          </cell>
          <cell r="B307" t="str">
            <v>md20</v>
          </cell>
          <cell r="C307" t="str">
            <v>4205</v>
          </cell>
          <cell r="D307" t="str">
            <v>Crown Hills Community College</v>
          </cell>
          <cell r="E307">
            <v>452</v>
          </cell>
          <cell r="F307">
            <v>752</v>
          </cell>
          <cell r="G307">
            <v>1204</v>
          </cell>
        </row>
        <row r="308">
          <cell r="A308" t="str">
            <v>md204232</v>
          </cell>
          <cell r="B308" t="str">
            <v>md20</v>
          </cell>
          <cell r="C308" t="str">
            <v>4232</v>
          </cell>
          <cell r="D308" t="str">
            <v>Sir Jonathan North Community College</v>
          </cell>
          <cell r="E308">
            <v>408</v>
          </cell>
          <cell r="F308">
            <v>777</v>
          </cell>
          <cell r="G308">
            <v>1185</v>
          </cell>
        </row>
        <row r="309">
          <cell r="A309" t="str">
            <v>md204242</v>
          </cell>
          <cell r="B309" t="str">
            <v>md20</v>
          </cell>
          <cell r="C309" t="str">
            <v>4242</v>
          </cell>
          <cell r="D309" t="str">
            <v>Beaumont Leys School</v>
          </cell>
          <cell r="E309">
            <v>624</v>
          </cell>
          <cell r="F309">
            <v>403</v>
          </cell>
          <cell r="G309">
            <v>1027</v>
          </cell>
        </row>
        <row r="310">
          <cell r="A310" t="str">
            <v>md204244</v>
          </cell>
          <cell r="B310" t="str">
            <v>md20</v>
          </cell>
          <cell r="C310" t="str">
            <v>4244</v>
          </cell>
          <cell r="D310" t="str">
            <v>Rushey Mead Academy</v>
          </cell>
          <cell r="E310">
            <v>430</v>
          </cell>
          <cell r="F310">
            <v>1025</v>
          </cell>
          <cell r="G310">
            <v>1455</v>
          </cell>
        </row>
        <row r="311">
          <cell r="A311" t="str">
            <v>md204246</v>
          </cell>
          <cell r="B311" t="str">
            <v>md20</v>
          </cell>
          <cell r="C311" t="str">
            <v>4246</v>
          </cell>
          <cell r="D311" t="str">
            <v>The Lancaster School</v>
          </cell>
          <cell r="E311">
            <v>378</v>
          </cell>
          <cell r="F311">
            <v>519</v>
          </cell>
          <cell r="G311">
            <v>897</v>
          </cell>
        </row>
        <row r="312">
          <cell r="A312" t="str">
            <v>md204249</v>
          </cell>
          <cell r="B312" t="str">
            <v>md20</v>
          </cell>
          <cell r="C312" t="str">
            <v>4249</v>
          </cell>
          <cell r="D312" t="str">
            <v>Hamilton College</v>
          </cell>
          <cell r="E312">
            <v>566</v>
          </cell>
          <cell r="F312">
            <v>619</v>
          </cell>
          <cell r="G312">
            <v>1185</v>
          </cell>
        </row>
        <row r="313">
          <cell r="A313" t="str">
            <v>md204250</v>
          </cell>
          <cell r="B313" t="str">
            <v>md20</v>
          </cell>
          <cell r="C313" t="str">
            <v>4250</v>
          </cell>
          <cell r="D313" t="str">
            <v>Soar Valley College</v>
          </cell>
          <cell r="E313">
            <v>471</v>
          </cell>
          <cell r="F313">
            <v>821</v>
          </cell>
          <cell r="G313">
            <v>1292</v>
          </cell>
        </row>
        <row r="314">
          <cell r="A314" t="str">
            <v>md204251</v>
          </cell>
          <cell r="B314" t="str">
            <v>md20</v>
          </cell>
          <cell r="C314" t="str">
            <v>4251</v>
          </cell>
          <cell r="D314" t="str">
            <v>Judgemeadow Community College</v>
          </cell>
          <cell r="E314">
            <v>341</v>
          </cell>
          <cell r="F314">
            <v>893</v>
          </cell>
          <cell r="G314">
            <v>1234</v>
          </cell>
        </row>
        <row r="315">
          <cell r="A315" t="str">
            <v>md204267</v>
          </cell>
          <cell r="B315" t="str">
            <v>md20</v>
          </cell>
          <cell r="C315" t="str">
            <v>4267</v>
          </cell>
          <cell r="D315" t="str">
            <v>Moat Community College</v>
          </cell>
          <cell r="E315">
            <v>656</v>
          </cell>
          <cell r="F315">
            <v>408</v>
          </cell>
          <cell r="G315">
            <v>1064</v>
          </cell>
        </row>
        <row r="316">
          <cell r="A316" t="str">
            <v>md204270</v>
          </cell>
          <cell r="B316" t="str">
            <v>md20</v>
          </cell>
          <cell r="C316" t="str">
            <v>4270</v>
          </cell>
          <cell r="D316" t="str">
            <v>Babington Community College</v>
          </cell>
          <cell r="E316">
            <v>609</v>
          </cell>
          <cell r="F316">
            <v>408</v>
          </cell>
          <cell r="G316">
            <v>1017</v>
          </cell>
        </row>
        <row r="317">
          <cell r="A317" t="str">
            <v>md204273</v>
          </cell>
          <cell r="B317" t="str">
            <v>md20</v>
          </cell>
          <cell r="C317" t="str">
            <v>4273</v>
          </cell>
          <cell r="D317" t="str">
            <v>The City of Leicester College</v>
          </cell>
          <cell r="E317">
            <v>485</v>
          </cell>
          <cell r="F317">
            <v>1011</v>
          </cell>
          <cell r="G317">
            <v>1496</v>
          </cell>
        </row>
        <row r="318">
          <cell r="A318" t="str">
            <v>md204274</v>
          </cell>
          <cell r="B318" t="str">
            <v>md20</v>
          </cell>
          <cell r="C318" t="str">
            <v>4274</v>
          </cell>
          <cell r="D318" t="str">
            <v>Fullhurst Community College</v>
          </cell>
          <cell r="E318">
            <v>578</v>
          </cell>
          <cell r="F318">
            <v>319</v>
          </cell>
          <cell r="G318">
            <v>897</v>
          </cell>
        </row>
        <row r="319">
          <cell r="A319" t="str">
            <v>md204721</v>
          </cell>
          <cell r="B319" t="str">
            <v>md20</v>
          </cell>
          <cell r="C319" t="str">
            <v>4721</v>
          </cell>
          <cell r="D319" t="str">
            <v>English Martyrs Catholic School</v>
          </cell>
          <cell r="E319">
            <v>446</v>
          </cell>
          <cell r="F319">
            <v>618</v>
          </cell>
          <cell r="G319">
            <v>1064</v>
          </cell>
        </row>
        <row r="320">
          <cell r="A320" t="str">
            <v>md204723</v>
          </cell>
          <cell r="B320" t="str">
            <v>md20</v>
          </cell>
          <cell r="C320" t="str">
            <v>4723</v>
          </cell>
          <cell r="D320" t="str">
            <v>Saint Paul's Catholic School</v>
          </cell>
          <cell r="E320">
            <v>323</v>
          </cell>
          <cell r="F320">
            <v>747</v>
          </cell>
          <cell r="G320">
            <v>1070</v>
          </cell>
        </row>
        <row r="321">
          <cell r="A321" t="str">
            <v>md204724</v>
          </cell>
          <cell r="B321" t="str">
            <v>md20</v>
          </cell>
          <cell r="C321" t="str">
            <v>4724</v>
          </cell>
          <cell r="D321" t="str">
            <v>Madani Girls' School</v>
          </cell>
          <cell r="E321">
            <v>68</v>
          </cell>
          <cell r="F321">
            <v>237</v>
          </cell>
          <cell r="G321">
            <v>305</v>
          </cell>
        </row>
        <row r="322">
          <cell r="A322" t="str">
            <v>md206905</v>
          </cell>
          <cell r="B322" t="str">
            <v>md20</v>
          </cell>
          <cell r="C322" t="str">
            <v>6905</v>
          </cell>
          <cell r="D322" t="str">
            <v>Tudor Grange Samworth Academy</v>
          </cell>
          <cell r="E322">
            <v>748</v>
          </cell>
          <cell r="F322">
            <v>79</v>
          </cell>
          <cell r="G322">
            <v>827</v>
          </cell>
        </row>
        <row r="323">
          <cell r="A323" t="str">
            <v>md207003</v>
          </cell>
          <cell r="B323" t="str">
            <v>md20</v>
          </cell>
          <cell r="C323" t="str">
            <v>7003</v>
          </cell>
          <cell r="D323" t="str">
            <v>Ash Field Academy</v>
          </cell>
          <cell r="E323">
            <v>48</v>
          </cell>
          <cell r="F323">
            <v>84</v>
          </cell>
          <cell r="G323">
            <v>132</v>
          </cell>
        </row>
        <row r="324">
          <cell r="A324" t="str">
            <v>md207213</v>
          </cell>
          <cell r="B324" t="str">
            <v>md20</v>
          </cell>
          <cell r="C324" t="str">
            <v>7213</v>
          </cell>
          <cell r="D324" t="str">
            <v>Nether Hall School</v>
          </cell>
          <cell r="E324">
            <v>42</v>
          </cell>
          <cell r="F324">
            <v>51</v>
          </cell>
          <cell r="G324">
            <v>93</v>
          </cell>
        </row>
        <row r="325">
          <cell r="A325" t="str">
            <v>md207215</v>
          </cell>
          <cell r="B325" t="str">
            <v>md20</v>
          </cell>
          <cell r="C325" t="str">
            <v>7215</v>
          </cell>
          <cell r="D325" t="str">
            <v>Millgate School</v>
          </cell>
          <cell r="E325">
            <v>43</v>
          </cell>
          <cell r="F325">
            <v>18</v>
          </cell>
          <cell r="G325">
            <v>61</v>
          </cell>
        </row>
        <row r="326">
          <cell r="A326" t="str">
            <v>md207217</v>
          </cell>
          <cell r="B326" t="str">
            <v>md20</v>
          </cell>
          <cell r="C326" t="str">
            <v>7217</v>
          </cell>
          <cell r="D326" t="str">
            <v>Oaklands School</v>
          </cell>
          <cell r="E326">
            <v>60</v>
          </cell>
          <cell r="F326">
            <v>47</v>
          </cell>
          <cell r="G326">
            <v>107</v>
          </cell>
        </row>
        <row r="327">
          <cell r="A327" t="str">
            <v>md207218</v>
          </cell>
          <cell r="B327" t="str">
            <v>md20</v>
          </cell>
          <cell r="C327" t="str">
            <v>7218</v>
          </cell>
          <cell r="D327" t="str">
            <v>Ellesmere College</v>
          </cell>
          <cell r="E327">
            <v>138</v>
          </cell>
          <cell r="F327">
            <v>111</v>
          </cell>
          <cell r="G327">
            <v>249</v>
          </cell>
        </row>
        <row r="328">
          <cell r="A328" t="str">
            <v>md207220</v>
          </cell>
          <cell r="B328" t="str">
            <v>md20</v>
          </cell>
          <cell r="C328" t="str">
            <v>7220</v>
          </cell>
          <cell r="D328" t="str">
            <v>Keyham Lodge School</v>
          </cell>
          <cell r="E328">
            <v>64</v>
          </cell>
          <cell r="F328">
            <v>24</v>
          </cell>
          <cell r="G328">
            <v>88</v>
          </cell>
        </row>
        <row r="329">
          <cell r="A329" t="str">
            <v>md207221</v>
          </cell>
          <cell r="B329" t="str">
            <v>md20</v>
          </cell>
          <cell r="C329" t="str">
            <v>7221</v>
          </cell>
          <cell r="D329" t="str">
            <v>West Gate School</v>
          </cell>
          <cell r="E329">
            <v>97</v>
          </cell>
          <cell r="F329">
            <v>100</v>
          </cell>
          <cell r="G329">
            <v>197</v>
          </cell>
        </row>
        <row r="331">
          <cell r="A331" t="str">
            <v>MD 30</v>
          </cell>
          <cell r="C331" t="str">
            <v>MD 30</v>
          </cell>
        </row>
        <row r="332">
          <cell r="E332" t="str">
            <v>Lowest 30%</v>
          </cell>
          <cell r="F332" t="str">
            <v>Others</v>
          </cell>
          <cell r="G332" t="str">
            <v>Total</v>
          </cell>
        </row>
        <row r="333">
          <cell r="A333" t="str">
            <v>md302000</v>
          </cell>
          <cell r="B333" t="str">
            <v>md30</v>
          </cell>
          <cell r="C333" t="str">
            <v>2000</v>
          </cell>
          <cell r="D333" t="str">
            <v>Caldecote Community Primary School</v>
          </cell>
          <cell r="E333">
            <v>477</v>
          </cell>
          <cell r="F333">
            <v>54</v>
          </cell>
          <cell r="G333">
            <v>531</v>
          </cell>
        </row>
        <row r="334">
          <cell r="A334" t="str">
            <v>md302001</v>
          </cell>
          <cell r="B334" t="str">
            <v>md30</v>
          </cell>
          <cell r="C334" t="str">
            <v>2001</v>
          </cell>
          <cell r="D334" t="str">
            <v>Krishna Avanti Primary School</v>
          </cell>
          <cell r="E334">
            <v>87</v>
          </cell>
          <cell r="F334">
            <v>213</v>
          </cell>
          <cell r="G334">
            <v>300</v>
          </cell>
        </row>
        <row r="335">
          <cell r="A335" t="str">
            <v>md302002</v>
          </cell>
          <cell r="B335" t="str">
            <v>md30</v>
          </cell>
          <cell r="C335" t="str">
            <v>2002</v>
          </cell>
          <cell r="D335" t="str">
            <v>Queensmead Primary Academy</v>
          </cell>
          <cell r="E335">
            <v>420</v>
          </cell>
          <cell r="F335">
            <v>33</v>
          </cell>
          <cell r="G335">
            <v>453</v>
          </cell>
        </row>
        <row r="336">
          <cell r="A336" t="str">
            <v>md302003</v>
          </cell>
          <cell r="B336" t="str">
            <v>md30</v>
          </cell>
          <cell r="C336" t="str">
            <v>2003</v>
          </cell>
          <cell r="D336" t="str">
            <v>Falcons Primary School</v>
          </cell>
          <cell r="E336">
            <v>60</v>
          </cell>
          <cell r="F336">
            <v>45</v>
          </cell>
          <cell r="G336">
            <v>105</v>
          </cell>
        </row>
        <row r="337">
          <cell r="A337" t="str">
            <v>md302004</v>
          </cell>
          <cell r="B337" t="str">
            <v>md30</v>
          </cell>
          <cell r="C337" t="str">
            <v>2004</v>
          </cell>
          <cell r="D337" t="str">
            <v>Mowmacre Hill Primary School</v>
          </cell>
          <cell r="E337">
            <v>364</v>
          </cell>
          <cell r="F337">
            <v>17</v>
          </cell>
          <cell r="G337">
            <v>381</v>
          </cell>
        </row>
        <row r="338">
          <cell r="A338" t="str">
            <v>md302005</v>
          </cell>
          <cell r="B338" t="str">
            <v>md30</v>
          </cell>
          <cell r="C338" t="str">
            <v>2005</v>
          </cell>
          <cell r="D338" t="str">
            <v>Northfield House Primary Academy</v>
          </cell>
          <cell r="E338">
            <v>342</v>
          </cell>
          <cell r="F338">
            <v>37</v>
          </cell>
          <cell r="G338">
            <v>379</v>
          </cell>
        </row>
        <row r="339">
          <cell r="A339" t="str">
            <v>md302071</v>
          </cell>
          <cell r="B339" t="str">
            <v>md30</v>
          </cell>
          <cell r="C339" t="str">
            <v>2071</v>
          </cell>
          <cell r="D339" t="str">
            <v>Highfields Primary School</v>
          </cell>
          <cell r="E339">
            <v>335</v>
          </cell>
          <cell r="F339">
            <v>21</v>
          </cell>
          <cell r="G339">
            <v>356</v>
          </cell>
        </row>
        <row r="340">
          <cell r="A340" t="str">
            <v>md302210</v>
          </cell>
          <cell r="B340" t="str">
            <v>md30</v>
          </cell>
          <cell r="C340" t="str">
            <v>2210</v>
          </cell>
          <cell r="D340" t="str">
            <v>Bridge Junior School</v>
          </cell>
          <cell r="E340">
            <v>337</v>
          </cell>
          <cell r="F340">
            <v>30</v>
          </cell>
          <cell r="G340">
            <v>367</v>
          </cell>
        </row>
        <row r="341">
          <cell r="A341" t="str">
            <v>md302213</v>
          </cell>
          <cell r="B341" t="str">
            <v>md30</v>
          </cell>
          <cell r="C341" t="str">
            <v>2213</v>
          </cell>
          <cell r="D341" t="str">
            <v>Catherine Infant School</v>
          </cell>
          <cell r="E341">
            <v>325</v>
          </cell>
          <cell r="F341">
            <v>63</v>
          </cell>
          <cell r="G341">
            <v>388</v>
          </cell>
        </row>
        <row r="342">
          <cell r="A342" t="str">
            <v>md302214</v>
          </cell>
          <cell r="B342" t="str">
            <v>md30</v>
          </cell>
          <cell r="C342" t="str">
            <v>2214</v>
          </cell>
          <cell r="D342" t="str">
            <v>Catherine Junior School</v>
          </cell>
          <cell r="E342">
            <v>400</v>
          </cell>
          <cell r="F342">
            <v>75</v>
          </cell>
          <cell r="G342">
            <v>475</v>
          </cell>
        </row>
        <row r="343">
          <cell r="A343" t="str">
            <v>md302222</v>
          </cell>
          <cell r="B343" t="str">
            <v>md30</v>
          </cell>
          <cell r="C343" t="str">
            <v>2222</v>
          </cell>
          <cell r="D343" t="str">
            <v>Evington Valley Primary School</v>
          </cell>
          <cell r="E343">
            <v>129</v>
          </cell>
          <cell r="F343">
            <v>237</v>
          </cell>
          <cell r="G343">
            <v>366</v>
          </cell>
        </row>
        <row r="344">
          <cell r="A344" t="str">
            <v>md302228</v>
          </cell>
          <cell r="B344" t="str">
            <v>md30</v>
          </cell>
          <cell r="C344" t="str">
            <v>2228</v>
          </cell>
          <cell r="D344" t="str">
            <v>Granby Primary School</v>
          </cell>
          <cell r="E344">
            <v>214</v>
          </cell>
          <cell r="F344">
            <v>284</v>
          </cell>
          <cell r="G344">
            <v>498</v>
          </cell>
        </row>
        <row r="345">
          <cell r="A345" t="str">
            <v>md302229</v>
          </cell>
          <cell r="B345" t="str">
            <v>md30</v>
          </cell>
          <cell r="C345" t="str">
            <v>2229</v>
          </cell>
          <cell r="D345" t="str">
            <v>Green Lane Infant School</v>
          </cell>
          <cell r="E345">
            <v>341</v>
          </cell>
          <cell r="F345">
            <v>24</v>
          </cell>
          <cell r="G345">
            <v>365</v>
          </cell>
        </row>
        <row r="346">
          <cell r="A346" t="str">
            <v>md302231</v>
          </cell>
          <cell r="B346" t="str">
            <v>md30</v>
          </cell>
          <cell r="C346" t="str">
            <v>2231</v>
          </cell>
          <cell r="D346" t="str">
            <v>Rushey Mead Primary School</v>
          </cell>
          <cell r="E346">
            <v>445</v>
          </cell>
          <cell r="F346">
            <v>140</v>
          </cell>
          <cell r="G346">
            <v>585</v>
          </cell>
        </row>
        <row r="347">
          <cell r="A347" t="str">
            <v>md302236</v>
          </cell>
          <cell r="B347" t="str">
            <v>md30</v>
          </cell>
          <cell r="C347" t="str">
            <v>2236</v>
          </cell>
          <cell r="D347" t="str">
            <v>Humberstone Infant School</v>
          </cell>
          <cell r="E347">
            <v>171</v>
          </cell>
          <cell r="F347">
            <v>191</v>
          </cell>
          <cell r="G347">
            <v>362</v>
          </cell>
        </row>
        <row r="348">
          <cell r="A348" t="str">
            <v>md302237</v>
          </cell>
          <cell r="B348" t="str">
            <v>md30</v>
          </cell>
          <cell r="C348" t="str">
            <v>2237</v>
          </cell>
          <cell r="D348" t="str">
            <v>Humberstone Junior Academy</v>
          </cell>
          <cell r="E348">
            <v>159</v>
          </cell>
          <cell r="F348">
            <v>203</v>
          </cell>
          <cell r="G348">
            <v>362</v>
          </cell>
        </row>
        <row r="349">
          <cell r="A349" t="str">
            <v>md302238</v>
          </cell>
          <cell r="B349" t="str">
            <v>md30</v>
          </cell>
          <cell r="C349" t="str">
            <v>2238</v>
          </cell>
          <cell r="D349" t="str">
            <v>Imperial Avenue Infant School</v>
          </cell>
          <cell r="E349">
            <v>296</v>
          </cell>
          <cell r="F349">
            <v>32</v>
          </cell>
          <cell r="G349">
            <v>328</v>
          </cell>
        </row>
        <row r="350">
          <cell r="A350" t="str">
            <v>md302239</v>
          </cell>
          <cell r="B350" t="str">
            <v>md30</v>
          </cell>
          <cell r="C350" t="str">
            <v>2239</v>
          </cell>
          <cell r="D350" t="str">
            <v>Inglehurst Infant School</v>
          </cell>
          <cell r="E350">
            <v>283</v>
          </cell>
          <cell r="F350">
            <v>14</v>
          </cell>
          <cell r="G350">
            <v>297</v>
          </cell>
        </row>
        <row r="351">
          <cell r="A351" t="str">
            <v>md302240</v>
          </cell>
          <cell r="B351" t="str">
            <v>md30</v>
          </cell>
          <cell r="C351" t="str">
            <v>2240</v>
          </cell>
          <cell r="D351" t="str">
            <v>Inglehurst Junior School</v>
          </cell>
          <cell r="E351">
            <v>279</v>
          </cell>
          <cell r="F351">
            <v>29</v>
          </cell>
          <cell r="G351">
            <v>308</v>
          </cell>
        </row>
        <row r="352">
          <cell r="A352" t="str">
            <v>md302241</v>
          </cell>
          <cell r="B352" t="str">
            <v>md30</v>
          </cell>
          <cell r="C352" t="str">
            <v>2241</v>
          </cell>
          <cell r="D352" t="str">
            <v>King Richard Infant &amp; Nursery School</v>
          </cell>
          <cell r="E352">
            <v>205</v>
          </cell>
          <cell r="F352">
            <v>38</v>
          </cell>
          <cell r="G352">
            <v>243</v>
          </cell>
        </row>
        <row r="353">
          <cell r="A353" t="str">
            <v>md302250</v>
          </cell>
          <cell r="B353" t="str">
            <v>md30</v>
          </cell>
          <cell r="C353" t="str">
            <v>2250</v>
          </cell>
          <cell r="D353" t="str">
            <v>Mayflower Primary School</v>
          </cell>
          <cell r="E353">
            <v>91</v>
          </cell>
          <cell r="F353">
            <v>390</v>
          </cell>
          <cell r="G353">
            <v>481</v>
          </cell>
        </row>
        <row r="354">
          <cell r="A354" t="str">
            <v>md302262</v>
          </cell>
          <cell r="B354" t="str">
            <v>md30</v>
          </cell>
          <cell r="C354" t="str">
            <v>2262</v>
          </cell>
          <cell r="D354" t="str">
            <v>Overdale Infant School</v>
          </cell>
          <cell r="E354">
            <v>31</v>
          </cell>
          <cell r="F354">
            <v>260</v>
          </cell>
          <cell r="G354">
            <v>291</v>
          </cell>
        </row>
        <row r="355">
          <cell r="A355" t="str">
            <v>md302263</v>
          </cell>
          <cell r="B355" t="str">
            <v>md30</v>
          </cell>
          <cell r="C355" t="str">
            <v>2263</v>
          </cell>
          <cell r="D355" t="str">
            <v>Overdale Junior School</v>
          </cell>
          <cell r="E355">
            <v>40</v>
          </cell>
          <cell r="F355">
            <v>339</v>
          </cell>
          <cell r="G355">
            <v>379</v>
          </cell>
        </row>
        <row r="356">
          <cell r="A356" t="str">
            <v>md302264</v>
          </cell>
          <cell r="B356" t="str">
            <v>md30</v>
          </cell>
          <cell r="C356" t="str">
            <v>2264</v>
          </cell>
          <cell r="D356" t="str">
            <v>Merrydale Infant School</v>
          </cell>
          <cell r="E356">
            <v>331</v>
          </cell>
          <cell r="F356">
            <v>28</v>
          </cell>
          <cell r="G356">
            <v>359</v>
          </cell>
        </row>
        <row r="357">
          <cell r="A357" t="str">
            <v>md302265</v>
          </cell>
          <cell r="B357" t="str">
            <v>md30</v>
          </cell>
          <cell r="C357" t="str">
            <v>2265</v>
          </cell>
          <cell r="D357" t="str">
            <v>Merrydale Junior School</v>
          </cell>
          <cell r="E357">
            <v>337</v>
          </cell>
          <cell r="F357">
            <v>30</v>
          </cell>
          <cell r="G357">
            <v>367</v>
          </cell>
        </row>
        <row r="358">
          <cell r="A358" t="str">
            <v>md302267</v>
          </cell>
          <cell r="B358" t="str">
            <v>md30</v>
          </cell>
          <cell r="C358" t="str">
            <v>2267</v>
          </cell>
          <cell r="D358" t="str">
            <v>St Mary's Fields Primary School</v>
          </cell>
          <cell r="E358">
            <v>244</v>
          </cell>
          <cell r="F358">
            <v>158</v>
          </cell>
          <cell r="G358">
            <v>402</v>
          </cell>
        </row>
        <row r="359">
          <cell r="A359" t="str">
            <v>md302268</v>
          </cell>
          <cell r="B359" t="str">
            <v>md30</v>
          </cell>
          <cell r="C359" t="str">
            <v>2268</v>
          </cell>
          <cell r="D359" t="str">
            <v>Shaftesbury Junior School</v>
          </cell>
          <cell r="E359">
            <v>211</v>
          </cell>
          <cell r="F359">
            <v>31</v>
          </cell>
          <cell r="G359">
            <v>242</v>
          </cell>
        </row>
        <row r="360">
          <cell r="A360" t="str">
            <v>md302282</v>
          </cell>
          <cell r="B360" t="str">
            <v>md30</v>
          </cell>
          <cell r="C360" t="str">
            <v>2282</v>
          </cell>
          <cell r="D360" t="str">
            <v>Wyvern Primary School</v>
          </cell>
          <cell r="E360">
            <v>231</v>
          </cell>
          <cell r="F360">
            <v>239</v>
          </cell>
          <cell r="G360">
            <v>470</v>
          </cell>
        </row>
        <row r="361">
          <cell r="A361" t="str">
            <v>md302283</v>
          </cell>
          <cell r="B361" t="str">
            <v>md30</v>
          </cell>
          <cell r="C361" t="str">
            <v>2283</v>
          </cell>
          <cell r="D361" t="str">
            <v>Montrose School</v>
          </cell>
          <cell r="E361">
            <v>228</v>
          </cell>
          <cell r="F361">
            <v>244</v>
          </cell>
          <cell r="G361">
            <v>472</v>
          </cell>
        </row>
        <row r="362">
          <cell r="A362" t="str">
            <v>md302287</v>
          </cell>
          <cell r="B362" t="str">
            <v>md30</v>
          </cell>
          <cell r="C362" t="str">
            <v>2287</v>
          </cell>
          <cell r="D362" t="str">
            <v>Braunstone Frith Primary School</v>
          </cell>
          <cell r="E362">
            <v>513</v>
          </cell>
          <cell r="F362">
            <v>103</v>
          </cell>
          <cell r="G362">
            <v>616</v>
          </cell>
        </row>
        <row r="363">
          <cell r="A363" t="str">
            <v>md302297</v>
          </cell>
          <cell r="B363" t="str">
            <v>md30</v>
          </cell>
          <cell r="C363" t="str">
            <v>2297</v>
          </cell>
          <cell r="D363" t="str">
            <v>Folville Junior School</v>
          </cell>
          <cell r="E363">
            <v>311</v>
          </cell>
          <cell r="F363">
            <v>67</v>
          </cell>
          <cell r="G363">
            <v>378</v>
          </cell>
        </row>
        <row r="364">
          <cell r="A364" t="str">
            <v>md302298</v>
          </cell>
          <cell r="B364" t="str">
            <v>md30</v>
          </cell>
          <cell r="C364" t="str">
            <v>2298</v>
          </cell>
          <cell r="D364" t="str">
            <v>Uplands Junior School</v>
          </cell>
          <cell r="E364">
            <v>446</v>
          </cell>
          <cell r="F364">
            <v>34</v>
          </cell>
          <cell r="G364">
            <v>480</v>
          </cell>
        </row>
        <row r="365">
          <cell r="A365" t="str">
            <v>md302299</v>
          </cell>
          <cell r="B365" t="str">
            <v>md30</v>
          </cell>
          <cell r="C365" t="str">
            <v>2299</v>
          </cell>
          <cell r="D365" t="str">
            <v>Uplands Infant School</v>
          </cell>
          <cell r="E365">
            <v>426</v>
          </cell>
          <cell r="F365">
            <v>27</v>
          </cell>
          <cell r="G365">
            <v>453</v>
          </cell>
        </row>
        <row r="366">
          <cell r="A366" t="str">
            <v>md302303</v>
          </cell>
          <cell r="B366" t="str">
            <v>md30</v>
          </cell>
          <cell r="C366" t="str">
            <v>2303</v>
          </cell>
          <cell r="D366" t="str">
            <v>Shenton Primary School</v>
          </cell>
          <cell r="E366">
            <v>463</v>
          </cell>
          <cell r="F366">
            <v>26</v>
          </cell>
          <cell r="G366">
            <v>489</v>
          </cell>
        </row>
        <row r="367">
          <cell r="A367" t="str">
            <v>md302304</v>
          </cell>
          <cell r="B367" t="str">
            <v>md30</v>
          </cell>
          <cell r="C367" t="str">
            <v>2304</v>
          </cell>
          <cell r="D367" t="str">
            <v>Stokes Wood Primary School</v>
          </cell>
          <cell r="E367">
            <v>326</v>
          </cell>
          <cell r="F367">
            <v>98</v>
          </cell>
          <cell r="G367">
            <v>424</v>
          </cell>
        </row>
        <row r="368">
          <cell r="A368" t="str">
            <v>md302305</v>
          </cell>
          <cell r="B368" t="str">
            <v>md30</v>
          </cell>
          <cell r="C368" t="str">
            <v>2305</v>
          </cell>
          <cell r="D368" t="str">
            <v>Wolsey House Primary School</v>
          </cell>
          <cell r="E368">
            <v>397</v>
          </cell>
          <cell r="F368">
            <v>108</v>
          </cell>
          <cell r="G368">
            <v>505</v>
          </cell>
        </row>
        <row r="369">
          <cell r="A369" t="str">
            <v>md302306</v>
          </cell>
          <cell r="B369" t="str">
            <v>md30</v>
          </cell>
          <cell r="C369" t="str">
            <v>2306</v>
          </cell>
          <cell r="D369" t="str">
            <v>Buswells Lodge Primary School</v>
          </cell>
          <cell r="E369">
            <v>378</v>
          </cell>
          <cell r="F369">
            <v>87</v>
          </cell>
          <cell r="G369">
            <v>465</v>
          </cell>
        </row>
        <row r="370">
          <cell r="A370" t="str">
            <v>md302317</v>
          </cell>
          <cell r="B370" t="str">
            <v>md30</v>
          </cell>
          <cell r="C370" t="str">
            <v>2317</v>
          </cell>
          <cell r="D370" t="str">
            <v>Sandfield Close Primary School</v>
          </cell>
          <cell r="E370">
            <v>62</v>
          </cell>
          <cell r="F370">
            <v>345</v>
          </cell>
          <cell r="G370">
            <v>407</v>
          </cell>
        </row>
        <row r="371">
          <cell r="A371" t="str">
            <v>md302320</v>
          </cell>
          <cell r="B371" t="str">
            <v>md30</v>
          </cell>
          <cell r="C371" t="str">
            <v>2320</v>
          </cell>
          <cell r="D371" t="str">
            <v>Barley Croft Primary School</v>
          </cell>
          <cell r="E371">
            <v>295</v>
          </cell>
          <cell r="F371">
            <v>46</v>
          </cell>
          <cell r="G371">
            <v>341</v>
          </cell>
        </row>
        <row r="372">
          <cell r="A372" t="str">
            <v>md302323</v>
          </cell>
          <cell r="B372" t="str">
            <v>md30</v>
          </cell>
          <cell r="C372" t="str">
            <v>2323</v>
          </cell>
          <cell r="D372" t="str">
            <v>Woodstock Primary School</v>
          </cell>
          <cell r="E372">
            <v>452</v>
          </cell>
          <cell r="F372">
            <v>18</v>
          </cell>
          <cell r="G372">
            <v>470</v>
          </cell>
        </row>
        <row r="373">
          <cell r="A373" t="str">
            <v>md302324</v>
          </cell>
          <cell r="B373" t="str">
            <v>md30</v>
          </cell>
          <cell r="C373" t="str">
            <v>2324</v>
          </cell>
          <cell r="D373" t="str">
            <v>Rowlatts Hill Primary School</v>
          </cell>
          <cell r="E373">
            <v>283</v>
          </cell>
          <cell r="F373">
            <v>61</v>
          </cell>
          <cell r="G373">
            <v>344</v>
          </cell>
        </row>
        <row r="374">
          <cell r="A374" t="str">
            <v>md302327</v>
          </cell>
          <cell r="B374" t="str">
            <v>md30</v>
          </cell>
          <cell r="C374" t="str">
            <v>2327</v>
          </cell>
          <cell r="D374" t="str">
            <v>Willowbrook Primary School</v>
          </cell>
          <cell r="E374">
            <v>278</v>
          </cell>
          <cell r="F374">
            <v>196</v>
          </cell>
          <cell r="G374">
            <v>474</v>
          </cell>
        </row>
        <row r="375">
          <cell r="A375" t="str">
            <v>md302328</v>
          </cell>
          <cell r="B375" t="str">
            <v>md30</v>
          </cell>
          <cell r="C375" t="str">
            <v>2328</v>
          </cell>
          <cell r="D375" t="str">
            <v>Thurnby Lodge Primary School</v>
          </cell>
          <cell r="E375">
            <v>154</v>
          </cell>
          <cell r="F375">
            <v>95</v>
          </cell>
          <cell r="G375">
            <v>249</v>
          </cell>
        </row>
        <row r="376">
          <cell r="A376" t="str">
            <v>md302337</v>
          </cell>
          <cell r="B376" t="str">
            <v>md30</v>
          </cell>
          <cell r="C376" t="str">
            <v>2337</v>
          </cell>
          <cell r="D376" t="str">
            <v>Abbey Primary Community School</v>
          </cell>
          <cell r="E376">
            <v>655</v>
          </cell>
          <cell r="F376">
            <v>80</v>
          </cell>
          <cell r="G376">
            <v>735</v>
          </cell>
        </row>
        <row r="377">
          <cell r="A377" t="str">
            <v>md302339</v>
          </cell>
          <cell r="B377" t="str">
            <v>md30</v>
          </cell>
          <cell r="C377" t="str">
            <v>2339</v>
          </cell>
          <cell r="D377" t="str">
            <v>Taylor Road Primary School</v>
          </cell>
          <cell r="E377">
            <v>683</v>
          </cell>
          <cell r="F377">
            <v>34</v>
          </cell>
          <cell r="G377">
            <v>717</v>
          </cell>
        </row>
        <row r="378">
          <cell r="A378" t="str">
            <v>md302340</v>
          </cell>
          <cell r="B378" t="str">
            <v>md30</v>
          </cell>
          <cell r="C378" t="str">
            <v>2340</v>
          </cell>
          <cell r="D378" t="str">
            <v>Knighton Fields Primary School and Community Centr</v>
          </cell>
          <cell r="E378">
            <v>208</v>
          </cell>
          <cell r="F378">
            <v>18</v>
          </cell>
          <cell r="G378">
            <v>226</v>
          </cell>
        </row>
        <row r="379">
          <cell r="A379" t="str">
            <v>md302342</v>
          </cell>
          <cell r="B379" t="str">
            <v>md30</v>
          </cell>
          <cell r="C379" t="str">
            <v>2342</v>
          </cell>
          <cell r="D379" t="str">
            <v>Heatherbrook Primary School</v>
          </cell>
          <cell r="E379">
            <v>34</v>
          </cell>
          <cell r="F379">
            <v>153</v>
          </cell>
          <cell r="G379">
            <v>187</v>
          </cell>
        </row>
        <row r="380">
          <cell r="A380" t="str">
            <v>md302343</v>
          </cell>
          <cell r="B380" t="str">
            <v>md30</v>
          </cell>
          <cell r="C380" t="str">
            <v>2343</v>
          </cell>
          <cell r="D380" t="str">
            <v>Linden Primary School</v>
          </cell>
          <cell r="E380">
            <v>95</v>
          </cell>
          <cell r="F380">
            <v>376</v>
          </cell>
          <cell r="G380">
            <v>471</v>
          </cell>
        </row>
        <row r="381">
          <cell r="A381" t="str">
            <v>md302344</v>
          </cell>
          <cell r="B381" t="str">
            <v>md30</v>
          </cell>
          <cell r="C381" t="str">
            <v>2344</v>
          </cell>
          <cell r="D381" t="str">
            <v>Eyres Monsell Primary School</v>
          </cell>
          <cell r="E381">
            <v>254</v>
          </cell>
          <cell r="F381">
            <v>12</v>
          </cell>
          <cell r="G381">
            <v>266</v>
          </cell>
        </row>
        <row r="382">
          <cell r="A382" t="str">
            <v>md302346</v>
          </cell>
          <cell r="B382" t="str">
            <v>md30</v>
          </cell>
          <cell r="C382" t="str">
            <v>2346</v>
          </cell>
          <cell r="D382" t="str">
            <v>Hazel Community Primary School</v>
          </cell>
          <cell r="E382">
            <v>226</v>
          </cell>
          <cell r="F382">
            <v>186</v>
          </cell>
          <cell r="G382">
            <v>412</v>
          </cell>
        </row>
        <row r="383">
          <cell r="A383" t="str">
            <v>md302347</v>
          </cell>
          <cell r="B383" t="str">
            <v>md30</v>
          </cell>
          <cell r="C383" t="str">
            <v>2347</v>
          </cell>
          <cell r="D383" t="str">
            <v>Charnwood Primary School</v>
          </cell>
          <cell r="E383">
            <v>454</v>
          </cell>
          <cell r="F383">
            <v>23</v>
          </cell>
          <cell r="G383">
            <v>477</v>
          </cell>
        </row>
        <row r="384">
          <cell r="A384" t="str">
            <v>md302348</v>
          </cell>
          <cell r="B384" t="str">
            <v>md30</v>
          </cell>
          <cell r="C384" t="str">
            <v>2348</v>
          </cell>
          <cell r="D384" t="str">
            <v>Mellor Community Primary School</v>
          </cell>
          <cell r="E384">
            <v>439</v>
          </cell>
          <cell r="F384">
            <v>147</v>
          </cell>
          <cell r="G384">
            <v>586</v>
          </cell>
        </row>
        <row r="385">
          <cell r="A385" t="str">
            <v>md302352</v>
          </cell>
          <cell r="B385" t="str">
            <v>md30</v>
          </cell>
          <cell r="C385" t="str">
            <v>2352</v>
          </cell>
          <cell r="D385" t="str">
            <v>Marriott Primary School</v>
          </cell>
          <cell r="E385">
            <v>358</v>
          </cell>
          <cell r="F385">
            <v>33</v>
          </cell>
          <cell r="G385">
            <v>391</v>
          </cell>
        </row>
        <row r="386">
          <cell r="A386" t="str">
            <v>md302356</v>
          </cell>
          <cell r="B386" t="str">
            <v>md30</v>
          </cell>
          <cell r="C386" t="str">
            <v>2356</v>
          </cell>
          <cell r="D386" t="str">
            <v>Whitehall Primary School</v>
          </cell>
          <cell r="E386">
            <v>125</v>
          </cell>
          <cell r="F386">
            <v>376</v>
          </cell>
          <cell r="G386">
            <v>501</v>
          </cell>
        </row>
        <row r="387">
          <cell r="A387" t="str">
            <v>md302359</v>
          </cell>
          <cell r="B387" t="str">
            <v>md30</v>
          </cell>
          <cell r="C387" t="str">
            <v>2359</v>
          </cell>
          <cell r="D387" t="str">
            <v>Spinney Hill Primary School and Community Centre</v>
          </cell>
          <cell r="E387">
            <v>314</v>
          </cell>
          <cell r="F387">
            <v>375</v>
          </cell>
          <cell r="G387">
            <v>689</v>
          </cell>
        </row>
        <row r="388">
          <cell r="A388" t="str">
            <v>md302361</v>
          </cell>
          <cell r="B388" t="str">
            <v>md30</v>
          </cell>
          <cell r="C388" t="str">
            <v>2361</v>
          </cell>
          <cell r="D388" t="str">
            <v>Scraptoft Valley Primary School</v>
          </cell>
          <cell r="E388">
            <v>354</v>
          </cell>
          <cell r="F388">
            <v>94</v>
          </cell>
          <cell r="G388">
            <v>448</v>
          </cell>
        </row>
        <row r="389">
          <cell r="A389" t="str">
            <v>md302363</v>
          </cell>
          <cell r="B389" t="str">
            <v>md30</v>
          </cell>
          <cell r="C389" t="str">
            <v>2363</v>
          </cell>
          <cell r="D389" t="str">
            <v>Beaumont Lodge Primary School</v>
          </cell>
          <cell r="E389">
            <v>86</v>
          </cell>
          <cell r="F389">
            <v>160</v>
          </cell>
          <cell r="G389">
            <v>246</v>
          </cell>
        </row>
        <row r="390">
          <cell r="A390" t="str">
            <v>md302364</v>
          </cell>
          <cell r="B390" t="str">
            <v>md30</v>
          </cell>
          <cell r="C390" t="str">
            <v>2364</v>
          </cell>
          <cell r="D390" t="str">
            <v>Parks Primary School</v>
          </cell>
          <cell r="E390">
            <v>418</v>
          </cell>
          <cell r="F390">
            <v>37</v>
          </cell>
          <cell r="G390">
            <v>455</v>
          </cell>
        </row>
        <row r="391">
          <cell r="A391" t="str">
            <v>md302365</v>
          </cell>
          <cell r="B391" t="str">
            <v>md30</v>
          </cell>
          <cell r="C391" t="str">
            <v>2365</v>
          </cell>
          <cell r="D391" t="str">
            <v>Fosse Primary School</v>
          </cell>
          <cell r="E391">
            <v>344</v>
          </cell>
          <cell r="F391">
            <v>47</v>
          </cell>
          <cell r="G391">
            <v>391</v>
          </cell>
        </row>
        <row r="392">
          <cell r="A392" t="str">
            <v>md302366</v>
          </cell>
          <cell r="B392" t="str">
            <v>md30</v>
          </cell>
          <cell r="C392" t="str">
            <v>2366</v>
          </cell>
          <cell r="D392" t="str">
            <v>Forest Lodge Community Primary School</v>
          </cell>
          <cell r="E392">
            <v>328</v>
          </cell>
          <cell r="F392">
            <v>192</v>
          </cell>
          <cell r="G392">
            <v>520</v>
          </cell>
        </row>
        <row r="393">
          <cell r="A393" t="str">
            <v>md302370</v>
          </cell>
          <cell r="B393" t="str">
            <v>md30</v>
          </cell>
          <cell r="C393" t="str">
            <v>2370</v>
          </cell>
          <cell r="D393" t="str">
            <v>Sparkenhoe Community Primary School</v>
          </cell>
          <cell r="E393">
            <v>434</v>
          </cell>
          <cell r="F393">
            <v>49</v>
          </cell>
          <cell r="G393">
            <v>483</v>
          </cell>
        </row>
        <row r="394">
          <cell r="A394" t="str">
            <v>md302371</v>
          </cell>
          <cell r="B394" t="str">
            <v>md30</v>
          </cell>
          <cell r="C394" t="str">
            <v>2371</v>
          </cell>
          <cell r="D394" t="str">
            <v>Coleman Primary School</v>
          </cell>
          <cell r="E394">
            <v>268</v>
          </cell>
          <cell r="F394">
            <v>435</v>
          </cell>
          <cell r="G394">
            <v>703</v>
          </cell>
        </row>
        <row r="395">
          <cell r="A395" t="str">
            <v>md302377</v>
          </cell>
          <cell r="B395" t="str">
            <v>md30</v>
          </cell>
          <cell r="C395" t="str">
            <v>2377</v>
          </cell>
          <cell r="D395" t="str">
            <v>Herrick Primary School</v>
          </cell>
          <cell r="E395">
            <v>148</v>
          </cell>
          <cell r="F395">
            <v>266</v>
          </cell>
          <cell r="G395">
            <v>414</v>
          </cell>
        </row>
        <row r="396">
          <cell r="A396" t="str">
            <v>md302378</v>
          </cell>
          <cell r="B396" t="str">
            <v>md30</v>
          </cell>
          <cell r="C396" t="str">
            <v>2378</v>
          </cell>
          <cell r="D396" t="str">
            <v>Slater Primary School</v>
          </cell>
          <cell r="E396">
            <v>122</v>
          </cell>
          <cell r="F396">
            <v>44</v>
          </cell>
          <cell r="G396">
            <v>166</v>
          </cell>
        </row>
        <row r="397">
          <cell r="A397" t="str">
            <v>md302379</v>
          </cell>
          <cell r="B397" t="str">
            <v>md30</v>
          </cell>
          <cell r="C397" t="str">
            <v>2379</v>
          </cell>
          <cell r="D397" t="str">
            <v>Glebelands Primary School</v>
          </cell>
          <cell r="E397">
            <v>84</v>
          </cell>
          <cell r="F397">
            <v>223</v>
          </cell>
          <cell r="G397">
            <v>307</v>
          </cell>
        </row>
        <row r="398">
          <cell r="A398" t="str">
            <v>md302381</v>
          </cell>
          <cell r="B398" t="str">
            <v>md30</v>
          </cell>
          <cell r="C398" t="str">
            <v>2381</v>
          </cell>
          <cell r="D398" t="str">
            <v>Kestrels' Field Primary School</v>
          </cell>
          <cell r="E398">
            <v>75</v>
          </cell>
          <cell r="F398">
            <v>396</v>
          </cell>
          <cell r="G398">
            <v>471</v>
          </cell>
        </row>
        <row r="399">
          <cell r="A399" t="str">
            <v>md302385</v>
          </cell>
          <cell r="B399" t="str">
            <v>md30</v>
          </cell>
          <cell r="C399" t="str">
            <v>2385</v>
          </cell>
          <cell r="D399" t="str">
            <v>Alderman Richard Hallam Primary School</v>
          </cell>
          <cell r="E399">
            <v>173</v>
          </cell>
          <cell r="F399">
            <v>613</v>
          </cell>
          <cell r="G399">
            <v>786</v>
          </cell>
        </row>
        <row r="400">
          <cell r="A400" t="str">
            <v>md302386</v>
          </cell>
          <cell r="B400" t="str">
            <v>md30</v>
          </cell>
          <cell r="C400" t="str">
            <v>2386</v>
          </cell>
          <cell r="D400" t="str">
            <v>Medway Community Primary School</v>
          </cell>
          <cell r="E400">
            <v>431</v>
          </cell>
          <cell r="F400">
            <v>39</v>
          </cell>
          <cell r="G400">
            <v>470</v>
          </cell>
        </row>
        <row r="401">
          <cell r="A401" t="str">
            <v>md302387</v>
          </cell>
          <cell r="B401" t="str">
            <v>md30</v>
          </cell>
          <cell r="C401" t="str">
            <v>2387</v>
          </cell>
          <cell r="D401" t="str">
            <v>Dovelands Primary School</v>
          </cell>
          <cell r="E401">
            <v>156</v>
          </cell>
          <cell r="F401">
            <v>413</v>
          </cell>
          <cell r="G401">
            <v>569</v>
          </cell>
        </row>
        <row r="402">
          <cell r="A402" t="str">
            <v>md302388</v>
          </cell>
          <cell r="B402" t="str">
            <v>md30</v>
          </cell>
          <cell r="C402" t="str">
            <v>2388</v>
          </cell>
          <cell r="D402" t="str">
            <v>Rolleston Primary School</v>
          </cell>
          <cell r="E402">
            <v>445</v>
          </cell>
          <cell r="F402">
            <v>10</v>
          </cell>
          <cell r="G402">
            <v>455</v>
          </cell>
        </row>
        <row r="403">
          <cell r="A403" t="str">
            <v>md303201</v>
          </cell>
          <cell r="B403" t="str">
            <v>md30</v>
          </cell>
          <cell r="C403" t="str">
            <v>3201</v>
          </cell>
          <cell r="D403" t="str">
            <v>Belgrave St Peter's C of E Primary School</v>
          </cell>
          <cell r="E403">
            <v>204</v>
          </cell>
          <cell r="F403">
            <v>25</v>
          </cell>
          <cell r="G403">
            <v>229</v>
          </cell>
        </row>
        <row r="404">
          <cell r="A404" t="str">
            <v>md303208</v>
          </cell>
          <cell r="B404" t="str">
            <v>md30</v>
          </cell>
          <cell r="C404" t="str">
            <v>3208</v>
          </cell>
          <cell r="D404" t="str">
            <v>St Barnabas C of E Primary School</v>
          </cell>
          <cell r="E404">
            <v>299</v>
          </cell>
          <cell r="F404">
            <v>56</v>
          </cell>
          <cell r="G404">
            <v>355</v>
          </cell>
        </row>
        <row r="405">
          <cell r="A405" t="str">
            <v>md303420</v>
          </cell>
          <cell r="B405" t="str">
            <v>md30</v>
          </cell>
          <cell r="C405" t="str">
            <v>3420</v>
          </cell>
          <cell r="D405" t="str">
            <v>Christ The King Catholic Primary School</v>
          </cell>
          <cell r="E405">
            <v>210</v>
          </cell>
          <cell r="F405">
            <v>202</v>
          </cell>
          <cell r="G405">
            <v>412</v>
          </cell>
        </row>
        <row r="406">
          <cell r="A406" t="str">
            <v>md303422</v>
          </cell>
          <cell r="B406" t="str">
            <v>md30</v>
          </cell>
          <cell r="C406" t="str">
            <v>3422</v>
          </cell>
          <cell r="D406" t="str">
            <v>Sacred Heart Catholic Voluntary Academy</v>
          </cell>
          <cell r="E406">
            <v>358</v>
          </cell>
          <cell r="F406">
            <v>100</v>
          </cell>
          <cell r="G406">
            <v>458</v>
          </cell>
        </row>
        <row r="407">
          <cell r="A407" t="str">
            <v>md303423</v>
          </cell>
          <cell r="B407" t="str">
            <v>md30</v>
          </cell>
          <cell r="C407" t="str">
            <v>3423</v>
          </cell>
          <cell r="D407" t="str">
            <v>St Patrick's Catholic Primary School</v>
          </cell>
          <cell r="E407">
            <v>175</v>
          </cell>
          <cell r="F407">
            <v>75</v>
          </cell>
          <cell r="G407">
            <v>250</v>
          </cell>
        </row>
        <row r="408">
          <cell r="A408" t="str">
            <v>md303424</v>
          </cell>
          <cell r="B408" t="str">
            <v>md30</v>
          </cell>
          <cell r="C408" t="str">
            <v>3424</v>
          </cell>
          <cell r="D408" t="str">
            <v>St Joseph's Catholic Voluntary Academy</v>
          </cell>
          <cell r="E408">
            <v>142</v>
          </cell>
          <cell r="F408">
            <v>145</v>
          </cell>
          <cell r="G408">
            <v>287</v>
          </cell>
        </row>
        <row r="409">
          <cell r="A409" t="str">
            <v>md303425</v>
          </cell>
          <cell r="B409" t="str">
            <v>md30</v>
          </cell>
          <cell r="C409" t="str">
            <v>3425</v>
          </cell>
          <cell r="D409" t="str">
            <v>Holy Cross Catholic Primary School</v>
          </cell>
          <cell r="E409">
            <v>189</v>
          </cell>
          <cell r="F409">
            <v>32</v>
          </cell>
          <cell r="G409">
            <v>221</v>
          </cell>
        </row>
        <row r="410">
          <cell r="A410" t="str">
            <v>md303426</v>
          </cell>
          <cell r="B410" t="str">
            <v>md30</v>
          </cell>
          <cell r="C410" t="str">
            <v>3426</v>
          </cell>
          <cell r="D410" t="str">
            <v>St Thomas More Catholic Voluntary Academy</v>
          </cell>
          <cell r="E410">
            <v>51</v>
          </cell>
          <cell r="F410">
            <v>229</v>
          </cell>
          <cell r="G410">
            <v>280</v>
          </cell>
        </row>
        <row r="411">
          <cell r="A411" t="str">
            <v>md303431</v>
          </cell>
          <cell r="B411" t="str">
            <v>md30</v>
          </cell>
          <cell r="C411" t="str">
            <v>3431</v>
          </cell>
          <cell r="D411" t="str">
            <v>St John the Baptist CofE Primary School</v>
          </cell>
          <cell r="E411">
            <v>81</v>
          </cell>
          <cell r="F411">
            <v>364</v>
          </cell>
          <cell r="G411">
            <v>445</v>
          </cell>
        </row>
        <row r="412">
          <cell r="A412" t="str">
            <v>md303432</v>
          </cell>
          <cell r="B412" t="str">
            <v>md30</v>
          </cell>
          <cell r="C412" t="str">
            <v>3432</v>
          </cell>
          <cell r="D412" t="str">
            <v>Hope Hamilton C of E Primary School</v>
          </cell>
          <cell r="E412">
            <v>54</v>
          </cell>
          <cell r="F412">
            <v>346</v>
          </cell>
          <cell r="G412">
            <v>400</v>
          </cell>
        </row>
        <row r="413">
          <cell r="A413" t="str">
            <v>md303434</v>
          </cell>
          <cell r="B413" t="str">
            <v>md30</v>
          </cell>
          <cell r="C413" t="str">
            <v>3434</v>
          </cell>
          <cell r="D413" t="str">
            <v>Braunstone Community Primary School</v>
          </cell>
          <cell r="E413">
            <v>435</v>
          </cell>
          <cell r="F413">
            <v>19</v>
          </cell>
          <cell r="G413">
            <v>454</v>
          </cell>
        </row>
        <row r="414">
          <cell r="A414" t="str">
            <v>md303435</v>
          </cell>
          <cell r="B414" t="str">
            <v>md30</v>
          </cell>
          <cell r="C414" t="str">
            <v>3435</v>
          </cell>
          <cell r="D414" t="str">
            <v>Avenue Primary School</v>
          </cell>
          <cell r="E414">
            <v>165</v>
          </cell>
          <cell r="F414">
            <v>401</v>
          </cell>
          <cell r="G414">
            <v>566</v>
          </cell>
        </row>
        <row r="415">
          <cell r="A415" t="str">
            <v>md304000</v>
          </cell>
          <cell r="B415" t="str">
            <v>md30</v>
          </cell>
          <cell r="C415" t="str">
            <v>4000</v>
          </cell>
          <cell r="D415" t="str">
            <v>Madani Boys School</v>
          </cell>
          <cell r="E415">
            <v>129</v>
          </cell>
          <cell r="F415">
            <v>173</v>
          </cell>
          <cell r="G415">
            <v>302</v>
          </cell>
        </row>
        <row r="416">
          <cell r="A416" t="str">
            <v>md304005</v>
          </cell>
          <cell r="B416" t="str">
            <v>md30</v>
          </cell>
          <cell r="C416" t="str">
            <v>4005</v>
          </cell>
          <cell r="D416" t="str">
            <v>New College Leicester</v>
          </cell>
          <cell r="E416">
            <v>697</v>
          </cell>
          <cell r="F416">
            <v>175</v>
          </cell>
          <cell r="G416">
            <v>872</v>
          </cell>
        </row>
        <row r="417">
          <cell r="A417" t="str">
            <v>md304205</v>
          </cell>
          <cell r="B417" t="str">
            <v>md30</v>
          </cell>
          <cell r="C417" t="str">
            <v>4205</v>
          </cell>
          <cell r="D417" t="str">
            <v>Crown Hills Community College</v>
          </cell>
          <cell r="E417">
            <v>786</v>
          </cell>
          <cell r="F417">
            <v>418</v>
          </cell>
          <cell r="G417">
            <v>1204</v>
          </cell>
        </row>
        <row r="418">
          <cell r="A418" t="str">
            <v>md304232</v>
          </cell>
          <cell r="B418" t="str">
            <v>md30</v>
          </cell>
          <cell r="C418" t="str">
            <v>4232</v>
          </cell>
          <cell r="D418" t="str">
            <v>Sir Jonathan North Community College</v>
          </cell>
          <cell r="E418">
            <v>599</v>
          </cell>
          <cell r="F418">
            <v>586</v>
          </cell>
          <cell r="G418">
            <v>1185</v>
          </cell>
        </row>
        <row r="419">
          <cell r="A419" t="str">
            <v>md304242</v>
          </cell>
          <cell r="B419" t="str">
            <v>md30</v>
          </cell>
          <cell r="C419" t="str">
            <v>4242</v>
          </cell>
          <cell r="D419" t="str">
            <v>Beaumont Leys School</v>
          </cell>
          <cell r="E419">
            <v>631</v>
          </cell>
          <cell r="F419">
            <v>396</v>
          </cell>
          <cell r="G419">
            <v>1027</v>
          </cell>
        </row>
        <row r="420">
          <cell r="A420" t="str">
            <v>md304244</v>
          </cell>
          <cell r="B420" t="str">
            <v>md30</v>
          </cell>
          <cell r="C420" t="str">
            <v>4244</v>
          </cell>
          <cell r="D420" t="str">
            <v>Rushey Mead Academy</v>
          </cell>
          <cell r="E420">
            <v>964</v>
          </cell>
          <cell r="F420">
            <v>491</v>
          </cell>
          <cell r="G420">
            <v>1455</v>
          </cell>
        </row>
        <row r="421">
          <cell r="A421" t="str">
            <v>md304246</v>
          </cell>
          <cell r="B421" t="str">
            <v>md30</v>
          </cell>
          <cell r="C421" t="str">
            <v>4246</v>
          </cell>
          <cell r="D421" t="str">
            <v>The Lancaster School</v>
          </cell>
          <cell r="E421">
            <v>486</v>
          </cell>
          <cell r="F421">
            <v>411</v>
          </cell>
          <cell r="G421">
            <v>897</v>
          </cell>
        </row>
        <row r="422">
          <cell r="A422" t="str">
            <v>md304249</v>
          </cell>
          <cell r="B422" t="str">
            <v>md30</v>
          </cell>
          <cell r="C422" t="str">
            <v>4249</v>
          </cell>
          <cell r="D422" t="str">
            <v>Hamilton College</v>
          </cell>
          <cell r="E422">
            <v>803</v>
          </cell>
          <cell r="F422">
            <v>382</v>
          </cell>
          <cell r="G422">
            <v>1185</v>
          </cell>
        </row>
        <row r="423">
          <cell r="A423" t="str">
            <v>md304250</v>
          </cell>
          <cell r="B423" t="str">
            <v>md30</v>
          </cell>
          <cell r="C423" t="str">
            <v>4250</v>
          </cell>
          <cell r="D423" t="str">
            <v>Soar Valley College</v>
          </cell>
          <cell r="E423">
            <v>800</v>
          </cell>
          <cell r="F423">
            <v>492</v>
          </cell>
          <cell r="G423">
            <v>1292</v>
          </cell>
        </row>
        <row r="424">
          <cell r="A424" t="str">
            <v>md304251</v>
          </cell>
          <cell r="B424" t="str">
            <v>md30</v>
          </cell>
          <cell r="C424" t="str">
            <v>4251</v>
          </cell>
          <cell r="D424" t="str">
            <v>Judgemeadow Community College</v>
          </cell>
          <cell r="E424">
            <v>560</v>
          </cell>
          <cell r="F424">
            <v>674</v>
          </cell>
          <cell r="G424">
            <v>1234</v>
          </cell>
        </row>
        <row r="425">
          <cell r="A425" t="str">
            <v>md304267</v>
          </cell>
          <cell r="B425" t="str">
            <v>md30</v>
          </cell>
          <cell r="C425" t="str">
            <v>4267</v>
          </cell>
          <cell r="D425" t="str">
            <v>Moat Community College</v>
          </cell>
          <cell r="E425">
            <v>1000</v>
          </cell>
          <cell r="F425">
            <v>64</v>
          </cell>
          <cell r="G425">
            <v>1064</v>
          </cell>
        </row>
        <row r="426">
          <cell r="A426" t="str">
            <v>md304270</v>
          </cell>
          <cell r="B426" t="str">
            <v>md30</v>
          </cell>
          <cell r="C426" t="str">
            <v>4270</v>
          </cell>
          <cell r="D426" t="str">
            <v>Babington Community College</v>
          </cell>
          <cell r="E426">
            <v>794</v>
          </cell>
          <cell r="F426">
            <v>223</v>
          </cell>
          <cell r="G426">
            <v>1017</v>
          </cell>
        </row>
        <row r="427">
          <cell r="A427" t="str">
            <v>md304273</v>
          </cell>
          <cell r="B427" t="str">
            <v>md30</v>
          </cell>
          <cell r="C427" t="str">
            <v>4273</v>
          </cell>
          <cell r="D427" t="str">
            <v>The City of Leicester College</v>
          </cell>
          <cell r="E427">
            <v>754</v>
          </cell>
          <cell r="F427">
            <v>742</v>
          </cell>
          <cell r="G427">
            <v>1496</v>
          </cell>
        </row>
        <row r="428">
          <cell r="A428" t="str">
            <v>md304274</v>
          </cell>
          <cell r="B428" t="str">
            <v>md30</v>
          </cell>
          <cell r="C428" t="str">
            <v>4274</v>
          </cell>
          <cell r="D428" t="str">
            <v>Fullhurst Community College</v>
          </cell>
          <cell r="E428">
            <v>741</v>
          </cell>
          <cell r="F428">
            <v>156</v>
          </cell>
          <cell r="G428">
            <v>897</v>
          </cell>
        </row>
        <row r="429">
          <cell r="A429" t="str">
            <v>md304721</v>
          </cell>
          <cell r="B429" t="str">
            <v>md30</v>
          </cell>
          <cell r="C429" t="str">
            <v>4721</v>
          </cell>
          <cell r="D429" t="str">
            <v>English Martyrs Catholic School</v>
          </cell>
          <cell r="E429">
            <v>524</v>
          </cell>
          <cell r="F429">
            <v>540</v>
          </cell>
          <cell r="G429">
            <v>1064</v>
          </cell>
        </row>
        <row r="430">
          <cell r="A430" t="str">
            <v>md304723</v>
          </cell>
          <cell r="B430" t="str">
            <v>md30</v>
          </cell>
          <cell r="C430" t="str">
            <v>4723</v>
          </cell>
          <cell r="D430" t="str">
            <v>Saint Paul's Catholic School</v>
          </cell>
          <cell r="E430">
            <v>465</v>
          </cell>
          <cell r="F430">
            <v>605</v>
          </cell>
          <cell r="G430">
            <v>1070</v>
          </cell>
        </row>
        <row r="431">
          <cell r="A431" t="str">
            <v>md304724</v>
          </cell>
          <cell r="B431" t="str">
            <v>md30</v>
          </cell>
          <cell r="C431" t="str">
            <v>4724</v>
          </cell>
          <cell r="D431" t="str">
            <v>Madani Girls' School</v>
          </cell>
          <cell r="E431">
            <v>127</v>
          </cell>
          <cell r="F431">
            <v>178</v>
          </cell>
          <cell r="G431">
            <v>305</v>
          </cell>
        </row>
        <row r="432">
          <cell r="A432" t="str">
            <v>md306905</v>
          </cell>
          <cell r="B432" t="str">
            <v>md30</v>
          </cell>
          <cell r="C432" t="str">
            <v>6905</v>
          </cell>
          <cell r="D432" t="str">
            <v>Tudor Grange Samworth Academy</v>
          </cell>
          <cell r="E432">
            <v>779</v>
          </cell>
          <cell r="F432">
            <v>48</v>
          </cell>
          <cell r="G432">
            <v>827</v>
          </cell>
        </row>
        <row r="433">
          <cell r="A433" t="str">
            <v>md307003</v>
          </cell>
          <cell r="B433" t="str">
            <v>md30</v>
          </cell>
          <cell r="C433" t="str">
            <v>7003</v>
          </cell>
          <cell r="D433" t="str">
            <v>Ash Field Academy</v>
          </cell>
          <cell r="E433">
            <v>73</v>
          </cell>
          <cell r="F433">
            <v>59</v>
          </cell>
          <cell r="G433">
            <v>132</v>
          </cell>
        </row>
        <row r="434">
          <cell r="A434" t="str">
            <v>md307213</v>
          </cell>
          <cell r="B434" t="str">
            <v>md30</v>
          </cell>
          <cell r="C434" t="str">
            <v>7213</v>
          </cell>
          <cell r="D434" t="str">
            <v>Nether Hall School</v>
          </cell>
          <cell r="E434">
            <v>57</v>
          </cell>
          <cell r="F434">
            <v>36</v>
          </cell>
          <cell r="G434">
            <v>93</v>
          </cell>
        </row>
        <row r="435">
          <cell r="A435" t="str">
            <v>md307215</v>
          </cell>
          <cell r="B435" t="str">
            <v>md30</v>
          </cell>
          <cell r="C435" t="str">
            <v>7215</v>
          </cell>
          <cell r="D435" t="str">
            <v>Millgate School</v>
          </cell>
          <cell r="E435">
            <v>48</v>
          </cell>
          <cell r="F435">
            <v>13</v>
          </cell>
          <cell r="G435">
            <v>61</v>
          </cell>
        </row>
        <row r="436">
          <cell r="A436" t="str">
            <v>md307217</v>
          </cell>
          <cell r="B436" t="str">
            <v>md30</v>
          </cell>
          <cell r="C436" t="str">
            <v>7217</v>
          </cell>
          <cell r="D436" t="str">
            <v>Oaklands School</v>
          </cell>
          <cell r="E436">
            <v>76</v>
          </cell>
          <cell r="F436">
            <v>31</v>
          </cell>
          <cell r="G436">
            <v>107</v>
          </cell>
        </row>
        <row r="437">
          <cell r="A437" t="str">
            <v>md307218</v>
          </cell>
          <cell r="B437" t="str">
            <v>md30</v>
          </cell>
          <cell r="C437" t="str">
            <v>7218</v>
          </cell>
          <cell r="D437" t="str">
            <v>Ellesmere College</v>
          </cell>
          <cell r="E437">
            <v>171</v>
          </cell>
          <cell r="F437">
            <v>78</v>
          </cell>
          <cell r="G437">
            <v>249</v>
          </cell>
        </row>
        <row r="438">
          <cell r="A438" t="str">
            <v>md307220</v>
          </cell>
          <cell r="B438" t="str">
            <v>md30</v>
          </cell>
          <cell r="C438" t="str">
            <v>7220</v>
          </cell>
          <cell r="D438" t="str">
            <v>Keyham Lodge School</v>
          </cell>
          <cell r="E438">
            <v>71</v>
          </cell>
          <cell r="F438">
            <v>17</v>
          </cell>
          <cell r="G438">
            <v>88</v>
          </cell>
        </row>
        <row r="439">
          <cell r="A439" t="str">
            <v>md307221</v>
          </cell>
          <cell r="B439" t="str">
            <v>md30</v>
          </cell>
          <cell r="C439" t="str">
            <v>7221</v>
          </cell>
          <cell r="D439" t="str">
            <v>West Gate School</v>
          </cell>
          <cell r="E439">
            <v>125</v>
          </cell>
          <cell r="F439">
            <v>72</v>
          </cell>
          <cell r="G439">
            <v>197</v>
          </cell>
        </row>
        <row r="441">
          <cell r="A441" t="str">
            <v>md30No LSOA or no Address</v>
          </cell>
          <cell r="B441" t="str">
            <v>md30</v>
          </cell>
          <cell r="C441" t="str">
            <v>No LSOA or no Address</v>
          </cell>
        </row>
        <row r="442">
          <cell r="E442" t="str">
            <v>Missing</v>
          </cell>
          <cell r="F442" t="str">
            <v>Others</v>
          </cell>
          <cell r="G442" t="str">
            <v>Total</v>
          </cell>
        </row>
        <row r="443">
          <cell r="A443" t="str">
            <v>nolsoa2000</v>
          </cell>
          <cell r="B443" t="str">
            <v>nolsoa</v>
          </cell>
          <cell r="C443" t="str">
            <v>2000</v>
          </cell>
          <cell r="D443" t="str">
            <v>Caldecote Community Primary School</v>
          </cell>
          <cell r="E443">
            <v>5</v>
          </cell>
          <cell r="F443">
            <v>526</v>
          </cell>
          <cell r="G443">
            <v>531</v>
          </cell>
        </row>
        <row r="444">
          <cell r="A444" t="str">
            <v>nolsoa2001</v>
          </cell>
          <cell r="B444" t="str">
            <v>nolsoa</v>
          </cell>
          <cell r="C444" t="str">
            <v>2001</v>
          </cell>
          <cell r="D444" t="str">
            <v>Krishna Avanti Primary School</v>
          </cell>
          <cell r="E444">
            <v>7</v>
          </cell>
          <cell r="F444">
            <v>293</v>
          </cell>
          <cell r="G444">
            <v>300</v>
          </cell>
        </row>
        <row r="445">
          <cell r="A445" t="str">
            <v>nolsoa2002</v>
          </cell>
          <cell r="B445" t="str">
            <v>nolsoa</v>
          </cell>
          <cell r="C445" t="str">
            <v>2002</v>
          </cell>
          <cell r="D445" t="str">
            <v>Queensmead Primary Academy</v>
          </cell>
          <cell r="E445">
            <v>12</v>
          </cell>
          <cell r="F445">
            <v>441</v>
          </cell>
          <cell r="G445">
            <v>453</v>
          </cell>
        </row>
        <row r="446">
          <cell r="A446" t="str">
            <v>nolsoa2003</v>
          </cell>
          <cell r="B446" t="str">
            <v>nolsoa</v>
          </cell>
          <cell r="C446" t="str">
            <v>2003</v>
          </cell>
          <cell r="D446" t="str">
            <v>Falcons Primary School</v>
          </cell>
          <cell r="E446">
            <v>1</v>
          </cell>
          <cell r="F446">
            <v>104</v>
          </cell>
          <cell r="G446">
            <v>105</v>
          </cell>
        </row>
        <row r="447">
          <cell r="A447" t="str">
            <v>nolsoa2004</v>
          </cell>
          <cell r="B447" t="str">
            <v>nolsoa</v>
          </cell>
          <cell r="C447" t="str">
            <v>2004</v>
          </cell>
          <cell r="D447" t="str">
            <v>Mowmacre Hill Primary School</v>
          </cell>
          <cell r="E447">
            <v>6</v>
          </cell>
          <cell r="F447">
            <v>375</v>
          </cell>
          <cell r="G447">
            <v>381</v>
          </cell>
        </row>
        <row r="448">
          <cell r="A448" t="str">
            <v>nolsoa2005</v>
          </cell>
          <cell r="B448" t="str">
            <v>nolsoa</v>
          </cell>
          <cell r="C448" t="str">
            <v>2005</v>
          </cell>
          <cell r="D448" t="str">
            <v>Northfield House Primary Academy</v>
          </cell>
          <cell r="E448">
            <v>3</v>
          </cell>
          <cell r="F448">
            <v>376</v>
          </cell>
          <cell r="G448">
            <v>379</v>
          </cell>
        </row>
        <row r="449">
          <cell r="A449" t="str">
            <v>nolsoa2071</v>
          </cell>
          <cell r="B449" t="str">
            <v>nolsoa</v>
          </cell>
          <cell r="C449" t="str">
            <v>2071</v>
          </cell>
          <cell r="D449" t="str">
            <v>Highfields Primary School</v>
          </cell>
          <cell r="E449">
            <v>3</v>
          </cell>
          <cell r="F449">
            <v>353</v>
          </cell>
          <cell r="G449">
            <v>356</v>
          </cell>
        </row>
        <row r="450">
          <cell r="A450" t="str">
            <v>nolsoa2210</v>
          </cell>
          <cell r="B450" t="str">
            <v>nolsoa</v>
          </cell>
          <cell r="C450" t="str">
            <v>2210</v>
          </cell>
          <cell r="D450" t="str">
            <v>Bridge Junior School</v>
          </cell>
          <cell r="E450">
            <v>7</v>
          </cell>
          <cell r="F450">
            <v>360</v>
          </cell>
          <cell r="G450">
            <v>367</v>
          </cell>
        </row>
        <row r="451">
          <cell r="A451" t="str">
            <v>nolsoa2213</v>
          </cell>
          <cell r="B451" t="str">
            <v>nolsoa</v>
          </cell>
          <cell r="C451" t="str">
            <v>2213</v>
          </cell>
          <cell r="D451" t="str">
            <v>Catherine Infant School</v>
          </cell>
          <cell r="E451">
            <v>1</v>
          </cell>
          <cell r="F451">
            <v>387</v>
          </cell>
          <cell r="G451">
            <v>388</v>
          </cell>
        </row>
        <row r="452">
          <cell r="A452" t="str">
            <v>nolsoa2214</v>
          </cell>
          <cell r="B452" t="str">
            <v>nolsoa</v>
          </cell>
          <cell r="C452" t="str">
            <v>2214</v>
          </cell>
          <cell r="D452" t="str">
            <v>Catherine Junior School</v>
          </cell>
          <cell r="E452">
            <v>2</v>
          </cell>
          <cell r="F452">
            <v>473</v>
          </cell>
          <cell r="G452">
            <v>475</v>
          </cell>
        </row>
        <row r="453">
          <cell r="A453" t="str">
            <v>nolsoa2222</v>
          </cell>
          <cell r="B453" t="str">
            <v>nolsoa</v>
          </cell>
          <cell r="C453" t="str">
            <v>2222</v>
          </cell>
          <cell r="D453" t="str">
            <v>Evington Valley Primary School</v>
          </cell>
          <cell r="E453">
            <v>0</v>
          </cell>
          <cell r="F453">
            <v>366</v>
          </cell>
          <cell r="G453">
            <v>366</v>
          </cell>
        </row>
        <row r="454">
          <cell r="A454" t="str">
            <v>nolsoa2228</v>
          </cell>
          <cell r="B454" t="str">
            <v>nolsoa</v>
          </cell>
          <cell r="C454" t="str">
            <v>2228</v>
          </cell>
          <cell r="D454" t="str">
            <v>Granby Primary School</v>
          </cell>
          <cell r="E454">
            <v>8</v>
          </cell>
          <cell r="F454">
            <v>490</v>
          </cell>
          <cell r="G454">
            <v>498</v>
          </cell>
        </row>
        <row r="455">
          <cell r="A455" t="str">
            <v>nolsoa2229</v>
          </cell>
          <cell r="B455" t="str">
            <v>nolsoa</v>
          </cell>
          <cell r="C455" t="str">
            <v>2229</v>
          </cell>
          <cell r="D455" t="str">
            <v>Green Lane Infant School</v>
          </cell>
          <cell r="E455">
            <v>6</v>
          </cell>
          <cell r="F455">
            <v>359</v>
          </cell>
          <cell r="G455">
            <v>365</v>
          </cell>
        </row>
        <row r="456">
          <cell r="A456" t="str">
            <v>nolsoa2231</v>
          </cell>
          <cell r="B456" t="str">
            <v>nolsoa</v>
          </cell>
          <cell r="C456" t="str">
            <v>2231</v>
          </cell>
          <cell r="D456" t="str">
            <v>Rushey Mead Primary School</v>
          </cell>
          <cell r="E456">
            <v>9</v>
          </cell>
          <cell r="F456">
            <v>576</v>
          </cell>
          <cell r="G456">
            <v>585</v>
          </cell>
        </row>
        <row r="457">
          <cell r="A457" t="str">
            <v>nolsoa2236</v>
          </cell>
          <cell r="B457" t="str">
            <v>nolsoa</v>
          </cell>
          <cell r="C457" t="str">
            <v>2236</v>
          </cell>
          <cell r="D457" t="str">
            <v>Humberstone Infant School</v>
          </cell>
          <cell r="E457">
            <v>9</v>
          </cell>
          <cell r="F457">
            <v>353</v>
          </cell>
          <cell r="G457">
            <v>362</v>
          </cell>
        </row>
        <row r="458">
          <cell r="A458" t="str">
            <v>nolsoa2237</v>
          </cell>
          <cell r="B458" t="str">
            <v>nolsoa</v>
          </cell>
          <cell r="C458" t="str">
            <v>2237</v>
          </cell>
          <cell r="D458" t="str">
            <v>Humberstone Junior Academy</v>
          </cell>
          <cell r="E458">
            <v>4</v>
          </cell>
          <cell r="F458">
            <v>358</v>
          </cell>
          <cell r="G458">
            <v>362</v>
          </cell>
        </row>
        <row r="459">
          <cell r="A459" t="str">
            <v>nolsoa2238</v>
          </cell>
          <cell r="B459" t="str">
            <v>nolsoa</v>
          </cell>
          <cell r="C459" t="str">
            <v>2238</v>
          </cell>
          <cell r="D459" t="str">
            <v>Imperial Avenue Infant School</v>
          </cell>
          <cell r="E459">
            <v>0</v>
          </cell>
          <cell r="F459">
            <v>328</v>
          </cell>
          <cell r="G459">
            <v>328</v>
          </cell>
        </row>
        <row r="460">
          <cell r="A460" t="str">
            <v>nolsoa2239</v>
          </cell>
          <cell r="B460" t="str">
            <v>nolsoa</v>
          </cell>
          <cell r="C460" t="str">
            <v>2239</v>
          </cell>
          <cell r="D460" t="str">
            <v>Inglehurst Infant School</v>
          </cell>
          <cell r="E460">
            <v>2</v>
          </cell>
          <cell r="F460">
            <v>295</v>
          </cell>
          <cell r="G460">
            <v>297</v>
          </cell>
        </row>
        <row r="461">
          <cell r="A461" t="str">
            <v>nolsoa2240</v>
          </cell>
          <cell r="B461" t="str">
            <v>nolsoa</v>
          </cell>
          <cell r="C461" t="str">
            <v>2240</v>
          </cell>
          <cell r="D461" t="str">
            <v>Inglehurst Junior School</v>
          </cell>
          <cell r="E461">
            <v>2</v>
          </cell>
          <cell r="F461">
            <v>306</v>
          </cell>
          <cell r="G461">
            <v>308</v>
          </cell>
        </row>
        <row r="462">
          <cell r="A462" t="str">
            <v>nolsoa2241</v>
          </cell>
          <cell r="B462" t="str">
            <v>nolsoa</v>
          </cell>
          <cell r="C462" t="str">
            <v>2241</v>
          </cell>
          <cell r="D462" t="str">
            <v>King Richard Infant &amp; Nursery School</v>
          </cell>
          <cell r="E462">
            <v>7</v>
          </cell>
          <cell r="F462">
            <v>236</v>
          </cell>
          <cell r="G462">
            <v>243</v>
          </cell>
        </row>
        <row r="463">
          <cell r="A463" t="str">
            <v>nolsoa2250</v>
          </cell>
          <cell r="B463" t="str">
            <v>nolsoa</v>
          </cell>
          <cell r="C463" t="str">
            <v>2250</v>
          </cell>
          <cell r="D463" t="str">
            <v>Mayflower Primary School</v>
          </cell>
          <cell r="E463">
            <v>7</v>
          </cell>
          <cell r="F463">
            <v>474</v>
          </cell>
          <cell r="G463">
            <v>481</v>
          </cell>
        </row>
        <row r="464">
          <cell r="A464" t="str">
            <v>nolsoa2262</v>
          </cell>
          <cell r="B464" t="str">
            <v>nolsoa</v>
          </cell>
          <cell r="C464" t="str">
            <v>2262</v>
          </cell>
          <cell r="D464" t="str">
            <v>Overdale Infant School</v>
          </cell>
          <cell r="E464">
            <v>0</v>
          </cell>
          <cell r="F464">
            <v>291</v>
          </cell>
          <cell r="G464">
            <v>291</v>
          </cell>
        </row>
        <row r="465">
          <cell r="A465" t="str">
            <v>nolsoa2263</v>
          </cell>
          <cell r="B465" t="str">
            <v>nolsoa</v>
          </cell>
          <cell r="C465" t="str">
            <v>2263</v>
          </cell>
          <cell r="D465" t="str">
            <v>Overdale Junior School</v>
          </cell>
          <cell r="E465">
            <v>0</v>
          </cell>
          <cell r="F465">
            <v>379</v>
          </cell>
          <cell r="G465">
            <v>379</v>
          </cell>
        </row>
        <row r="466">
          <cell r="A466" t="str">
            <v>nolsoa2264</v>
          </cell>
          <cell r="B466" t="str">
            <v>nolsoa</v>
          </cell>
          <cell r="C466" t="str">
            <v>2264</v>
          </cell>
          <cell r="D466" t="str">
            <v>Merrydale Infant School</v>
          </cell>
          <cell r="E466">
            <v>6</v>
          </cell>
          <cell r="F466">
            <v>353</v>
          </cell>
          <cell r="G466">
            <v>359</v>
          </cell>
        </row>
        <row r="467">
          <cell r="A467" t="str">
            <v>nolsoa2265</v>
          </cell>
          <cell r="B467" t="str">
            <v>nolsoa</v>
          </cell>
          <cell r="C467" t="str">
            <v>2265</v>
          </cell>
          <cell r="D467" t="str">
            <v>Merrydale Junior School</v>
          </cell>
          <cell r="E467">
            <v>6</v>
          </cell>
          <cell r="F467">
            <v>361</v>
          </cell>
          <cell r="G467">
            <v>367</v>
          </cell>
        </row>
        <row r="468">
          <cell r="A468" t="str">
            <v>nolsoa2267</v>
          </cell>
          <cell r="B468" t="str">
            <v>nolsoa</v>
          </cell>
          <cell r="C468" t="str">
            <v>2267</v>
          </cell>
          <cell r="D468" t="str">
            <v>St Mary's Fields Primary School</v>
          </cell>
          <cell r="E468">
            <v>4</v>
          </cell>
          <cell r="F468">
            <v>398</v>
          </cell>
          <cell r="G468">
            <v>402</v>
          </cell>
        </row>
        <row r="469">
          <cell r="A469" t="str">
            <v>nolsoa2268</v>
          </cell>
          <cell r="B469" t="str">
            <v>nolsoa</v>
          </cell>
          <cell r="C469" t="str">
            <v>2268</v>
          </cell>
          <cell r="D469" t="str">
            <v>Shaftesbury Junior School</v>
          </cell>
          <cell r="E469">
            <v>2</v>
          </cell>
          <cell r="F469">
            <v>240</v>
          </cell>
          <cell r="G469">
            <v>242</v>
          </cell>
        </row>
        <row r="470">
          <cell r="A470" t="str">
            <v>nolsoa2282</v>
          </cell>
          <cell r="B470" t="str">
            <v>nolsoa</v>
          </cell>
          <cell r="C470" t="str">
            <v>2282</v>
          </cell>
          <cell r="D470" t="str">
            <v>Wyvern Primary School</v>
          </cell>
          <cell r="E470">
            <v>1</v>
          </cell>
          <cell r="F470">
            <v>469</v>
          </cell>
          <cell r="G470">
            <v>470</v>
          </cell>
        </row>
        <row r="471">
          <cell r="A471" t="str">
            <v>nolsoa2283</v>
          </cell>
          <cell r="B471" t="str">
            <v>nolsoa</v>
          </cell>
          <cell r="C471" t="str">
            <v>2283</v>
          </cell>
          <cell r="D471" t="str">
            <v>Montrose School</v>
          </cell>
          <cell r="E471">
            <v>5</v>
          </cell>
          <cell r="F471">
            <v>467</v>
          </cell>
          <cell r="G471">
            <v>472</v>
          </cell>
        </row>
        <row r="472">
          <cell r="A472" t="str">
            <v>nolsoa2287</v>
          </cell>
          <cell r="B472" t="str">
            <v>nolsoa</v>
          </cell>
          <cell r="C472" t="str">
            <v>2287</v>
          </cell>
          <cell r="D472" t="str">
            <v>Braunstone Frith Primary School</v>
          </cell>
          <cell r="E472">
            <v>7</v>
          </cell>
          <cell r="F472">
            <v>609</v>
          </cell>
          <cell r="G472">
            <v>616</v>
          </cell>
        </row>
        <row r="473">
          <cell r="A473" t="str">
            <v>nolsoa2297</v>
          </cell>
          <cell r="B473" t="str">
            <v>nolsoa</v>
          </cell>
          <cell r="C473" t="str">
            <v>2297</v>
          </cell>
          <cell r="D473" t="str">
            <v>Folville Junior School</v>
          </cell>
          <cell r="E473">
            <v>2</v>
          </cell>
          <cell r="F473">
            <v>376</v>
          </cell>
          <cell r="G473">
            <v>378</v>
          </cell>
        </row>
        <row r="474">
          <cell r="A474" t="str">
            <v>nolsoa2298</v>
          </cell>
          <cell r="B474" t="str">
            <v>nolsoa</v>
          </cell>
          <cell r="C474" t="str">
            <v>2298</v>
          </cell>
          <cell r="D474" t="str">
            <v>Uplands Junior School</v>
          </cell>
          <cell r="E474">
            <v>2</v>
          </cell>
          <cell r="F474">
            <v>478</v>
          </cell>
          <cell r="G474">
            <v>480</v>
          </cell>
        </row>
        <row r="475">
          <cell r="A475" t="str">
            <v>nolsoa2299</v>
          </cell>
          <cell r="B475" t="str">
            <v>nolsoa</v>
          </cell>
          <cell r="C475" t="str">
            <v>2299</v>
          </cell>
          <cell r="D475" t="str">
            <v>Uplands Infant School</v>
          </cell>
          <cell r="E475">
            <v>3</v>
          </cell>
          <cell r="F475">
            <v>450</v>
          </cell>
          <cell r="G475">
            <v>453</v>
          </cell>
        </row>
        <row r="476">
          <cell r="A476" t="str">
            <v>nolsoa2303</v>
          </cell>
          <cell r="B476" t="str">
            <v>nolsoa</v>
          </cell>
          <cell r="C476" t="str">
            <v>2303</v>
          </cell>
          <cell r="D476" t="str">
            <v>Shenton Primary School</v>
          </cell>
          <cell r="E476">
            <v>10</v>
          </cell>
          <cell r="F476">
            <v>479</v>
          </cell>
          <cell r="G476">
            <v>489</v>
          </cell>
        </row>
        <row r="477">
          <cell r="A477" t="str">
            <v>nolsoa2304</v>
          </cell>
          <cell r="B477" t="str">
            <v>nolsoa</v>
          </cell>
          <cell r="C477" t="str">
            <v>2304</v>
          </cell>
          <cell r="D477" t="str">
            <v>Stokes Wood Primary School</v>
          </cell>
          <cell r="E477">
            <v>1</v>
          </cell>
          <cell r="F477">
            <v>423</v>
          </cell>
          <cell r="G477">
            <v>424</v>
          </cell>
        </row>
        <row r="478">
          <cell r="A478" t="str">
            <v>nolsoa2305</v>
          </cell>
          <cell r="B478" t="str">
            <v>nolsoa</v>
          </cell>
          <cell r="C478" t="str">
            <v>2305</v>
          </cell>
          <cell r="D478" t="str">
            <v>Wolsey House Primary School</v>
          </cell>
          <cell r="E478">
            <v>4</v>
          </cell>
          <cell r="F478">
            <v>501</v>
          </cell>
          <cell r="G478">
            <v>505</v>
          </cell>
        </row>
        <row r="479">
          <cell r="A479" t="str">
            <v>nolsoa2306</v>
          </cell>
          <cell r="B479" t="str">
            <v>nolsoa</v>
          </cell>
          <cell r="C479" t="str">
            <v>2306</v>
          </cell>
          <cell r="D479" t="str">
            <v>Buswells Lodge Primary School</v>
          </cell>
          <cell r="E479">
            <v>3</v>
          </cell>
          <cell r="F479">
            <v>462</v>
          </cell>
          <cell r="G479">
            <v>465</v>
          </cell>
        </row>
        <row r="480">
          <cell r="A480" t="str">
            <v>nolsoa2317</v>
          </cell>
          <cell r="B480" t="str">
            <v>nolsoa</v>
          </cell>
          <cell r="C480" t="str">
            <v>2317</v>
          </cell>
          <cell r="D480" t="str">
            <v>Sandfield Close Primary School</v>
          </cell>
          <cell r="E480">
            <v>6</v>
          </cell>
          <cell r="F480">
            <v>401</v>
          </cell>
          <cell r="G480">
            <v>407</v>
          </cell>
        </row>
        <row r="481">
          <cell r="A481" t="str">
            <v>nolsoa2320</v>
          </cell>
          <cell r="B481" t="str">
            <v>nolsoa</v>
          </cell>
          <cell r="C481" t="str">
            <v>2320</v>
          </cell>
          <cell r="D481" t="str">
            <v>Barley Croft Primary School</v>
          </cell>
          <cell r="E481">
            <v>11</v>
          </cell>
          <cell r="F481">
            <v>330</v>
          </cell>
          <cell r="G481">
            <v>341</v>
          </cell>
        </row>
        <row r="482">
          <cell r="A482" t="str">
            <v>nolsoa2323</v>
          </cell>
          <cell r="B482" t="str">
            <v>nolsoa</v>
          </cell>
          <cell r="C482" t="str">
            <v>2323</v>
          </cell>
          <cell r="D482" t="str">
            <v>Woodstock Primary School</v>
          </cell>
          <cell r="E482">
            <v>2</v>
          </cell>
          <cell r="F482">
            <v>468</v>
          </cell>
          <cell r="G482">
            <v>470</v>
          </cell>
        </row>
        <row r="483">
          <cell r="A483" t="str">
            <v>nolsoa2324</v>
          </cell>
          <cell r="B483" t="str">
            <v>nolsoa</v>
          </cell>
          <cell r="C483" t="str">
            <v>2324</v>
          </cell>
          <cell r="D483" t="str">
            <v>Rowlatts Hill Primary School</v>
          </cell>
          <cell r="E483">
            <v>2</v>
          </cell>
          <cell r="F483">
            <v>342</v>
          </cell>
          <cell r="G483">
            <v>344</v>
          </cell>
        </row>
        <row r="484">
          <cell r="A484" t="str">
            <v>nolsoa2327</v>
          </cell>
          <cell r="B484" t="str">
            <v>nolsoa</v>
          </cell>
          <cell r="C484" t="str">
            <v>2327</v>
          </cell>
          <cell r="D484" t="str">
            <v>Willowbrook Primary School</v>
          </cell>
          <cell r="E484">
            <v>1</v>
          </cell>
          <cell r="F484">
            <v>473</v>
          </cell>
          <cell r="G484">
            <v>474</v>
          </cell>
        </row>
        <row r="485">
          <cell r="A485" t="str">
            <v>nolsoa2328</v>
          </cell>
          <cell r="B485" t="str">
            <v>nolsoa</v>
          </cell>
          <cell r="C485" t="str">
            <v>2328</v>
          </cell>
          <cell r="D485" t="str">
            <v>Thurnby Lodge Primary School</v>
          </cell>
          <cell r="E485">
            <v>2</v>
          </cell>
          <cell r="F485">
            <v>247</v>
          </cell>
          <cell r="G485">
            <v>249</v>
          </cell>
        </row>
        <row r="486">
          <cell r="A486" t="str">
            <v>nolsoa2337</v>
          </cell>
          <cell r="B486" t="str">
            <v>nolsoa</v>
          </cell>
          <cell r="C486" t="str">
            <v>2337</v>
          </cell>
          <cell r="D486" t="str">
            <v>Abbey Primary Community School</v>
          </cell>
          <cell r="E486">
            <v>7</v>
          </cell>
          <cell r="F486">
            <v>728</v>
          </cell>
          <cell r="G486">
            <v>735</v>
          </cell>
        </row>
        <row r="487">
          <cell r="A487" t="str">
            <v>nolsoa2339</v>
          </cell>
          <cell r="B487" t="str">
            <v>nolsoa</v>
          </cell>
          <cell r="C487" t="str">
            <v>2339</v>
          </cell>
          <cell r="D487" t="str">
            <v>Taylor Road Primary School</v>
          </cell>
          <cell r="E487">
            <v>4</v>
          </cell>
          <cell r="F487">
            <v>713</v>
          </cell>
          <cell r="G487">
            <v>717</v>
          </cell>
        </row>
        <row r="488">
          <cell r="A488" t="str">
            <v>nolsoa2340</v>
          </cell>
          <cell r="B488" t="str">
            <v>nolsoa</v>
          </cell>
          <cell r="C488" t="str">
            <v>2340</v>
          </cell>
          <cell r="D488" t="str">
            <v>Knighton Fields Primary School and Community Centr</v>
          </cell>
          <cell r="E488">
            <v>1</v>
          </cell>
          <cell r="F488">
            <v>225</v>
          </cell>
          <cell r="G488">
            <v>226</v>
          </cell>
        </row>
        <row r="489">
          <cell r="A489" t="str">
            <v>nolsoa2342</v>
          </cell>
          <cell r="B489" t="str">
            <v>nolsoa</v>
          </cell>
          <cell r="C489" t="str">
            <v>2342</v>
          </cell>
          <cell r="D489" t="str">
            <v>Heatherbrook Primary School</v>
          </cell>
          <cell r="E489">
            <v>3</v>
          </cell>
          <cell r="F489">
            <v>184</v>
          </cell>
          <cell r="G489">
            <v>187</v>
          </cell>
        </row>
        <row r="490">
          <cell r="A490" t="str">
            <v>nolsoa2343</v>
          </cell>
          <cell r="B490" t="str">
            <v>nolsoa</v>
          </cell>
          <cell r="C490" t="str">
            <v>2343</v>
          </cell>
          <cell r="D490" t="str">
            <v>Linden Primary School</v>
          </cell>
          <cell r="E490">
            <v>6</v>
          </cell>
          <cell r="F490">
            <v>465</v>
          </cell>
          <cell r="G490">
            <v>471</v>
          </cell>
        </row>
        <row r="491">
          <cell r="A491" t="str">
            <v>nolsoa2344</v>
          </cell>
          <cell r="B491" t="str">
            <v>nolsoa</v>
          </cell>
          <cell r="C491" t="str">
            <v>2344</v>
          </cell>
          <cell r="D491" t="str">
            <v>Eyres Monsell Primary School</v>
          </cell>
          <cell r="E491">
            <v>0</v>
          </cell>
          <cell r="F491">
            <v>266</v>
          </cell>
          <cell r="G491">
            <v>266</v>
          </cell>
        </row>
        <row r="492">
          <cell r="A492" t="str">
            <v>nolsoa2346</v>
          </cell>
          <cell r="B492" t="str">
            <v>nolsoa</v>
          </cell>
          <cell r="C492" t="str">
            <v>2346</v>
          </cell>
          <cell r="D492" t="str">
            <v>Hazel Community Primary School</v>
          </cell>
          <cell r="E492">
            <v>18</v>
          </cell>
          <cell r="F492">
            <v>394</v>
          </cell>
          <cell r="G492">
            <v>412</v>
          </cell>
        </row>
        <row r="493">
          <cell r="A493" t="str">
            <v>nolsoa2347</v>
          </cell>
          <cell r="B493" t="str">
            <v>nolsoa</v>
          </cell>
          <cell r="C493" t="str">
            <v>2347</v>
          </cell>
          <cell r="D493" t="str">
            <v>Charnwood Primary School</v>
          </cell>
          <cell r="E493">
            <v>0</v>
          </cell>
          <cell r="F493">
            <v>477</v>
          </cell>
          <cell r="G493">
            <v>477</v>
          </cell>
        </row>
        <row r="494">
          <cell r="A494" t="str">
            <v>nolsoa2348</v>
          </cell>
          <cell r="B494" t="str">
            <v>nolsoa</v>
          </cell>
          <cell r="C494" t="str">
            <v>2348</v>
          </cell>
          <cell r="D494" t="str">
            <v>Mellor Community Primary School</v>
          </cell>
          <cell r="E494">
            <v>6</v>
          </cell>
          <cell r="F494">
            <v>580</v>
          </cell>
          <cell r="G494">
            <v>586</v>
          </cell>
        </row>
        <row r="495">
          <cell r="A495" t="str">
            <v>nolsoa2352</v>
          </cell>
          <cell r="B495" t="str">
            <v>nolsoa</v>
          </cell>
          <cell r="C495" t="str">
            <v>2352</v>
          </cell>
          <cell r="D495" t="str">
            <v>Marriott Primary School</v>
          </cell>
          <cell r="E495">
            <v>4</v>
          </cell>
          <cell r="F495">
            <v>387</v>
          </cell>
          <cell r="G495">
            <v>391</v>
          </cell>
        </row>
        <row r="496">
          <cell r="A496" t="str">
            <v>nolsoa2356</v>
          </cell>
          <cell r="B496" t="str">
            <v>nolsoa</v>
          </cell>
          <cell r="C496" t="str">
            <v>2356</v>
          </cell>
          <cell r="D496" t="str">
            <v>Whitehall Primary School</v>
          </cell>
          <cell r="E496">
            <v>3</v>
          </cell>
          <cell r="F496">
            <v>498</v>
          </cell>
          <cell r="G496">
            <v>501</v>
          </cell>
        </row>
        <row r="497">
          <cell r="A497" t="str">
            <v>nolsoa2359</v>
          </cell>
          <cell r="B497" t="str">
            <v>nolsoa</v>
          </cell>
          <cell r="C497" t="str">
            <v>2359</v>
          </cell>
          <cell r="D497" t="str">
            <v>Spinney Hill Primary School and Community Centre</v>
          </cell>
          <cell r="E497">
            <v>20</v>
          </cell>
          <cell r="F497">
            <v>669</v>
          </cell>
          <cell r="G497">
            <v>689</v>
          </cell>
        </row>
        <row r="498">
          <cell r="A498" t="str">
            <v>nolsoa2361</v>
          </cell>
          <cell r="B498" t="str">
            <v>nolsoa</v>
          </cell>
          <cell r="C498" t="str">
            <v>2361</v>
          </cell>
          <cell r="D498" t="str">
            <v>Scraptoft Valley Primary School</v>
          </cell>
          <cell r="E498">
            <v>4</v>
          </cell>
          <cell r="F498">
            <v>444</v>
          </cell>
          <cell r="G498">
            <v>448</v>
          </cell>
        </row>
        <row r="499">
          <cell r="A499" t="str">
            <v>nolsoa2363</v>
          </cell>
          <cell r="B499" t="str">
            <v>nolsoa</v>
          </cell>
          <cell r="C499" t="str">
            <v>2363</v>
          </cell>
          <cell r="D499" t="str">
            <v>Beaumont Lodge Primary School</v>
          </cell>
          <cell r="E499">
            <v>5</v>
          </cell>
          <cell r="F499">
            <v>241</v>
          </cell>
          <cell r="G499">
            <v>246</v>
          </cell>
        </row>
        <row r="500">
          <cell r="A500" t="str">
            <v>nolsoa2364</v>
          </cell>
          <cell r="B500" t="str">
            <v>nolsoa</v>
          </cell>
          <cell r="C500" t="str">
            <v>2364</v>
          </cell>
          <cell r="D500" t="str">
            <v>Parks Primary School</v>
          </cell>
          <cell r="E500">
            <v>2</v>
          </cell>
          <cell r="F500">
            <v>453</v>
          </cell>
          <cell r="G500">
            <v>455</v>
          </cell>
        </row>
        <row r="501">
          <cell r="A501" t="str">
            <v>nolsoa2365</v>
          </cell>
          <cell r="B501" t="str">
            <v>nolsoa</v>
          </cell>
          <cell r="C501" t="str">
            <v>2365</v>
          </cell>
          <cell r="D501" t="str">
            <v>Fosse Primary School</v>
          </cell>
          <cell r="E501">
            <v>7</v>
          </cell>
          <cell r="F501">
            <v>384</v>
          </cell>
          <cell r="G501">
            <v>391</v>
          </cell>
        </row>
        <row r="502">
          <cell r="A502" t="str">
            <v>nolsoa2366</v>
          </cell>
          <cell r="B502" t="str">
            <v>nolsoa</v>
          </cell>
          <cell r="C502" t="str">
            <v>2366</v>
          </cell>
          <cell r="D502" t="str">
            <v>Forest Lodge Community Primary School</v>
          </cell>
          <cell r="E502">
            <v>4</v>
          </cell>
          <cell r="F502">
            <v>516</v>
          </cell>
          <cell r="G502">
            <v>520</v>
          </cell>
        </row>
        <row r="503">
          <cell r="A503" t="str">
            <v>nolsoa2370</v>
          </cell>
          <cell r="B503" t="str">
            <v>nolsoa</v>
          </cell>
          <cell r="C503" t="str">
            <v>2370</v>
          </cell>
          <cell r="D503" t="str">
            <v>Sparkenhoe Community Primary School</v>
          </cell>
          <cell r="E503">
            <v>5</v>
          </cell>
          <cell r="F503">
            <v>478</v>
          </cell>
          <cell r="G503">
            <v>483</v>
          </cell>
        </row>
        <row r="504">
          <cell r="A504" t="str">
            <v>nolsoa2371</v>
          </cell>
          <cell r="B504" t="str">
            <v>nolsoa</v>
          </cell>
          <cell r="C504" t="str">
            <v>2371</v>
          </cell>
          <cell r="D504" t="str">
            <v>Coleman Primary School</v>
          </cell>
          <cell r="E504">
            <v>7</v>
          </cell>
          <cell r="F504">
            <v>696</v>
          </cell>
          <cell r="G504">
            <v>703</v>
          </cell>
        </row>
        <row r="505">
          <cell r="A505" t="str">
            <v>nolsoa2377</v>
          </cell>
          <cell r="B505" t="str">
            <v>nolsoa</v>
          </cell>
          <cell r="C505" t="str">
            <v>2377</v>
          </cell>
          <cell r="D505" t="str">
            <v>Herrick Primary School</v>
          </cell>
          <cell r="E505">
            <v>3</v>
          </cell>
          <cell r="F505">
            <v>411</v>
          </cell>
          <cell r="G505">
            <v>414</v>
          </cell>
        </row>
        <row r="506">
          <cell r="A506" t="str">
            <v>nolsoa2378</v>
          </cell>
          <cell r="B506" t="str">
            <v>nolsoa</v>
          </cell>
          <cell r="C506" t="str">
            <v>2378</v>
          </cell>
          <cell r="D506" t="str">
            <v>Slater Primary School</v>
          </cell>
          <cell r="E506">
            <v>2</v>
          </cell>
          <cell r="F506">
            <v>164</v>
          </cell>
          <cell r="G506">
            <v>166</v>
          </cell>
        </row>
        <row r="507">
          <cell r="A507" t="str">
            <v>nolsoa2379</v>
          </cell>
          <cell r="B507" t="str">
            <v>nolsoa</v>
          </cell>
          <cell r="C507" t="str">
            <v>2379</v>
          </cell>
          <cell r="D507" t="str">
            <v>Glebelands Primary School</v>
          </cell>
          <cell r="E507">
            <v>1</v>
          </cell>
          <cell r="F507">
            <v>306</v>
          </cell>
          <cell r="G507">
            <v>307</v>
          </cell>
        </row>
        <row r="508">
          <cell r="A508" t="str">
            <v>nolsoa2381</v>
          </cell>
          <cell r="B508" t="str">
            <v>nolsoa</v>
          </cell>
          <cell r="C508" t="str">
            <v>2381</v>
          </cell>
          <cell r="D508" t="str">
            <v>Kestrels' Field Primary School</v>
          </cell>
          <cell r="E508">
            <v>15</v>
          </cell>
          <cell r="F508">
            <v>456</v>
          </cell>
          <cell r="G508">
            <v>471</v>
          </cell>
        </row>
        <row r="509">
          <cell r="A509" t="str">
            <v>nolsoa2385</v>
          </cell>
          <cell r="B509" t="str">
            <v>nolsoa</v>
          </cell>
          <cell r="C509" t="str">
            <v>2385</v>
          </cell>
          <cell r="D509" t="str">
            <v>Alderman Richard Hallam Primary School</v>
          </cell>
          <cell r="E509">
            <v>4</v>
          </cell>
          <cell r="F509">
            <v>782</v>
          </cell>
          <cell r="G509">
            <v>786</v>
          </cell>
        </row>
        <row r="510">
          <cell r="A510" t="str">
            <v>nolsoa2386</v>
          </cell>
          <cell r="B510" t="str">
            <v>nolsoa</v>
          </cell>
          <cell r="C510" t="str">
            <v>2386</v>
          </cell>
          <cell r="D510" t="str">
            <v>Medway Community Primary School</v>
          </cell>
          <cell r="E510">
            <v>4</v>
          </cell>
          <cell r="F510">
            <v>466</v>
          </cell>
          <cell r="G510">
            <v>470</v>
          </cell>
        </row>
        <row r="511">
          <cell r="A511" t="str">
            <v>nolsoa2387</v>
          </cell>
          <cell r="B511" t="str">
            <v>nolsoa</v>
          </cell>
          <cell r="C511" t="str">
            <v>2387</v>
          </cell>
          <cell r="D511" t="str">
            <v>Dovelands Primary School</v>
          </cell>
          <cell r="E511">
            <v>5</v>
          </cell>
          <cell r="F511">
            <v>564</v>
          </cell>
          <cell r="G511">
            <v>569</v>
          </cell>
        </row>
        <row r="512">
          <cell r="A512" t="str">
            <v>nolsoa2388</v>
          </cell>
          <cell r="B512" t="str">
            <v>nolsoa</v>
          </cell>
          <cell r="C512" t="str">
            <v>2388</v>
          </cell>
          <cell r="D512" t="str">
            <v>Rolleston Primary School</v>
          </cell>
          <cell r="E512">
            <v>2</v>
          </cell>
          <cell r="F512">
            <v>453</v>
          </cell>
          <cell r="G512">
            <v>455</v>
          </cell>
        </row>
        <row r="513">
          <cell r="A513" t="str">
            <v>nolsoa3201</v>
          </cell>
          <cell r="B513" t="str">
            <v>nolsoa</v>
          </cell>
          <cell r="C513" t="str">
            <v>3201</v>
          </cell>
          <cell r="D513" t="str">
            <v>Belgrave St Peter's C of E Primary School</v>
          </cell>
          <cell r="E513">
            <v>5</v>
          </cell>
          <cell r="F513">
            <v>224</v>
          </cell>
          <cell r="G513">
            <v>229</v>
          </cell>
        </row>
        <row r="514">
          <cell r="A514" t="str">
            <v>nolsoa3208</v>
          </cell>
          <cell r="B514" t="str">
            <v>nolsoa</v>
          </cell>
          <cell r="C514" t="str">
            <v>3208</v>
          </cell>
          <cell r="D514" t="str">
            <v>St Barnabas C of E Primary School</v>
          </cell>
          <cell r="E514">
            <v>2</v>
          </cell>
          <cell r="F514">
            <v>353</v>
          </cell>
          <cell r="G514">
            <v>355</v>
          </cell>
        </row>
        <row r="515">
          <cell r="A515" t="str">
            <v>nolsoa3420</v>
          </cell>
          <cell r="B515" t="str">
            <v>nolsoa</v>
          </cell>
          <cell r="C515" t="str">
            <v>3420</v>
          </cell>
          <cell r="D515" t="str">
            <v>Christ The King Catholic Primary School</v>
          </cell>
          <cell r="E515">
            <v>4</v>
          </cell>
          <cell r="F515">
            <v>408</v>
          </cell>
          <cell r="G515">
            <v>412</v>
          </cell>
        </row>
        <row r="516">
          <cell r="A516" t="str">
            <v>nolsoa3422</v>
          </cell>
          <cell r="B516" t="str">
            <v>nolsoa</v>
          </cell>
          <cell r="C516" t="str">
            <v>3422</v>
          </cell>
          <cell r="D516" t="str">
            <v>Sacred Heart Catholic Voluntary Academy</v>
          </cell>
          <cell r="E516">
            <v>5</v>
          </cell>
          <cell r="F516">
            <v>453</v>
          </cell>
          <cell r="G516">
            <v>458</v>
          </cell>
        </row>
        <row r="517">
          <cell r="A517" t="str">
            <v>nolsoa3423</v>
          </cell>
          <cell r="B517" t="str">
            <v>nolsoa</v>
          </cell>
          <cell r="C517" t="str">
            <v>3423</v>
          </cell>
          <cell r="D517" t="str">
            <v>St Patrick's Catholic Primary School</v>
          </cell>
          <cell r="E517">
            <v>3</v>
          </cell>
          <cell r="F517">
            <v>247</v>
          </cell>
          <cell r="G517">
            <v>250</v>
          </cell>
        </row>
        <row r="518">
          <cell r="A518" t="str">
            <v>nolsoa3424</v>
          </cell>
          <cell r="B518" t="str">
            <v>nolsoa</v>
          </cell>
          <cell r="C518" t="str">
            <v>3424</v>
          </cell>
          <cell r="D518" t="str">
            <v>St Joseph's Catholic Voluntary Academy</v>
          </cell>
          <cell r="E518">
            <v>10</v>
          </cell>
          <cell r="F518">
            <v>277</v>
          </cell>
          <cell r="G518">
            <v>287</v>
          </cell>
        </row>
        <row r="519">
          <cell r="A519" t="str">
            <v>nolsoa3425</v>
          </cell>
          <cell r="B519" t="str">
            <v>nolsoa</v>
          </cell>
          <cell r="C519" t="str">
            <v>3425</v>
          </cell>
          <cell r="D519" t="str">
            <v>Holy Cross Catholic Primary School</v>
          </cell>
          <cell r="E519">
            <v>2</v>
          </cell>
          <cell r="F519">
            <v>219</v>
          </cell>
          <cell r="G519">
            <v>221</v>
          </cell>
        </row>
        <row r="520">
          <cell r="A520" t="str">
            <v>nolsoa3426</v>
          </cell>
          <cell r="B520" t="str">
            <v>nolsoa</v>
          </cell>
          <cell r="C520" t="str">
            <v>3426</v>
          </cell>
          <cell r="D520" t="str">
            <v>St Thomas More Catholic Voluntary Academy</v>
          </cell>
          <cell r="E520">
            <v>0</v>
          </cell>
          <cell r="F520">
            <v>280</v>
          </cell>
          <cell r="G520">
            <v>280</v>
          </cell>
        </row>
        <row r="521">
          <cell r="A521" t="str">
            <v>nolsoa3431</v>
          </cell>
          <cell r="B521" t="str">
            <v>nolsoa</v>
          </cell>
          <cell r="C521" t="str">
            <v>3431</v>
          </cell>
          <cell r="D521" t="str">
            <v>St John the Baptist CofE Primary School</v>
          </cell>
          <cell r="E521">
            <v>5</v>
          </cell>
          <cell r="F521">
            <v>440</v>
          </cell>
          <cell r="G521">
            <v>445</v>
          </cell>
        </row>
        <row r="522">
          <cell r="A522" t="str">
            <v>nolsoa3432</v>
          </cell>
          <cell r="B522" t="str">
            <v>nolsoa</v>
          </cell>
          <cell r="C522" t="str">
            <v>3432</v>
          </cell>
          <cell r="D522" t="str">
            <v>Hope Hamilton C of E Primary School</v>
          </cell>
          <cell r="E522">
            <v>7</v>
          </cell>
          <cell r="F522">
            <v>393</v>
          </cell>
          <cell r="G522">
            <v>400</v>
          </cell>
        </row>
        <row r="523">
          <cell r="A523" t="str">
            <v>nolsoa3434</v>
          </cell>
          <cell r="B523" t="str">
            <v>nolsoa</v>
          </cell>
          <cell r="C523" t="str">
            <v>3434</v>
          </cell>
          <cell r="D523" t="str">
            <v>Braunstone Community Primary School</v>
          </cell>
          <cell r="E523">
            <v>7</v>
          </cell>
          <cell r="F523">
            <v>447</v>
          </cell>
          <cell r="G523">
            <v>454</v>
          </cell>
        </row>
        <row r="524">
          <cell r="A524" t="str">
            <v>nolsoa3435</v>
          </cell>
          <cell r="B524" t="str">
            <v>nolsoa</v>
          </cell>
          <cell r="C524" t="str">
            <v>3435</v>
          </cell>
          <cell r="D524" t="str">
            <v>Avenue Primary School</v>
          </cell>
          <cell r="E524">
            <v>3</v>
          </cell>
          <cell r="F524">
            <v>563</v>
          </cell>
          <cell r="G524">
            <v>566</v>
          </cell>
        </row>
        <row r="525">
          <cell r="A525" t="str">
            <v>nolsoa4000</v>
          </cell>
          <cell r="B525" t="str">
            <v>nolsoa</v>
          </cell>
          <cell r="C525" t="str">
            <v>4000</v>
          </cell>
          <cell r="D525" t="str">
            <v>Madani Boys School</v>
          </cell>
          <cell r="E525">
            <v>4</v>
          </cell>
          <cell r="F525">
            <v>298</v>
          </cell>
          <cell r="G525">
            <v>302</v>
          </cell>
        </row>
        <row r="526">
          <cell r="A526" t="str">
            <v>nolsoa4005</v>
          </cell>
          <cell r="B526" t="str">
            <v>nolsoa</v>
          </cell>
          <cell r="C526" t="str">
            <v>4005</v>
          </cell>
          <cell r="D526" t="str">
            <v>New College Leicester</v>
          </cell>
          <cell r="E526">
            <v>8</v>
          </cell>
          <cell r="F526">
            <v>864</v>
          </cell>
          <cell r="G526">
            <v>872</v>
          </cell>
        </row>
        <row r="527">
          <cell r="A527" t="str">
            <v>nolsoa4205</v>
          </cell>
          <cell r="B527" t="str">
            <v>nolsoa</v>
          </cell>
          <cell r="C527" t="str">
            <v>4205</v>
          </cell>
          <cell r="D527" t="str">
            <v>Crown Hills Community College</v>
          </cell>
          <cell r="E527">
            <v>5</v>
          </cell>
          <cell r="F527">
            <v>1199</v>
          </cell>
          <cell r="G527">
            <v>1204</v>
          </cell>
        </row>
        <row r="528">
          <cell r="A528" t="str">
            <v>nolsoa4232</v>
          </cell>
          <cell r="B528" t="str">
            <v>nolsoa</v>
          </cell>
          <cell r="C528" t="str">
            <v>4232</v>
          </cell>
          <cell r="D528" t="str">
            <v>Sir Jonathan North Community College</v>
          </cell>
          <cell r="E528">
            <v>8</v>
          </cell>
          <cell r="F528">
            <v>1177</v>
          </cell>
          <cell r="G528">
            <v>1185</v>
          </cell>
        </row>
        <row r="529">
          <cell r="A529" t="str">
            <v>nolsoa4242</v>
          </cell>
          <cell r="B529" t="str">
            <v>nolsoa</v>
          </cell>
          <cell r="C529" t="str">
            <v>4242</v>
          </cell>
          <cell r="D529" t="str">
            <v>Beaumont Leys School</v>
          </cell>
          <cell r="E529">
            <v>5</v>
          </cell>
          <cell r="F529">
            <v>1022</v>
          </cell>
          <cell r="G529">
            <v>1027</v>
          </cell>
        </row>
        <row r="530">
          <cell r="A530" t="str">
            <v>nolsoa4244</v>
          </cell>
          <cell r="B530" t="str">
            <v>nolsoa</v>
          </cell>
          <cell r="C530" t="str">
            <v>4244</v>
          </cell>
          <cell r="D530" t="str">
            <v>Rushey Mead Academy</v>
          </cell>
          <cell r="E530">
            <v>17</v>
          </cell>
          <cell r="F530">
            <v>1438</v>
          </cell>
          <cell r="G530">
            <v>1455</v>
          </cell>
        </row>
        <row r="531">
          <cell r="A531" t="str">
            <v>nolsoa4246</v>
          </cell>
          <cell r="B531" t="str">
            <v>nolsoa</v>
          </cell>
          <cell r="C531" t="str">
            <v>4246</v>
          </cell>
          <cell r="D531" t="str">
            <v>The Lancaster School</v>
          </cell>
          <cell r="E531">
            <v>9</v>
          </cell>
          <cell r="F531">
            <v>888</v>
          </cell>
          <cell r="G531">
            <v>897</v>
          </cell>
        </row>
        <row r="532">
          <cell r="A532" t="str">
            <v>nolsoa4249</v>
          </cell>
          <cell r="B532" t="str">
            <v>nolsoa</v>
          </cell>
          <cell r="C532" t="str">
            <v>4249</v>
          </cell>
          <cell r="D532" t="str">
            <v>Hamilton College</v>
          </cell>
          <cell r="E532">
            <v>19</v>
          </cell>
          <cell r="F532">
            <v>1166</v>
          </cell>
          <cell r="G532">
            <v>1185</v>
          </cell>
        </row>
        <row r="533">
          <cell r="A533" t="str">
            <v>nolsoa4250</v>
          </cell>
          <cell r="B533" t="str">
            <v>nolsoa</v>
          </cell>
          <cell r="C533" t="str">
            <v>4250</v>
          </cell>
          <cell r="D533" t="str">
            <v>Soar Valley College</v>
          </cell>
          <cell r="E533">
            <v>6</v>
          </cell>
          <cell r="F533">
            <v>1286</v>
          </cell>
          <cell r="G533">
            <v>1292</v>
          </cell>
        </row>
        <row r="534">
          <cell r="A534" t="str">
            <v>nolsoa4251</v>
          </cell>
          <cell r="B534" t="str">
            <v>nolsoa</v>
          </cell>
          <cell r="C534" t="str">
            <v>4251</v>
          </cell>
          <cell r="D534" t="str">
            <v>Judgemeadow Community College</v>
          </cell>
          <cell r="E534">
            <v>7</v>
          </cell>
          <cell r="F534">
            <v>1227</v>
          </cell>
          <cell r="G534">
            <v>1234</v>
          </cell>
        </row>
        <row r="535">
          <cell r="A535" t="str">
            <v>nolsoa4267</v>
          </cell>
          <cell r="B535" t="str">
            <v>nolsoa</v>
          </cell>
          <cell r="C535" t="str">
            <v>4267</v>
          </cell>
          <cell r="D535" t="str">
            <v>Moat Community College</v>
          </cell>
          <cell r="E535">
            <v>3</v>
          </cell>
          <cell r="F535">
            <v>1061</v>
          </cell>
          <cell r="G535">
            <v>1064</v>
          </cell>
        </row>
        <row r="536">
          <cell r="A536" t="str">
            <v>nolsoa4270</v>
          </cell>
          <cell r="B536" t="str">
            <v>nolsoa</v>
          </cell>
          <cell r="C536" t="str">
            <v>4270</v>
          </cell>
          <cell r="D536" t="str">
            <v>Babington Community College</v>
          </cell>
          <cell r="E536">
            <v>13</v>
          </cell>
          <cell r="F536">
            <v>1004</v>
          </cell>
          <cell r="G536">
            <v>1017</v>
          </cell>
        </row>
        <row r="537">
          <cell r="A537" t="str">
            <v>nolsoa4273</v>
          </cell>
          <cell r="B537" t="str">
            <v>nolsoa</v>
          </cell>
          <cell r="C537" t="str">
            <v>4273</v>
          </cell>
          <cell r="D537" t="str">
            <v>The City of Leicester College</v>
          </cell>
          <cell r="E537">
            <v>9</v>
          </cell>
          <cell r="F537">
            <v>1487</v>
          </cell>
          <cell r="G537">
            <v>1496</v>
          </cell>
        </row>
        <row r="538">
          <cell r="A538" t="str">
            <v>nolsoa4274</v>
          </cell>
          <cell r="B538" t="str">
            <v>nolsoa</v>
          </cell>
          <cell r="C538" t="str">
            <v>4274</v>
          </cell>
          <cell r="D538" t="str">
            <v>Fullhurst Community College</v>
          </cell>
          <cell r="E538">
            <v>8</v>
          </cell>
          <cell r="F538">
            <v>889</v>
          </cell>
          <cell r="G538">
            <v>897</v>
          </cell>
        </row>
        <row r="539">
          <cell r="A539" t="str">
            <v>nolsoa4721</v>
          </cell>
          <cell r="B539" t="str">
            <v>nolsoa</v>
          </cell>
          <cell r="C539" t="str">
            <v>4721</v>
          </cell>
          <cell r="D539" t="str">
            <v>English Martyrs Catholic School</v>
          </cell>
          <cell r="E539">
            <v>10</v>
          </cell>
          <cell r="F539">
            <v>1054</v>
          </cell>
          <cell r="G539">
            <v>1064</v>
          </cell>
        </row>
        <row r="540">
          <cell r="A540" t="str">
            <v>nolsoa4723</v>
          </cell>
          <cell r="B540" t="str">
            <v>nolsoa</v>
          </cell>
          <cell r="C540" t="str">
            <v>4723</v>
          </cell>
          <cell r="D540" t="str">
            <v>Saint Paul's Catholic School</v>
          </cell>
          <cell r="E540">
            <v>12</v>
          </cell>
          <cell r="F540">
            <v>1058</v>
          </cell>
          <cell r="G540">
            <v>1070</v>
          </cell>
        </row>
        <row r="541">
          <cell r="A541" t="str">
            <v>nolsoa4724</v>
          </cell>
          <cell r="B541" t="str">
            <v>nolsoa</v>
          </cell>
          <cell r="C541" t="str">
            <v>4724</v>
          </cell>
          <cell r="D541" t="str">
            <v>Madani Girls' School</v>
          </cell>
          <cell r="E541">
            <v>2</v>
          </cell>
          <cell r="F541">
            <v>303</v>
          </cell>
          <cell r="G541">
            <v>305</v>
          </cell>
        </row>
        <row r="542">
          <cell r="A542" t="str">
            <v>nolsoa6905</v>
          </cell>
          <cell r="B542" t="str">
            <v>nolsoa</v>
          </cell>
          <cell r="C542" t="str">
            <v>6905</v>
          </cell>
          <cell r="D542" t="str">
            <v>Tudor Grange Samworth Academy</v>
          </cell>
          <cell r="E542">
            <v>7</v>
          </cell>
          <cell r="F542">
            <v>820</v>
          </cell>
          <cell r="G542">
            <v>827</v>
          </cell>
        </row>
        <row r="543">
          <cell r="A543" t="str">
            <v>nolsoa7003</v>
          </cell>
          <cell r="B543" t="str">
            <v>nolsoa</v>
          </cell>
          <cell r="C543" t="str">
            <v>7003</v>
          </cell>
          <cell r="D543" t="str">
            <v>Ash Field Academy</v>
          </cell>
          <cell r="E543">
            <v>4</v>
          </cell>
          <cell r="F543">
            <v>128</v>
          </cell>
          <cell r="G543">
            <v>132</v>
          </cell>
        </row>
        <row r="544">
          <cell r="A544" t="str">
            <v>nolsoa7213</v>
          </cell>
          <cell r="B544" t="str">
            <v>nolsoa</v>
          </cell>
          <cell r="C544" t="str">
            <v>7213</v>
          </cell>
          <cell r="D544" t="str">
            <v>Nether Hall School</v>
          </cell>
          <cell r="E544">
            <v>2</v>
          </cell>
          <cell r="F544">
            <v>91</v>
          </cell>
          <cell r="G544">
            <v>93</v>
          </cell>
        </row>
        <row r="545">
          <cell r="A545" t="str">
            <v>nolsoa7215</v>
          </cell>
          <cell r="B545" t="str">
            <v>nolsoa</v>
          </cell>
          <cell r="C545" t="str">
            <v>7215</v>
          </cell>
          <cell r="D545" t="str">
            <v>Millgate School</v>
          </cell>
          <cell r="E545">
            <v>1</v>
          </cell>
          <cell r="F545">
            <v>60</v>
          </cell>
          <cell r="G545">
            <v>61</v>
          </cell>
        </row>
        <row r="546">
          <cell r="A546" t="str">
            <v>nolsoa7217</v>
          </cell>
          <cell r="B546" t="str">
            <v>nolsoa</v>
          </cell>
          <cell r="C546" t="str">
            <v>7217</v>
          </cell>
          <cell r="D546" t="str">
            <v>Oaklands School</v>
          </cell>
          <cell r="E546">
            <v>1</v>
          </cell>
          <cell r="F546">
            <v>106</v>
          </cell>
          <cell r="G546">
            <v>107</v>
          </cell>
        </row>
        <row r="547">
          <cell r="A547" t="str">
            <v>nolsoa7218</v>
          </cell>
          <cell r="B547" t="str">
            <v>nolsoa</v>
          </cell>
          <cell r="C547" t="str">
            <v>7218</v>
          </cell>
          <cell r="D547" t="str">
            <v>Ellesmere College</v>
          </cell>
          <cell r="E547">
            <v>1</v>
          </cell>
          <cell r="F547">
            <v>248</v>
          </cell>
          <cell r="G547">
            <v>249</v>
          </cell>
        </row>
        <row r="548">
          <cell r="A548" t="str">
            <v>nolsoa7220</v>
          </cell>
          <cell r="B548" t="str">
            <v>nolsoa</v>
          </cell>
          <cell r="C548" t="str">
            <v>7220</v>
          </cell>
          <cell r="D548" t="str">
            <v>Keyham Lodge School</v>
          </cell>
          <cell r="E548">
            <v>2</v>
          </cell>
          <cell r="F548">
            <v>86</v>
          </cell>
          <cell r="G548">
            <v>88</v>
          </cell>
        </row>
        <row r="549">
          <cell r="A549" t="str">
            <v>nolsoa7221</v>
          </cell>
          <cell r="B549" t="str">
            <v>nolsoa</v>
          </cell>
          <cell r="C549" t="str">
            <v>7221</v>
          </cell>
          <cell r="D549" t="str">
            <v>West Gate School</v>
          </cell>
          <cell r="E549">
            <v>2</v>
          </cell>
          <cell r="F549">
            <v>195</v>
          </cell>
          <cell r="G549">
            <v>197</v>
          </cell>
        </row>
      </sheetData>
      <sheetData sheetId="2">
        <row r="5">
          <cell r="A5" t="str">
            <v>3md52000</v>
          </cell>
          <cell r="B5" t="str">
            <v>3md5</v>
          </cell>
          <cell r="C5" t="str">
            <v>2000</v>
          </cell>
          <cell r="D5" t="str">
            <v>Caldecote Community Primary School</v>
          </cell>
          <cell r="E5">
            <v>52</v>
          </cell>
          <cell r="F5">
            <v>52</v>
          </cell>
        </row>
        <row r="6">
          <cell r="A6" t="str">
            <v>3md52002</v>
          </cell>
          <cell r="B6" t="str">
            <v>3md5</v>
          </cell>
          <cell r="C6" t="str">
            <v>2002</v>
          </cell>
          <cell r="D6" t="str">
            <v>Queensmead Primary Academy</v>
          </cell>
          <cell r="E6">
            <v>39</v>
          </cell>
          <cell r="F6">
            <v>39</v>
          </cell>
        </row>
        <row r="7">
          <cell r="A7" t="str">
            <v>3md52004</v>
          </cell>
          <cell r="B7" t="str">
            <v>3md5</v>
          </cell>
          <cell r="C7" t="str">
            <v>2004</v>
          </cell>
          <cell r="D7" t="str">
            <v>Mowmacre Hill Primary School</v>
          </cell>
          <cell r="E7">
            <v>35</v>
          </cell>
          <cell r="F7">
            <v>35</v>
          </cell>
        </row>
        <row r="8">
          <cell r="A8" t="str">
            <v>3md52005</v>
          </cell>
          <cell r="B8" t="str">
            <v>3md5</v>
          </cell>
          <cell r="C8" t="str">
            <v>2005</v>
          </cell>
          <cell r="D8" t="str">
            <v>Northfield House Primary Academy</v>
          </cell>
          <cell r="E8">
            <v>24</v>
          </cell>
          <cell r="F8">
            <v>24</v>
          </cell>
        </row>
        <row r="9">
          <cell r="A9" t="str">
            <v>3md52071</v>
          </cell>
          <cell r="B9" t="str">
            <v>3md5</v>
          </cell>
          <cell r="C9" t="str">
            <v>2071</v>
          </cell>
          <cell r="D9" t="str">
            <v>Highfields Primary School</v>
          </cell>
          <cell r="E9">
            <v>37</v>
          </cell>
          <cell r="F9">
            <v>37</v>
          </cell>
        </row>
        <row r="10">
          <cell r="A10" t="str">
            <v>3md52213</v>
          </cell>
          <cell r="B10" t="str">
            <v>3md5</v>
          </cell>
          <cell r="C10" t="str">
            <v>2213</v>
          </cell>
          <cell r="D10" t="str">
            <v>Catherine Infant School</v>
          </cell>
          <cell r="E10">
            <v>60</v>
          </cell>
          <cell r="F10">
            <v>60</v>
          </cell>
        </row>
        <row r="11">
          <cell r="A11" t="str">
            <v>3md52222</v>
          </cell>
          <cell r="B11" t="str">
            <v>3md5</v>
          </cell>
          <cell r="C11" t="str">
            <v>2222</v>
          </cell>
          <cell r="D11" t="str">
            <v>Evington Valley Primary School</v>
          </cell>
          <cell r="E11">
            <v>45</v>
          </cell>
          <cell r="F11">
            <v>45</v>
          </cell>
        </row>
        <row r="12">
          <cell r="A12" t="str">
            <v>3md52228</v>
          </cell>
          <cell r="B12" t="str">
            <v>3md5</v>
          </cell>
          <cell r="C12" t="str">
            <v>2228</v>
          </cell>
          <cell r="D12" t="str">
            <v>Granby Primary School</v>
          </cell>
          <cell r="E12">
            <v>50</v>
          </cell>
          <cell r="F12">
            <v>50</v>
          </cell>
        </row>
        <row r="13">
          <cell r="A13" t="str">
            <v>3md52229</v>
          </cell>
          <cell r="B13" t="str">
            <v>3md5</v>
          </cell>
          <cell r="C13" t="str">
            <v>2229</v>
          </cell>
          <cell r="D13" t="str">
            <v>Green Lane Infant School</v>
          </cell>
          <cell r="E13">
            <v>89</v>
          </cell>
          <cell r="F13">
            <v>89</v>
          </cell>
        </row>
        <row r="14">
          <cell r="A14" t="str">
            <v>3md52231</v>
          </cell>
          <cell r="B14" t="str">
            <v>3md5</v>
          </cell>
          <cell r="C14" t="str">
            <v>2231</v>
          </cell>
          <cell r="D14" t="str">
            <v>Rushey Mead Primary School</v>
          </cell>
          <cell r="E14">
            <v>50</v>
          </cell>
          <cell r="F14">
            <v>50</v>
          </cell>
        </row>
        <row r="15">
          <cell r="A15" t="str">
            <v>3md52236</v>
          </cell>
          <cell r="B15" t="str">
            <v>3md5</v>
          </cell>
          <cell r="C15" t="str">
            <v>2236</v>
          </cell>
          <cell r="D15" t="str">
            <v>Humberstone Infant School</v>
          </cell>
          <cell r="E15">
            <v>81</v>
          </cell>
          <cell r="F15">
            <v>81</v>
          </cell>
        </row>
        <row r="16">
          <cell r="A16" t="str">
            <v>3md52238</v>
          </cell>
          <cell r="B16" t="str">
            <v>3md5</v>
          </cell>
          <cell r="C16" t="str">
            <v>2238</v>
          </cell>
          <cell r="D16" t="str">
            <v>Imperial Avenue Infant School</v>
          </cell>
          <cell r="E16">
            <v>52</v>
          </cell>
          <cell r="F16">
            <v>52</v>
          </cell>
        </row>
        <row r="17">
          <cell r="A17" t="str">
            <v>3md52239</v>
          </cell>
          <cell r="B17" t="str">
            <v>3md5</v>
          </cell>
          <cell r="C17" t="str">
            <v>2239</v>
          </cell>
          <cell r="D17" t="str">
            <v>Inglehurst Infant School</v>
          </cell>
          <cell r="E17">
            <v>68</v>
          </cell>
          <cell r="F17">
            <v>68</v>
          </cell>
        </row>
        <row r="18">
          <cell r="A18" t="str">
            <v>3md52241</v>
          </cell>
          <cell r="B18" t="str">
            <v>3md5</v>
          </cell>
          <cell r="C18" t="str">
            <v>2241</v>
          </cell>
          <cell r="D18" t="str">
            <v>King Richard Infant &amp; Nursery School</v>
          </cell>
          <cell r="E18">
            <v>60</v>
          </cell>
          <cell r="F18">
            <v>60</v>
          </cell>
        </row>
        <row r="19">
          <cell r="A19" t="str">
            <v>3md52250</v>
          </cell>
          <cell r="B19" t="str">
            <v>3md5</v>
          </cell>
          <cell r="C19" t="str">
            <v>2250</v>
          </cell>
          <cell r="D19" t="str">
            <v>Mayflower Primary School</v>
          </cell>
          <cell r="E19">
            <v>51</v>
          </cell>
          <cell r="F19">
            <v>51</v>
          </cell>
        </row>
        <row r="20">
          <cell r="A20" t="str">
            <v>3md52264</v>
          </cell>
          <cell r="B20" t="str">
            <v>3md5</v>
          </cell>
          <cell r="C20" t="str">
            <v>2264</v>
          </cell>
          <cell r="D20" t="str">
            <v>Merrydale Infant School</v>
          </cell>
          <cell r="E20">
            <v>83</v>
          </cell>
          <cell r="F20">
            <v>83</v>
          </cell>
        </row>
        <row r="21">
          <cell r="A21" t="str">
            <v>3md52267</v>
          </cell>
          <cell r="B21" t="str">
            <v>3md5</v>
          </cell>
          <cell r="C21" t="str">
            <v>2267</v>
          </cell>
          <cell r="D21" t="str">
            <v>St Mary's Fields Primary School</v>
          </cell>
          <cell r="E21">
            <v>43</v>
          </cell>
          <cell r="F21">
            <v>43</v>
          </cell>
        </row>
        <row r="22">
          <cell r="A22" t="str">
            <v>3md52282</v>
          </cell>
          <cell r="B22" t="str">
            <v>3md5</v>
          </cell>
          <cell r="C22" t="str">
            <v>2282</v>
          </cell>
          <cell r="D22" t="str">
            <v>Wyvern Primary School</v>
          </cell>
          <cell r="E22">
            <v>44</v>
          </cell>
          <cell r="F22">
            <v>44</v>
          </cell>
        </row>
        <row r="23">
          <cell r="A23" t="str">
            <v>3md52283</v>
          </cell>
          <cell r="B23" t="str">
            <v>3md5</v>
          </cell>
          <cell r="C23" t="str">
            <v>2283</v>
          </cell>
          <cell r="D23" t="str">
            <v>Montrose School</v>
          </cell>
          <cell r="E23">
            <v>52</v>
          </cell>
          <cell r="F23">
            <v>52</v>
          </cell>
        </row>
        <row r="24">
          <cell r="A24" t="str">
            <v>3md52287</v>
          </cell>
          <cell r="B24" t="str">
            <v>3md5</v>
          </cell>
          <cell r="C24" t="str">
            <v>2287</v>
          </cell>
          <cell r="D24" t="str">
            <v>Braunstone Frith Primary School</v>
          </cell>
          <cell r="E24">
            <v>48</v>
          </cell>
          <cell r="F24">
            <v>48</v>
          </cell>
        </row>
        <row r="25">
          <cell r="A25" t="str">
            <v>3md52299</v>
          </cell>
          <cell r="B25" t="str">
            <v>3md5</v>
          </cell>
          <cell r="C25" t="str">
            <v>2299</v>
          </cell>
          <cell r="D25" t="str">
            <v>Uplands Infant School</v>
          </cell>
          <cell r="E25">
            <v>90</v>
          </cell>
          <cell r="F25">
            <v>90</v>
          </cell>
        </row>
        <row r="26">
          <cell r="A26" t="str">
            <v>3md52303</v>
          </cell>
          <cell r="B26" t="str">
            <v>3md5</v>
          </cell>
          <cell r="C26" t="str">
            <v>2303</v>
          </cell>
          <cell r="D26" t="str">
            <v>Shenton Primary School</v>
          </cell>
          <cell r="E26">
            <v>37</v>
          </cell>
          <cell r="F26">
            <v>37</v>
          </cell>
        </row>
        <row r="27">
          <cell r="A27" t="str">
            <v>3md52304</v>
          </cell>
          <cell r="B27" t="str">
            <v>3md5</v>
          </cell>
          <cell r="C27" t="str">
            <v>2304</v>
          </cell>
          <cell r="D27" t="str">
            <v>Stokes Wood Primary School</v>
          </cell>
          <cell r="E27">
            <v>33</v>
          </cell>
          <cell r="F27">
            <v>33</v>
          </cell>
        </row>
        <row r="28">
          <cell r="A28" t="str">
            <v>3md52305</v>
          </cell>
          <cell r="B28" t="str">
            <v>3md5</v>
          </cell>
          <cell r="C28" t="str">
            <v>2305</v>
          </cell>
          <cell r="D28" t="str">
            <v>Wolsey House Primary School</v>
          </cell>
          <cell r="E28">
            <v>49</v>
          </cell>
          <cell r="F28">
            <v>49</v>
          </cell>
        </row>
        <row r="29">
          <cell r="A29" t="str">
            <v>3md52306</v>
          </cell>
          <cell r="B29" t="str">
            <v>3md5</v>
          </cell>
          <cell r="C29" t="str">
            <v>2306</v>
          </cell>
          <cell r="D29" t="str">
            <v>Buswells Lodge Primary School</v>
          </cell>
          <cell r="E29">
            <v>39</v>
          </cell>
          <cell r="F29">
            <v>39</v>
          </cell>
        </row>
        <row r="30">
          <cell r="A30" t="str">
            <v>3md52320</v>
          </cell>
          <cell r="B30" t="str">
            <v>3md5</v>
          </cell>
          <cell r="C30" t="str">
            <v>2320</v>
          </cell>
          <cell r="D30" t="str">
            <v>Barley Croft Primary School</v>
          </cell>
          <cell r="E30">
            <v>34</v>
          </cell>
          <cell r="F30">
            <v>34</v>
          </cell>
        </row>
        <row r="31">
          <cell r="A31" t="str">
            <v>3md52323</v>
          </cell>
          <cell r="B31" t="str">
            <v>3md5</v>
          </cell>
          <cell r="C31" t="str">
            <v>2323</v>
          </cell>
          <cell r="D31" t="str">
            <v>Woodstock Primary School</v>
          </cell>
          <cell r="E31">
            <v>45</v>
          </cell>
          <cell r="F31">
            <v>45</v>
          </cell>
        </row>
        <row r="32">
          <cell r="A32" t="str">
            <v>3md52324</v>
          </cell>
          <cell r="B32" t="str">
            <v>3md5</v>
          </cell>
          <cell r="C32" t="str">
            <v>2324</v>
          </cell>
          <cell r="D32" t="str">
            <v>Rowlatts Hill Primary School</v>
          </cell>
          <cell r="E32">
            <v>26</v>
          </cell>
          <cell r="F32">
            <v>26</v>
          </cell>
        </row>
        <row r="33">
          <cell r="A33" t="str">
            <v>3md52327</v>
          </cell>
          <cell r="B33" t="str">
            <v>3md5</v>
          </cell>
          <cell r="C33" t="str">
            <v>2327</v>
          </cell>
          <cell r="D33" t="str">
            <v>Willowbrook Primary School</v>
          </cell>
          <cell r="E33">
            <v>50</v>
          </cell>
          <cell r="F33">
            <v>50</v>
          </cell>
        </row>
        <row r="34">
          <cell r="A34" t="str">
            <v>3md52328</v>
          </cell>
          <cell r="B34" t="str">
            <v>3md5</v>
          </cell>
          <cell r="C34" t="str">
            <v>2328</v>
          </cell>
          <cell r="D34" t="str">
            <v>Thurnby Lodge Primary School</v>
          </cell>
          <cell r="E34">
            <v>28</v>
          </cell>
          <cell r="F34">
            <v>28</v>
          </cell>
        </row>
        <row r="35">
          <cell r="A35" t="str">
            <v>3md52337</v>
          </cell>
          <cell r="B35" t="str">
            <v>3md5</v>
          </cell>
          <cell r="C35" t="str">
            <v>2337</v>
          </cell>
          <cell r="D35" t="str">
            <v>Abbey Primary Community School</v>
          </cell>
          <cell r="E35">
            <v>90</v>
          </cell>
          <cell r="F35">
            <v>90</v>
          </cell>
        </row>
        <row r="36">
          <cell r="A36" t="str">
            <v>3md52339</v>
          </cell>
          <cell r="B36" t="str">
            <v>3md5</v>
          </cell>
          <cell r="C36" t="str">
            <v>2339</v>
          </cell>
          <cell r="D36" t="str">
            <v>Taylor Road Primary School</v>
          </cell>
          <cell r="E36">
            <v>77</v>
          </cell>
          <cell r="F36">
            <v>77</v>
          </cell>
        </row>
        <row r="37">
          <cell r="A37" t="str">
            <v>3md52340</v>
          </cell>
          <cell r="B37" t="str">
            <v>3md5</v>
          </cell>
          <cell r="C37" t="str">
            <v>2340</v>
          </cell>
          <cell r="D37" t="str">
            <v>Knighton Fields Primary School and Community Centr</v>
          </cell>
          <cell r="E37">
            <v>24</v>
          </cell>
          <cell r="F37">
            <v>24</v>
          </cell>
        </row>
        <row r="38">
          <cell r="A38" t="str">
            <v>3md52343</v>
          </cell>
          <cell r="B38" t="str">
            <v>3md5</v>
          </cell>
          <cell r="C38" t="str">
            <v>2343</v>
          </cell>
          <cell r="D38" t="str">
            <v>Linden Primary School</v>
          </cell>
          <cell r="E38">
            <v>30</v>
          </cell>
          <cell r="F38">
            <v>30</v>
          </cell>
        </row>
        <row r="39">
          <cell r="A39" t="str">
            <v>3md52344</v>
          </cell>
          <cell r="B39" t="str">
            <v>3md5</v>
          </cell>
          <cell r="C39" t="str">
            <v>2344</v>
          </cell>
          <cell r="D39" t="str">
            <v>Eyres Monsell Primary School</v>
          </cell>
          <cell r="E39">
            <v>26</v>
          </cell>
          <cell r="F39">
            <v>26</v>
          </cell>
        </row>
        <row r="40">
          <cell r="A40" t="str">
            <v>3md52347</v>
          </cell>
          <cell r="B40" t="str">
            <v>3md5</v>
          </cell>
          <cell r="C40" t="str">
            <v>2347</v>
          </cell>
          <cell r="D40" t="str">
            <v>Charnwood Primary School</v>
          </cell>
          <cell r="E40">
            <v>52</v>
          </cell>
          <cell r="F40">
            <v>52</v>
          </cell>
        </row>
        <row r="41">
          <cell r="A41" t="str">
            <v>3md52348</v>
          </cell>
          <cell r="B41" t="str">
            <v>3md5</v>
          </cell>
          <cell r="C41" t="str">
            <v>2348</v>
          </cell>
          <cell r="D41" t="str">
            <v>Mellor Community Primary School</v>
          </cell>
          <cell r="E41">
            <v>54</v>
          </cell>
          <cell r="F41">
            <v>54</v>
          </cell>
        </row>
        <row r="42">
          <cell r="A42" t="str">
            <v>3md52352</v>
          </cell>
          <cell r="B42" t="str">
            <v>3md5</v>
          </cell>
          <cell r="C42" t="str">
            <v>2352</v>
          </cell>
          <cell r="D42" t="str">
            <v>Marriott Primary School</v>
          </cell>
          <cell r="E42">
            <v>36</v>
          </cell>
          <cell r="F42">
            <v>36</v>
          </cell>
        </row>
        <row r="43">
          <cell r="A43" t="str">
            <v>3md52356</v>
          </cell>
          <cell r="B43" t="str">
            <v>3md5</v>
          </cell>
          <cell r="C43" t="str">
            <v>2356</v>
          </cell>
          <cell r="D43" t="str">
            <v>Whitehall Primary School</v>
          </cell>
          <cell r="E43">
            <v>52</v>
          </cell>
          <cell r="F43">
            <v>52</v>
          </cell>
        </row>
        <row r="44">
          <cell r="A44" t="str">
            <v>3md52359</v>
          </cell>
          <cell r="B44" t="str">
            <v>3md5</v>
          </cell>
          <cell r="C44" t="str">
            <v>2359</v>
          </cell>
          <cell r="D44" t="str">
            <v>Spinney Hill Primary School and Community Centre</v>
          </cell>
          <cell r="E44">
            <v>46</v>
          </cell>
          <cell r="F44">
            <v>46</v>
          </cell>
        </row>
        <row r="45">
          <cell r="A45" t="str">
            <v>3md52361</v>
          </cell>
          <cell r="B45" t="str">
            <v>3md5</v>
          </cell>
          <cell r="C45" t="str">
            <v>2361</v>
          </cell>
          <cell r="D45" t="str">
            <v>Scraptoft Valley Primary School</v>
          </cell>
          <cell r="E45">
            <v>47</v>
          </cell>
          <cell r="F45">
            <v>47</v>
          </cell>
        </row>
        <row r="46">
          <cell r="A46" t="str">
            <v>3md52363</v>
          </cell>
          <cell r="B46" t="str">
            <v>3md5</v>
          </cell>
          <cell r="C46" t="str">
            <v>2363</v>
          </cell>
          <cell r="D46" t="str">
            <v>Beaumont Lodge Primary School</v>
          </cell>
          <cell r="E46">
            <v>33</v>
          </cell>
          <cell r="F46">
            <v>33</v>
          </cell>
        </row>
        <row r="47">
          <cell r="A47" t="str">
            <v>3md52364</v>
          </cell>
          <cell r="B47" t="str">
            <v>3md5</v>
          </cell>
          <cell r="C47" t="str">
            <v>2364</v>
          </cell>
          <cell r="D47" t="str">
            <v>Parks Primary School</v>
          </cell>
          <cell r="E47">
            <v>46</v>
          </cell>
          <cell r="F47">
            <v>46</v>
          </cell>
        </row>
        <row r="48">
          <cell r="A48" t="str">
            <v>3md52365</v>
          </cell>
          <cell r="B48" t="str">
            <v>3md5</v>
          </cell>
          <cell r="C48" t="str">
            <v>2365</v>
          </cell>
          <cell r="D48" t="str">
            <v>Fosse Primary School</v>
          </cell>
          <cell r="E48">
            <v>44</v>
          </cell>
          <cell r="F48">
            <v>44</v>
          </cell>
        </row>
        <row r="49">
          <cell r="A49" t="str">
            <v>3md52366</v>
          </cell>
          <cell r="B49" t="str">
            <v>3md5</v>
          </cell>
          <cell r="C49" t="str">
            <v>2366</v>
          </cell>
          <cell r="D49" t="str">
            <v>Forest Lodge Community Primary School</v>
          </cell>
          <cell r="E49">
            <v>49</v>
          </cell>
          <cell r="F49">
            <v>49</v>
          </cell>
        </row>
        <row r="50">
          <cell r="A50" t="str">
            <v>3md52370</v>
          </cell>
          <cell r="B50" t="str">
            <v>3md5</v>
          </cell>
          <cell r="C50" t="str">
            <v>2370</v>
          </cell>
          <cell r="D50" t="str">
            <v>Sparkenhoe Community Primary School</v>
          </cell>
          <cell r="E50">
            <v>51</v>
          </cell>
          <cell r="F50">
            <v>51</v>
          </cell>
        </row>
        <row r="51">
          <cell r="A51" t="str">
            <v>3md52371</v>
          </cell>
          <cell r="B51" t="str">
            <v>3md5</v>
          </cell>
          <cell r="C51" t="str">
            <v>2371</v>
          </cell>
          <cell r="D51" t="str">
            <v>Coleman Primary School</v>
          </cell>
          <cell r="E51">
            <v>64</v>
          </cell>
          <cell r="F51">
            <v>64</v>
          </cell>
        </row>
        <row r="52">
          <cell r="A52" t="str">
            <v>3md52377</v>
          </cell>
          <cell r="B52" t="str">
            <v>3md5</v>
          </cell>
          <cell r="C52" t="str">
            <v>2377</v>
          </cell>
          <cell r="D52" t="str">
            <v>Herrick Primary School</v>
          </cell>
          <cell r="E52">
            <v>32</v>
          </cell>
          <cell r="F52">
            <v>32</v>
          </cell>
        </row>
        <row r="53">
          <cell r="A53" t="str">
            <v>3md52378</v>
          </cell>
          <cell r="B53" t="str">
            <v>3md5</v>
          </cell>
          <cell r="C53" t="str">
            <v>2378</v>
          </cell>
          <cell r="D53" t="str">
            <v>Slater Primary School</v>
          </cell>
          <cell r="E53">
            <v>11</v>
          </cell>
          <cell r="F53">
            <v>11</v>
          </cell>
        </row>
        <row r="54">
          <cell r="A54" t="str">
            <v>3md52379</v>
          </cell>
          <cell r="B54" t="str">
            <v>3md5</v>
          </cell>
          <cell r="C54" t="str">
            <v>2379</v>
          </cell>
          <cell r="D54" t="str">
            <v>Glebelands Primary School</v>
          </cell>
          <cell r="E54">
            <v>31</v>
          </cell>
          <cell r="F54">
            <v>31</v>
          </cell>
        </row>
        <row r="55">
          <cell r="A55" t="str">
            <v>3md52381</v>
          </cell>
          <cell r="B55" t="str">
            <v>3md5</v>
          </cell>
          <cell r="C55" t="str">
            <v>2381</v>
          </cell>
          <cell r="D55" t="str">
            <v>Kestrels' Field Primary School</v>
          </cell>
          <cell r="E55">
            <v>39</v>
          </cell>
          <cell r="F55">
            <v>39</v>
          </cell>
        </row>
        <row r="56">
          <cell r="A56" t="str">
            <v>3md52385</v>
          </cell>
          <cell r="B56" t="str">
            <v>3md5</v>
          </cell>
          <cell r="C56" t="str">
            <v>2385</v>
          </cell>
          <cell r="D56" t="str">
            <v>Alderman Richard Hallam Primary School</v>
          </cell>
          <cell r="E56">
            <v>69</v>
          </cell>
          <cell r="F56">
            <v>69</v>
          </cell>
        </row>
        <row r="57">
          <cell r="A57" t="str">
            <v>3md52386</v>
          </cell>
          <cell r="B57" t="str">
            <v>3md5</v>
          </cell>
          <cell r="C57" t="str">
            <v>2386</v>
          </cell>
          <cell r="D57" t="str">
            <v>Medway Community Primary School</v>
          </cell>
          <cell r="E57">
            <v>46</v>
          </cell>
          <cell r="F57">
            <v>46</v>
          </cell>
        </row>
        <row r="58">
          <cell r="A58" t="str">
            <v>3md52387</v>
          </cell>
          <cell r="B58" t="str">
            <v>3md5</v>
          </cell>
          <cell r="C58" t="str">
            <v>2387</v>
          </cell>
          <cell r="D58" t="str">
            <v>Dovelands Primary School</v>
          </cell>
          <cell r="E58">
            <v>36</v>
          </cell>
          <cell r="F58">
            <v>36</v>
          </cell>
        </row>
        <row r="59">
          <cell r="A59" t="str">
            <v>3md52388</v>
          </cell>
          <cell r="B59" t="str">
            <v>3md5</v>
          </cell>
          <cell r="C59" t="str">
            <v>2388</v>
          </cell>
          <cell r="D59" t="str">
            <v>Rolleston Primary School</v>
          </cell>
          <cell r="E59">
            <v>44</v>
          </cell>
          <cell r="F59">
            <v>44</v>
          </cell>
        </row>
        <row r="60">
          <cell r="A60" t="str">
            <v>3md53201</v>
          </cell>
          <cell r="B60" t="str">
            <v>3md5</v>
          </cell>
          <cell r="C60" t="str">
            <v>3201</v>
          </cell>
          <cell r="D60" t="str">
            <v>Belgrave St Peter's C of E Primary School</v>
          </cell>
          <cell r="E60">
            <v>25</v>
          </cell>
          <cell r="F60">
            <v>25</v>
          </cell>
        </row>
        <row r="61">
          <cell r="A61" t="str">
            <v>3md53208</v>
          </cell>
          <cell r="B61" t="str">
            <v>3md5</v>
          </cell>
          <cell r="C61" t="str">
            <v>3208</v>
          </cell>
          <cell r="D61" t="str">
            <v>St Barnabas C of E Primary School</v>
          </cell>
          <cell r="E61">
            <v>48</v>
          </cell>
          <cell r="F61">
            <v>48</v>
          </cell>
        </row>
        <row r="62">
          <cell r="A62" t="str">
            <v>3md53422</v>
          </cell>
          <cell r="B62" t="str">
            <v>3md5</v>
          </cell>
          <cell r="C62" t="str">
            <v>3422</v>
          </cell>
          <cell r="D62" t="str">
            <v>Sacred Heart Catholic Voluntary Academy</v>
          </cell>
          <cell r="E62">
            <v>35</v>
          </cell>
          <cell r="F62">
            <v>35</v>
          </cell>
        </row>
        <row r="63">
          <cell r="A63" t="str">
            <v>3md53423</v>
          </cell>
          <cell r="B63" t="str">
            <v>3md5</v>
          </cell>
          <cell r="C63" t="str">
            <v>3423</v>
          </cell>
          <cell r="D63" t="str">
            <v>St Patrick's Catholic Primary School</v>
          </cell>
          <cell r="E63">
            <v>35</v>
          </cell>
          <cell r="F63">
            <v>35</v>
          </cell>
        </row>
        <row r="64">
          <cell r="A64" t="str">
            <v>3md53424</v>
          </cell>
          <cell r="B64" t="str">
            <v>3md5</v>
          </cell>
          <cell r="C64" t="str">
            <v>3424</v>
          </cell>
          <cell r="D64" t="str">
            <v>St Joseph's Catholic Voluntary Academy</v>
          </cell>
          <cell r="E64">
            <v>25</v>
          </cell>
          <cell r="F64">
            <v>25</v>
          </cell>
        </row>
        <row r="65">
          <cell r="A65" t="str">
            <v>3md53425</v>
          </cell>
          <cell r="B65" t="str">
            <v>3md5</v>
          </cell>
          <cell r="C65" t="str">
            <v>3425</v>
          </cell>
          <cell r="D65" t="str">
            <v>Holy Cross Catholic Primary School</v>
          </cell>
          <cell r="E65">
            <v>19</v>
          </cell>
          <cell r="F65">
            <v>19</v>
          </cell>
        </row>
        <row r="66">
          <cell r="A66" t="str">
            <v>3md53432</v>
          </cell>
          <cell r="B66" t="str">
            <v>3md5</v>
          </cell>
          <cell r="C66" t="str">
            <v>3432</v>
          </cell>
          <cell r="D66" t="str">
            <v>Hope Hamilton C of E Primary School</v>
          </cell>
          <cell r="E66">
            <v>52</v>
          </cell>
          <cell r="F66">
            <v>52</v>
          </cell>
        </row>
        <row r="67">
          <cell r="A67" t="str">
            <v>3md53434</v>
          </cell>
          <cell r="B67" t="str">
            <v>3md5</v>
          </cell>
          <cell r="C67" t="str">
            <v>3434</v>
          </cell>
          <cell r="D67" t="str">
            <v>Braunstone Community Primary School</v>
          </cell>
          <cell r="E67">
            <v>52</v>
          </cell>
          <cell r="F67">
            <v>52</v>
          </cell>
        </row>
        <row r="68">
          <cell r="A68" t="str">
            <v>3md53435</v>
          </cell>
          <cell r="B68" t="str">
            <v>3md5</v>
          </cell>
          <cell r="C68" t="str">
            <v>3435</v>
          </cell>
          <cell r="D68" t="str">
            <v>Avenue Primary School</v>
          </cell>
          <cell r="E68">
            <v>39</v>
          </cell>
          <cell r="F68">
            <v>39</v>
          </cell>
        </row>
        <row r="69">
          <cell r="A69" t="str">
            <v>3md56905</v>
          </cell>
          <cell r="B69" t="str">
            <v>3md5</v>
          </cell>
          <cell r="C69" t="str">
            <v>6905</v>
          </cell>
          <cell r="D69" t="str">
            <v>Tudor Grange Samworth Academy</v>
          </cell>
          <cell r="E69">
            <v>40</v>
          </cell>
          <cell r="F69">
            <v>40</v>
          </cell>
        </row>
        <row r="70">
          <cell r="A70" t="str">
            <v/>
          </cell>
        </row>
        <row r="71">
          <cell r="C71" t="str">
            <v>MD 10</v>
          </cell>
        </row>
        <row r="72">
          <cell r="E72" t="str">
            <v>Lowest 10%</v>
          </cell>
          <cell r="F72" t="str">
            <v>Others</v>
          </cell>
          <cell r="G72" t="str">
            <v>Total</v>
          </cell>
        </row>
        <row r="73">
          <cell r="A73" t="str">
            <v>3md102000</v>
          </cell>
          <cell r="B73" t="str">
            <v>3md10</v>
          </cell>
          <cell r="C73" t="str">
            <v>2000</v>
          </cell>
          <cell r="D73" t="str">
            <v>Caldecote Community Primary School</v>
          </cell>
          <cell r="E73">
            <v>36</v>
          </cell>
          <cell r="F73">
            <v>16</v>
          </cell>
          <cell r="G73">
            <v>52</v>
          </cell>
        </row>
        <row r="74">
          <cell r="A74" t="str">
            <v>3md102002</v>
          </cell>
          <cell r="B74" t="str">
            <v>3md10</v>
          </cell>
          <cell r="C74" t="str">
            <v>2002</v>
          </cell>
          <cell r="D74" t="str">
            <v>Queensmead Primary Academy</v>
          </cell>
          <cell r="E74">
            <v>27</v>
          </cell>
          <cell r="F74">
            <v>12</v>
          </cell>
          <cell r="G74">
            <v>39</v>
          </cell>
        </row>
        <row r="75">
          <cell r="A75" t="str">
            <v>3md102004</v>
          </cell>
          <cell r="B75" t="str">
            <v>3md10</v>
          </cell>
          <cell r="C75" t="str">
            <v>2004</v>
          </cell>
          <cell r="D75" t="str">
            <v>Mowmacre Hill Primary School</v>
          </cell>
          <cell r="E75">
            <v>34</v>
          </cell>
          <cell r="F75">
            <v>1</v>
          </cell>
          <cell r="G75">
            <v>35</v>
          </cell>
        </row>
        <row r="76">
          <cell r="A76" t="str">
            <v>3md102005</v>
          </cell>
          <cell r="B76" t="str">
            <v>3md10</v>
          </cell>
          <cell r="C76" t="str">
            <v>2005</v>
          </cell>
          <cell r="D76" t="str">
            <v>Northfield House Primary Academy</v>
          </cell>
          <cell r="E76">
            <v>13</v>
          </cell>
          <cell r="F76">
            <v>11</v>
          </cell>
          <cell r="G76">
            <v>24</v>
          </cell>
        </row>
        <row r="77">
          <cell r="A77" t="str">
            <v>3md102071</v>
          </cell>
          <cell r="B77" t="str">
            <v>3md10</v>
          </cell>
          <cell r="C77" t="str">
            <v>2071</v>
          </cell>
          <cell r="D77" t="str">
            <v>Highfields Primary School</v>
          </cell>
          <cell r="E77">
            <v>18</v>
          </cell>
          <cell r="F77">
            <v>19</v>
          </cell>
          <cell r="G77">
            <v>37</v>
          </cell>
        </row>
        <row r="78">
          <cell r="A78" t="str">
            <v>3md102213</v>
          </cell>
          <cell r="B78" t="str">
            <v>3md10</v>
          </cell>
          <cell r="C78" t="str">
            <v>2213</v>
          </cell>
          <cell r="D78" t="str">
            <v>Catherine Infant School</v>
          </cell>
          <cell r="E78">
            <v>13</v>
          </cell>
          <cell r="F78">
            <v>47</v>
          </cell>
          <cell r="G78">
            <v>60</v>
          </cell>
        </row>
        <row r="79">
          <cell r="A79" t="str">
            <v>3md102222</v>
          </cell>
          <cell r="B79" t="str">
            <v>3md10</v>
          </cell>
          <cell r="C79" t="str">
            <v>2222</v>
          </cell>
          <cell r="D79" t="str">
            <v>Evington Valley Primary School</v>
          </cell>
          <cell r="E79">
            <v>0</v>
          </cell>
          <cell r="F79">
            <v>45</v>
          </cell>
          <cell r="G79">
            <v>45</v>
          </cell>
        </row>
        <row r="80">
          <cell r="A80" t="str">
            <v>3md102228</v>
          </cell>
          <cell r="B80" t="str">
            <v>3md10</v>
          </cell>
          <cell r="C80" t="str">
            <v>2228</v>
          </cell>
          <cell r="D80" t="str">
            <v>Granby Primary School</v>
          </cell>
          <cell r="E80">
            <v>3</v>
          </cell>
          <cell r="F80">
            <v>47</v>
          </cell>
          <cell r="G80">
            <v>50</v>
          </cell>
        </row>
        <row r="81">
          <cell r="A81" t="str">
            <v>3md102229</v>
          </cell>
          <cell r="B81" t="str">
            <v>3md10</v>
          </cell>
          <cell r="C81" t="str">
            <v>2229</v>
          </cell>
          <cell r="D81" t="str">
            <v>Green Lane Infant School</v>
          </cell>
          <cell r="E81">
            <v>1</v>
          </cell>
          <cell r="F81">
            <v>88</v>
          </cell>
          <cell r="G81">
            <v>89</v>
          </cell>
        </row>
        <row r="82">
          <cell r="A82" t="str">
            <v>3md102231</v>
          </cell>
          <cell r="B82" t="str">
            <v>3md10</v>
          </cell>
          <cell r="C82" t="str">
            <v>2231</v>
          </cell>
          <cell r="D82" t="str">
            <v>Rushey Mead Primary School</v>
          </cell>
          <cell r="E82">
            <v>0</v>
          </cell>
          <cell r="F82">
            <v>50</v>
          </cell>
          <cell r="G82">
            <v>50</v>
          </cell>
        </row>
        <row r="83">
          <cell r="A83" t="str">
            <v>3md102236</v>
          </cell>
          <cell r="B83" t="str">
            <v>3md10</v>
          </cell>
          <cell r="C83" t="str">
            <v>2236</v>
          </cell>
          <cell r="D83" t="str">
            <v>Humberstone Infant School</v>
          </cell>
          <cell r="E83">
            <v>5</v>
          </cell>
          <cell r="F83">
            <v>76</v>
          </cell>
          <cell r="G83">
            <v>81</v>
          </cell>
        </row>
        <row r="84">
          <cell r="A84" t="str">
            <v>3md102238</v>
          </cell>
          <cell r="B84" t="str">
            <v>3md10</v>
          </cell>
          <cell r="C84" t="str">
            <v>2238</v>
          </cell>
          <cell r="D84" t="str">
            <v>Imperial Avenue Infant School</v>
          </cell>
          <cell r="E84">
            <v>19</v>
          </cell>
          <cell r="F84">
            <v>33</v>
          </cell>
          <cell r="G84">
            <v>52</v>
          </cell>
        </row>
        <row r="85">
          <cell r="A85" t="str">
            <v>3md102239</v>
          </cell>
          <cell r="B85" t="str">
            <v>3md10</v>
          </cell>
          <cell r="C85" t="str">
            <v>2239</v>
          </cell>
          <cell r="D85" t="str">
            <v>Inglehurst Infant School</v>
          </cell>
          <cell r="E85">
            <v>29</v>
          </cell>
          <cell r="F85">
            <v>39</v>
          </cell>
          <cell r="G85">
            <v>68</v>
          </cell>
        </row>
        <row r="86">
          <cell r="A86" t="str">
            <v>3md102241</v>
          </cell>
          <cell r="B86" t="str">
            <v>3md10</v>
          </cell>
          <cell r="C86" t="str">
            <v>2241</v>
          </cell>
          <cell r="D86" t="str">
            <v>King Richard Infant &amp; Nursery School</v>
          </cell>
          <cell r="E86">
            <v>13</v>
          </cell>
          <cell r="F86">
            <v>47</v>
          </cell>
          <cell r="G86">
            <v>60</v>
          </cell>
        </row>
        <row r="87">
          <cell r="A87" t="str">
            <v>3md102250</v>
          </cell>
          <cell r="B87" t="str">
            <v>3md10</v>
          </cell>
          <cell r="C87" t="str">
            <v>2250</v>
          </cell>
          <cell r="D87" t="str">
            <v>Mayflower Primary School</v>
          </cell>
          <cell r="E87">
            <v>4</v>
          </cell>
          <cell r="F87">
            <v>47</v>
          </cell>
          <cell r="G87">
            <v>51</v>
          </cell>
        </row>
        <row r="88">
          <cell r="A88" t="str">
            <v>3md102264</v>
          </cell>
          <cell r="B88" t="str">
            <v>3md10</v>
          </cell>
          <cell r="C88" t="str">
            <v>2264</v>
          </cell>
          <cell r="D88" t="str">
            <v>Merrydale Infant School</v>
          </cell>
          <cell r="E88">
            <v>32</v>
          </cell>
          <cell r="F88">
            <v>51</v>
          </cell>
          <cell r="G88">
            <v>83</v>
          </cell>
        </row>
        <row r="89">
          <cell r="A89" t="str">
            <v>3md102267</v>
          </cell>
          <cell r="B89" t="str">
            <v>3md10</v>
          </cell>
          <cell r="C89" t="str">
            <v>2267</v>
          </cell>
          <cell r="D89" t="str">
            <v>St Mary's Fields Primary School</v>
          </cell>
          <cell r="E89">
            <v>0</v>
          </cell>
          <cell r="F89">
            <v>43</v>
          </cell>
          <cell r="G89">
            <v>43</v>
          </cell>
        </row>
        <row r="90">
          <cell r="A90" t="str">
            <v>3md102282</v>
          </cell>
          <cell r="B90" t="str">
            <v>3md10</v>
          </cell>
          <cell r="C90" t="str">
            <v>2282</v>
          </cell>
          <cell r="D90" t="str">
            <v>Wyvern Primary School</v>
          </cell>
          <cell r="E90">
            <v>4</v>
          </cell>
          <cell r="F90">
            <v>40</v>
          </cell>
          <cell r="G90">
            <v>44</v>
          </cell>
        </row>
        <row r="91">
          <cell r="A91" t="str">
            <v>3md102283</v>
          </cell>
          <cell r="B91" t="str">
            <v>3md10</v>
          </cell>
          <cell r="C91" t="str">
            <v>2283</v>
          </cell>
          <cell r="D91" t="str">
            <v>Montrose School</v>
          </cell>
          <cell r="E91">
            <v>9</v>
          </cell>
          <cell r="F91">
            <v>43</v>
          </cell>
          <cell r="G91">
            <v>52</v>
          </cell>
        </row>
        <row r="92">
          <cell r="A92" t="str">
            <v>3md102287</v>
          </cell>
          <cell r="B92" t="str">
            <v>3md10</v>
          </cell>
          <cell r="C92" t="str">
            <v>2287</v>
          </cell>
          <cell r="D92" t="str">
            <v>Braunstone Frith Primary School</v>
          </cell>
          <cell r="E92">
            <v>32</v>
          </cell>
          <cell r="F92">
            <v>16</v>
          </cell>
          <cell r="G92">
            <v>48</v>
          </cell>
        </row>
        <row r="93">
          <cell r="A93" t="str">
            <v>3md102299</v>
          </cell>
          <cell r="B93" t="str">
            <v>3md10</v>
          </cell>
          <cell r="C93" t="str">
            <v>2299</v>
          </cell>
          <cell r="D93" t="str">
            <v>Uplands Infant School</v>
          </cell>
          <cell r="E93">
            <v>19</v>
          </cell>
          <cell r="F93">
            <v>71</v>
          </cell>
          <cell r="G93">
            <v>90</v>
          </cell>
        </row>
        <row r="94">
          <cell r="A94" t="str">
            <v>3md102303</v>
          </cell>
          <cell r="B94" t="str">
            <v>3md10</v>
          </cell>
          <cell r="C94" t="str">
            <v>2303</v>
          </cell>
          <cell r="D94" t="str">
            <v>Shenton Primary School</v>
          </cell>
          <cell r="E94">
            <v>4</v>
          </cell>
          <cell r="F94">
            <v>33</v>
          </cell>
          <cell r="G94">
            <v>37</v>
          </cell>
        </row>
        <row r="95">
          <cell r="A95" t="str">
            <v>3md102304</v>
          </cell>
          <cell r="B95" t="str">
            <v>3md10</v>
          </cell>
          <cell r="C95" t="str">
            <v>2304</v>
          </cell>
          <cell r="D95" t="str">
            <v>Stokes Wood Primary School</v>
          </cell>
          <cell r="E95">
            <v>15</v>
          </cell>
          <cell r="F95">
            <v>18</v>
          </cell>
          <cell r="G95">
            <v>33</v>
          </cell>
        </row>
        <row r="96">
          <cell r="A96" t="str">
            <v>3md102305</v>
          </cell>
          <cell r="B96" t="str">
            <v>3md10</v>
          </cell>
          <cell r="C96" t="str">
            <v>2305</v>
          </cell>
          <cell r="D96" t="str">
            <v>Wolsey House Primary School</v>
          </cell>
          <cell r="E96">
            <v>24</v>
          </cell>
          <cell r="F96">
            <v>25</v>
          </cell>
          <cell r="G96">
            <v>49</v>
          </cell>
        </row>
        <row r="97">
          <cell r="A97" t="str">
            <v>3md102306</v>
          </cell>
          <cell r="B97" t="str">
            <v>3md10</v>
          </cell>
          <cell r="C97" t="str">
            <v>2306</v>
          </cell>
          <cell r="D97" t="str">
            <v>Buswells Lodge Primary School</v>
          </cell>
          <cell r="E97">
            <v>31</v>
          </cell>
          <cell r="F97">
            <v>8</v>
          </cell>
          <cell r="G97">
            <v>39</v>
          </cell>
        </row>
        <row r="98">
          <cell r="A98" t="str">
            <v>3md102320</v>
          </cell>
          <cell r="B98" t="str">
            <v>3md10</v>
          </cell>
          <cell r="C98" t="str">
            <v>2320</v>
          </cell>
          <cell r="D98" t="str">
            <v>Barley Croft Primary School</v>
          </cell>
          <cell r="E98">
            <v>28</v>
          </cell>
          <cell r="F98">
            <v>6</v>
          </cell>
          <cell r="G98">
            <v>34</v>
          </cell>
        </row>
        <row r="99">
          <cell r="A99" t="str">
            <v>3md102323</v>
          </cell>
          <cell r="B99" t="str">
            <v>3md10</v>
          </cell>
          <cell r="C99" t="str">
            <v>2323</v>
          </cell>
          <cell r="D99" t="str">
            <v>Woodstock Primary School</v>
          </cell>
          <cell r="E99">
            <v>44</v>
          </cell>
          <cell r="F99">
            <v>1</v>
          </cell>
          <cell r="G99">
            <v>45</v>
          </cell>
        </row>
        <row r="100">
          <cell r="A100" t="str">
            <v>3md102324</v>
          </cell>
          <cell r="B100" t="str">
            <v>3md10</v>
          </cell>
          <cell r="C100" t="str">
            <v>2324</v>
          </cell>
          <cell r="D100" t="str">
            <v>Rowlatts Hill Primary School</v>
          </cell>
          <cell r="E100">
            <v>17</v>
          </cell>
          <cell r="F100">
            <v>9</v>
          </cell>
          <cell r="G100">
            <v>26</v>
          </cell>
        </row>
        <row r="101">
          <cell r="A101" t="str">
            <v>3md102327</v>
          </cell>
          <cell r="B101" t="str">
            <v>3md10</v>
          </cell>
          <cell r="C101" t="str">
            <v>2327</v>
          </cell>
          <cell r="D101" t="str">
            <v>Willowbrook Primary School</v>
          </cell>
          <cell r="E101">
            <v>0</v>
          </cell>
          <cell r="F101">
            <v>50</v>
          </cell>
          <cell r="G101">
            <v>50</v>
          </cell>
        </row>
        <row r="102">
          <cell r="A102" t="str">
            <v>3md102328</v>
          </cell>
          <cell r="B102" t="str">
            <v>3md10</v>
          </cell>
          <cell r="C102" t="str">
            <v>2328</v>
          </cell>
          <cell r="D102" t="str">
            <v>Thurnby Lodge Primary School</v>
          </cell>
          <cell r="E102">
            <v>1</v>
          </cell>
          <cell r="F102">
            <v>27</v>
          </cell>
          <cell r="G102">
            <v>28</v>
          </cell>
        </row>
        <row r="103">
          <cell r="A103" t="str">
            <v>3md102337</v>
          </cell>
          <cell r="B103" t="str">
            <v>3md10</v>
          </cell>
          <cell r="C103" t="str">
            <v>2337</v>
          </cell>
          <cell r="D103" t="str">
            <v>Abbey Primary Community School</v>
          </cell>
          <cell r="E103">
            <v>3</v>
          </cell>
          <cell r="F103">
            <v>87</v>
          </cell>
          <cell r="G103">
            <v>90</v>
          </cell>
        </row>
        <row r="104">
          <cell r="A104" t="str">
            <v>3md102339</v>
          </cell>
          <cell r="B104" t="str">
            <v>3md10</v>
          </cell>
          <cell r="C104" t="str">
            <v>2339</v>
          </cell>
          <cell r="D104" t="str">
            <v>Taylor Road Primary School</v>
          </cell>
          <cell r="E104">
            <v>74</v>
          </cell>
          <cell r="F104">
            <v>3</v>
          </cell>
          <cell r="G104">
            <v>77</v>
          </cell>
        </row>
        <row r="105">
          <cell r="A105" t="str">
            <v>3md102340</v>
          </cell>
          <cell r="B105" t="str">
            <v>3md10</v>
          </cell>
          <cell r="C105" t="str">
            <v>2340</v>
          </cell>
          <cell r="D105" t="str">
            <v>Knighton Fields Primary School and Community Centr</v>
          </cell>
          <cell r="E105">
            <v>4</v>
          </cell>
          <cell r="F105">
            <v>20</v>
          </cell>
          <cell r="G105">
            <v>24</v>
          </cell>
        </row>
        <row r="106">
          <cell r="A106" t="str">
            <v>3md102343</v>
          </cell>
          <cell r="B106" t="str">
            <v>3md10</v>
          </cell>
          <cell r="C106" t="str">
            <v>2343</v>
          </cell>
          <cell r="D106" t="str">
            <v>Linden Primary School</v>
          </cell>
          <cell r="E106">
            <v>3</v>
          </cell>
          <cell r="F106">
            <v>27</v>
          </cell>
          <cell r="G106">
            <v>30</v>
          </cell>
        </row>
        <row r="107">
          <cell r="A107" t="str">
            <v>3md102344</v>
          </cell>
          <cell r="B107" t="str">
            <v>3md10</v>
          </cell>
          <cell r="C107" t="str">
            <v>2344</v>
          </cell>
          <cell r="D107" t="str">
            <v>Eyres Monsell Primary School</v>
          </cell>
          <cell r="E107">
            <v>22</v>
          </cell>
          <cell r="F107">
            <v>4</v>
          </cell>
          <cell r="G107">
            <v>26</v>
          </cell>
        </row>
        <row r="108">
          <cell r="A108" t="str">
            <v>3md102347</v>
          </cell>
          <cell r="B108" t="str">
            <v>3md10</v>
          </cell>
          <cell r="C108" t="str">
            <v>2347</v>
          </cell>
          <cell r="D108" t="str">
            <v>Charnwood Primary School</v>
          </cell>
          <cell r="E108">
            <v>14</v>
          </cell>
          <cell r="F108">
            <v>38</v>
          </cell>
          <cell r="G108">
            <v>52</v>
          </cell>
        </row>
        <row r="109">
          <cell r="A109" t="str">
            <v>3md102348</v>
          </cell>
          <cell r="B109" t="str">
            <v>3md10</v>
          </cell>
          <cell r="C109" t="str">
            <v>2348</v>
          </cell>
          <cell r="D109" t="str">
            <v>Mellor Community Primary School</v>
          </cell>
          <cell r="E109">
            <v>15</v>
          </cell>
          <cell r="F109">
            <v>39</v>
          </cell>
          <cell r="G109">
            <v>54</v>
          </cell>
        </row>
        <row r="110">
          <cell r="A110" t="str">
            <v>3md102352</v>
          </cell>
          <cell r="B110" t="str">
            <v>3md10</v>
          </cell>
          <cell r="C110" t="str">
            <v>2352</v>
          </cell>
          <cell r="D110" t="str">
            <v>Marriott Primary School</v>
          </cell>
          <cell r="E110">
            <v>24</v>
          </cell>
          <cell r="F110">
            <v>12</v>
          </cell>
          <cell r="G110">
            <v>36</v>
          </cell>
        </row>
        <row r="111">
          <cell r="A111" t="str">
            <v>3md102356</v>
          </cell>
          <cell r="B111" t="str">
            <v>3md10</v>
          </cell>
          <cell r="C111" t="str">
            <v>2356</v>
          </cell>
          <cell r="D111" t="str">
            <v>Whitehall Primary School</v>
          </cell>
          <cell r="E111">
            <v>4</v>
          </cell>
          <cell r="F111">
            <v>48</v>
          </cell>
          <cell r="G111">
            <v>52</v>
          </cell>
        </row>
        <row r="112">
          <cell r="A112" t="str">
            <v>3md102359</v>
          </cell>
          <cell r="B112" t="str">
            <v>3md10</v>
          </cell>
          <cell r="C112" t="str">
            <v>2359</v>
          </cell>
          <cell r="D112" t="str">
            <v>Spinney Hill Primary School and Community Centre</v>
          </cell>
          <cell r="E112">
            <v>2</v>
          </cell>
          <cell r="F112">
            <v>44</v>
          </cell>
          <cell r="G112">
            <v>46</v>
          </cell>
        </row>
        <row r="113">
          <cell r="A113" t="str">
            <v>3md102361</v>
          </cell>
          <cell r="B113" t="str">
            <v>3md10</v>
          </cell>
          <cell r="C113" t="str">
            <v>2361</v>
          </cell>
          <cell r="D113" t="str">
            <v>Scraptoft Valley Primary School</v>
          </cell>
          <cell r="E113">
            <v>2</v>
          </cell>
          <cell r="F113">
            <v>45</v>
          </cell>
          <cell r="G113">
            <v>47</v>
          </cell>
        </row>
        <row r="114">
          <cell r="A114" t="str">
            <v>3md102363</v>
          </cell>
          <cell r="B114" t="str">
            <v>3md10</v>
          </cell>
          <cell r="C114" t="str">
            <v>2363</v>
          </cell>
          <cell r="D114" t="str">
            <v>Beaumont Lodge Primary School</v>
          </cell>
          <cell r="E114">
            <v>10</v>
          </cell>
          <cell r="F114">
            <v>23</v>
          </cell>
          <cell r="G114">
            <v>33</v>
          </cell>
        </row>
        <row r="115">
          <cell r="A115" t="str">
            <v>3md102364</v>
          </cell>
          <cell r="B115" t="str">
            <v>3md10</v>
          </cell>
          <cell r="C115" t="str">
            <v>2364</v>
          </cell>
          <cell r="D115" t="str">
            <v>Parks Primary School</v>
          </cell>
          <cell r="E115">
            <v>39</v>
          </cell>
          <cell r="F115">
            <v>7</v>
          </cell>
          <cell r="G115">
            <v>46</v>
          </cell>
        </row>
        <row r="116">
          <cell r="A116" t="str">
            <v>3md102365</v>
          </cell>
          <cell r="B116" t="str">
            <v>3md10</v>
          </cell>
          <cell r="C116" t="str">
            <v>2365</v>
          </cell>
          <cell r="D116" t="str">
            <v>Fosse Primary School</v>
          </cell>
          <cell r="E116">
            <v>9</v>
          </cell>
          <cell r="F116">
            <v>35</v>
          </cell>
          <cell r="G116">
            <v>44</v>
          </cell>
        </row>
        <row r="117">
          <cell r="A117" t="str">
            <v>3md102366</v>
          </cell>
          <cell r="B117" t="str">
            <v>3md10</v>
          </cell>
          <cell r="C117" t="str">
            <v>2366</v>
          </cell>
          <cell r="D117" t="str">
            <v>Forest Lodge Community Primary School</v>
          </cell>
          <cell r="E117">
            <v>28</v>
          </cell>
          <cell r="F117">
            <v>21</v>
          </cell>
          <cell r="G117">
            <v>49</v>
          </cell>
        </row>
        <row r="118">
          <cell r="A118" t="str">
            <v>3md102370</v>
          </cell>
          <cell r="B118" t="str">
            <v>3md10</v>
          </cell>
          <cell r="C118" t="str">
            <v>2370</v>
          </cell>
          <cell r="D118" t="str">
            <v>Sparkenhoe Community Primary School</v>
          </cell>
          <cell r="E118">
            <v>22</v>
          </cell>
          <cell r="F118">
            <v>29</v>
          </cell>
          <cell r="G118">
            <v>51</v>
          </cell>
        </row>
        <row r="119">
          <cell r="A119" t="str">
            <v>3md102371</v>
          </cell>
          <cell r="B119" t="str">
            <v>3md10</v>
          </cell>
          <cell r="C119" t="str">
            <v>2371</v>
          </cell>
          <cell r="D119" t="str">
            <v>Coleman Primary School</v>
          </cell>
          <cell r="E119">
            <v>7</v>
          </cell>
          <cell r="F119">
            <v>57</v>
          </cell>
          <cell r="G119">
            <v>64</v>
          </cell>
        </row>
        <row r="120">
          <cell r="A120" t="str">
            <v>3md102377</v>
          </cell>
          <cell r="B120" t="str">
            <v>3md10</v>
          </cell>
          <cell r="C120" t="str">
            <v>2377</v>
          </cell>
          <cell r="D120" t="str">
            <v>Herrick Primary School</v>
          </cell>
          <cell r="E120">
            <v>1</v>
          </cell>
          <cell r="F120">
            <v>31</v>
          </cell>
          <cell r="G120">
            <v>32</v>
          </cell>
        </row>
        <row r="121">
          <cell r="A121" t="str">
            <v>3md102378</v>
          </cell>
          <cell r="B121" t="str">
            <v>3md10</v>
          </cell>
          <cell r="C121" t="str">
            <v>2378</v>
          </cell>
          <cell r="D121" t="str">
            <v>Slater Primary School</v>
          </cell>
          <cell r="E121">
            <v>1</v>
          </cell>
          <cell r="F121">
            <v>10</v>
          </cell>
          <cell r="G121">
            <v>11</v>
          </cell>
        </row>
        <row r="122">
          <cell r="A122" t="str">
            <v>3md102379</v>
          </cell>
          <cell r="B122" t="str">
            <v>3md10</v>
          </cell>
          <cell r="C122" t="str">
            <v>2379</v>
          </cell>
          <cell r="D122" t="str">
            <v>Glebelands Primary School</v>
          </cell>
          <cell r="E122">
            <v>10</v>
          </cell>
          <cell r="F122">
            <v>21</v>
          </cell>
          <cell r="G122">
            <v>31</v>
          </cell>
        </row>
        <row r="123">
          <cell r="A123" t="str">
            <v>3md102381</v>
          </cell>
          <cell r="B123" t="str">
            <v>3md10</v>
          </cell>
          <cell r="C123" t="str">
            <v>2381</v>
          </cell>
          <cell r="D123" t="str">
            <v>Kestrels' Field Primary School</v>
          </cell>
          <cell r="E123">
            <v>0</v>
          </cell>
          <cell r="F123">
            <v>39</v>
          </cell>
          <cell r="G123">
            <v>39</v>
          </cell>
        </row>
        <row r="124">
          <cell r="A124" t="str">
            <v>3md102385</v>
          </cell>
          <cell r="B124" t="str">
            <v>3md10</v>
          </cell>
          <cell r="C124" t="str">
            <v>2385</v>
          </cell>
          <cell r="D124" t="str">
            <v>Alderman Richard Hallam Primary School</v>
          </cell>
          <cell r="E124">
            <v>9</v>
          </cell>
          <cell r="F124">
            <v>60</v>
          </cell>
          <cell r="G124">
            <v>69</v>
          </cell>
        </row>
        <row r="125">
          <cell r="A125" t="str">
            <v>3md102386</v>
          </cell>
          <cell r="B125" t="str">
            <v>3md10</v>
          </cell>
          <cell r="C125" t="str">
            <v>2386</v>
          </cell>
          <cell r="D125" t="str">
            <v>Medway Community Primary School</v>
          </cell>
          <cell r="E125">
            <v>16</v>
          </cell>
          <cell r="F125">
            <v>30</v>
          </cell>
          <cell r="G125">
            <v>46</v>
          </cell>
        </row>
        <row r="126">
          <cell r="A126" t="str">
            <v>3md102387</v>
          </cell>
          <cell r="B126" t="str">
            <v>3md10</v>
          </cell>
          <cell r="C126" t="str">
            <v>2387</v>
          </cell>
          <cell r="D126" t="str">
            <v>Dovelands Primary School</v>
          </cell>
          <cell r="E126">
            <v>4</v>
          </cell>
          <cell r="F126">
            <v>32</v>
          </cell>
          <cell r="G126">
            <v>36</v>
          </cell>
        </row>
        <row r="127">
          <cell r="A127" t="str">
            <v>3md102388</v>
          </cell>
          <cell r="B127" t="str">
            <v>3md10</v>
          </cell>
          <cell r="C127" t="str">
            <v>2388</v>
          </cell>
          <cell r="D127" t="str">
            <v>Rolleston Primary School</v>
          </cell>
          <cell r="E127">
            <v>24</v>
          </cell>
          <cell r="F127">
            <v>20</v>
          </cell>
          <cell r="G127">
            <v>44</v>
          </cell>
        </row>
        <row r="128">
          <cell r="A128" t="str">
            <v>3md103201</v>
          </cell>
          <cell r="B128" t="str">
            <v>3md10</v>
          </cell>
          <cell r="C128" t="str">
            <v>3201</v>
          </cell>
          <cell r="D128" t="str">
            <v>Belgrave St Peter's C of E Primary School</v>
          </cell>
          <cell r="E128">
            <v>14</v>
          </cell>
          <cell r="F128">
            <v>11</v>
          </cell>
          <cell r="G128">
            <v>25</v>
          </cell>
        </row>
        <row r="129">
          <cell r="A129" t="str">
            <v>3md103208</v>
          </cell>
          <cell r="B129" t="str">
            <v>3md10</v>
          </cell>
          <cell r="C129" t="str">
            <v>3208</v>
          </cell>
          <cell r="D129" t="str">
            <v>St Barnabas C of E Primary School</v>
          </cell>
          <cell r="E129">
            <v>5</v>
          </cell>
          <cell r="F129">
            <v>43</v>
          </cell>
          <cell r="G129">
            <v>48</v>
          </cell>
        </row>
        <row r="130">
          <cell r="A130" t="str">
            <v>3md103422</v>
          </cell>
          <cell r="B130" t="str">
            <v>3md10</v>
          </cell>
          <cell r="C130" t="str">
            <v>3422</v>
          </cell>
          <cell r="D130" t="str">
            <v>Sacred Heart Catholic Voluntary Academy</v>
          </cell>
          <cell r="E130">
            <v>5</v>
          </cell>
          <cell r="F130">
            <v>30</v>
          </cell>
          <cell r="G130">
            <v>35</v>
          </cell>
        </row>
        <row r="131">
          <cell r="A131" t="str">
            <v>3md103423</v>
          </cell>
          <cell r="B131" t="str">
            <v>3md10</v>
          </cell>
          <cell r="C131" t="str">
            <v>3423</v>
          </cell>
          <cell r="D131" t="str">
            <v>St Patrick's Catholic Primary School</v>
          </cell>
          <cell r="E131">
            <v>3</v>
          </cell>
          <cell r="F131">
            <v>32</v>
          </cell>
          <cell r="G131">
            <v>35</v>
          </cell>
        </row>
        <row r="132">
          <cell r="A132" t="str">
            <v>3md103424</v>
          </cell>
          <cell r="B132" t="str">
            <v>3md10</v>
          </cell>
          <cell r="C132" t="str">
            <v>3424</v>
          </cell>
          <cell r="D132" t="str">
            <v>St Joseph's Catholic Voluntary Academy</v>
          </cell>
          <cell r="E132">
            <v>3</v>
          </cell>
          <cell r="F132">
            <v>22</v>
          </cell>
          <cell r="G132">
            <v>25</v>
          </cell>
        </row>
        <row r="133">
          <cell r="A133" t="str">
            <v>3md103425</v>
          </cell>
          <cell r="B133" t="str">
            <v>3md10</v>
          </cell>
          <cell r="C133" t="str">
            <v>3425</v>
          </cell>
          <cell r="D133" t="str">
            <v>Holy Cross Catholic Primary School</v>
          </cell>
          <cell r="E133">
            <v>13</v>
          </cell>
          <cell r="F133">
            <v>6</v>
          </cell>
          <cell r="G133">
            <v>19</v>
          </cell>
        </row>
        <row r="134">
          <cell r="A134" t="str">
            <v>3md103432</v>
          </cell>
          <cell r="B134" t="str">
            <v>3md10</v>
          </cell>
          <cell r="C134" t="str">
            <v>3432</v>
          </cell>
          <cell r="D134" t="str">
            <v>Hope Hamilton C of E Primary School</v>
          </cell>
          <cell r="E134">
            <v>0</v>
          </cell>
          <cell r="F134">
            <v>52</v>
          </cell>
          <cell r="G134">
            <v>52</v>
          </cell>
        </row>
        <row r="135">
          <cell r="A135" t="str">
            <v>3md103434</v>
          </cell>
          <cell r="B135" t="str">
            <v>3md10</v>
          </cell>
          <cell r="C135" t="str">
            <v>3434</v>
          </cell>
          <cell r="D135" t="str">
            <v>Braunstone Community Primary School</v>
          </cell>
          <cell r="E135">
            <v>48</v>
          </cell>
          <cell r="F135">
            <v>4</v>
          </cell>
          <cell r="G135">
            <v>52</v>
          </cell>
        </row>
        <row r="136">
          <cell r="A136" t="str">
            <v>3md103435</v>
          </cell>
          <cell r="B136" t="str">
            <v>3md10</v>
          </cell>
          <cell r="C136" t="str">
            <v>3435</v>
          </cell>
          <cell r="D136" t="str">
            <v>Avenue Primary School</v>
          </cell>
          <cell r="E136">
            <v>0</v>
          </cell>
          <cell r="F136">
            <v>39</v>
          </cell>
          <cell r="G136">
            <v>39</v>
          </cell>
        </row>
        <row r="137">
          <cell r="A137" t="str">
            <v>3md106905</v>
          </cell>
          <cell r="B137" t="str">
            <v>3md10</v>
          </cell>
          <cell r="C137" t="str">
            <v>6905</v>
          </cell>
          <cell r="D137" t="str">
            <v>Tudor Grange Samworth Academy</v>
          </cell>
          <cell r="E137">
            <v>28</v>
          </cell>
          <cell r="F137">
            <v>12</v>
          </cell>
          <cell r="G137">
            <v>40</v>
          </cell>
        </row>
        <row r="139">
          <cell r="C139" t="str">
            <v>MD 20</v>
          </cell>
        </row>
        <row r="140">
          <cell r="E140" t="str">
            <v>Lowest 20%</v>
          </cell>
          <cell r="F140" t="str">
            <v>Others</v>
          </cell>
          <cell r="G140" t="str">
            <v>Total</v>
          </cell>
        </row>
        <row r="141">
          <cell r="A141" t="str">
            <v>3md202000</v>
          </cell>
          <cell r="B141" t="str">
            <v>3md20</v>
          </cell>
          <cell r="C141" t="str">
            <v>2000</v>
          </cell>
          <cell r="D141" t="str">
            <v>Caldecote Community Primary School</v>
          </cell>
          <cell r="E141">
            <v>47</v>
          </cell>
          <cell r="F141">
            <v>5</v>
          </cell>
          <cell r="G141">
            <v>52</v>
          </cell>
        </row>
        <row r="142">
          <cell r="A142" t="str">
            <v>3md202002</v>
          </cell>
          <cell r="B142" t="str">
            <v>3md20</v>
          </cell>
          <cell r="C142" t="str">
            <v>2002</v>
          </cell>
          <cell r="D142" t="str">
            <v>Queensmead Primary Academy</v>
          </cell>
          <cell r="E142">
            <v>34</v>
          </cell>
          <cell r="F142">
            <v>5</v>
          </cell>
          <cell r="G142">
            <v>39</v>
          </cell>
        </row>
        <row r="143">
          <cell r="A143" t="str">
            <v>3md202004</v>
          </cell>
          <cell r="B143" t="str">
            <v>3md20</v>
          </cell>
          <cell r="C143" t="str">
            <v>2004</v>
          </cell>
          <cell r="D143" t="str">
            <v>Mowmacre Hill Primary School</v>
          </cell>
          <cell r="E143">
            <v>34</v>
          </cell>
          <cell r="F143">
            <v>1</v>
          </cell>
          <cell r="G143">
            <v>35</v>
          </cell>
        </row>
        <row r="144">
          <cell r="A144" t="str">
            <v>3md202005</v>
          </cell>
          <cell r="B144" t="str">
            <v>3md20</v>
          </cell>
          <cell r="C144" t="str">
            <v>2005</v>
          </cell>
          <cell r="D144" t="str">
            <v>Northfield House Primary Academy</v>
          </cell>
          <cell r="E144">
            <v>15</v>
          </cell>
          <cell r="F144">
            <v>9</v>
          </cell>
          <cell r="G144">
            <v>24</v>
          </cell>
        </row>
        <row r="145">
          <cell r="A145" t="str">
            <v>3md202071</v>
          </cell>
          <cell r="B145" t="str">
            <v>3md20</v>
          </cell>
          <cell r="C145" t="str">
            <v>2071</v>
          </cell>
          <cell r="D145" t="str">
            <v>Highfields Primary School</v>
          </cell>
          <cell r="E145">
            <v>20</v>
          </cell>
          <cell r="F145">
            <v>17</v>
          </cell>
          <cell r="G145">
            <v>37</v>
          </cell>
        </row>
        <row r="146">
          <cell r="A146" t="str">
            <v>3md202213</v>
          </cell>
          <cell r="B146" t="str">
            <v>3md20</v>
          </cell>
          <cell r="C146" t="str">
            <v>2213</v>
          </cell>
          <cell r="D146" t="str">
            <v>Catherine Infant School</v>
          </cell>
          <cell r="E146">
            <v>20</v>
          </cell>
          <cell r="F146">
            <v>40</v>
          </cell>
          <cell r="G146">
            <v>60</v>
          </cell>
        </row>
        <row r="147">
          <cell r="A147" t="str">
            <v>3md202222</v>
          </cell>
          <cell r="B147" t="str">
            <v>3md20</v>
          </cell>
          <cell r="C147" t="str">
            <v>2222</v>
          </cell>
          <cell r="D147" t="str">
            <v>Evington Valley Primary School</v>
          </cell>
          <cell r="E147">
            <v>1</v>
          </cell>
          <cell r="F147">
            <v>44</v>
          </cell>
          <cell r="G147">
            <v>45</v>
          </cell>
        </row>
        <row r="148">
          <cell r="A148" t="str">
            <v>3md202228</v>
          </cell>
          <cell r="B148" t="str">
            <v>3md20</v>
          </cell>
          <cell r="C148" t="str">
            <v>2228</v>
          </cell>
          <cell r="D148" t="str">
            <v>Granby Primary School</v>
          </cell>
          <cell r="E148">
            <v>8</v>
          </cell>
          <cell r="F148">
            <v>42</v>
          </cell>
          <cell r="G148">
            <v>50</v>
          </cell>
        </row>
        <row r="149">
          <cell r="A149" t="str">
            <v>3md202229</v>
          </cell>
          <cell r="B149" t="str">
            <v>3md20</v>
          </cell>
          <cell r="C149" t="str">
            <v>2229</v>
          </cell>
          <cell r="D149" t="str">
            <v>Green Lane Infant School</v>
          </cell>
          <cell r="E149">
            <v>44</v>
          </cell>
          <cell r="F149">
            <v>45</v>
          </cell>
          <cell r="G149">
            <v>89</v>
          </cell>
        </row>
        <row r="150">
          <cell r="A150" t="str">
            <v>3md202231</v>
          </cell>
          <cell r="B150" t="str">
            <v>3md20</v>
          </cell>
          <cell r="C150" t="str">
            <v>2231</v>
          </cell>
          <cell r="D150" t="str">
            <v>Rushey Mead Primary School</v>
          </cell>
          <cell r="E150">
            <v>10</v>
          </cell>
          <cell r="F150">
            <v>40</v>
          </cell>
          <cell r="G150">
            <v>50</v>
          </cell>
        </row>
        <row r="151">
          <cell r="A151" t="str">
            <v>3md202236</v>
          </cell>
          <cell r="B151" t="str">
            <v>3md20</v>
          </cell>
          <cell r="C151" t="str">
            <v>2236</v>
          </cell>
          <cell r="D151" t="str">
            <v>Humberstone Infant School</v>
          </cell>
          <cell r="E151">
            <v>20</v>
          </cell>
          <cell r="F151">
            <v>61</v>
          </cell>
          <cell r="G151">
            <v>81</v>
          </cell>
        </row>
        <row r="152">
          <cell r="A152" t="str">
            <v>3md202238</v>
          </cell>
          <cell r="B152" t="str">
            <v>3md20</v>
          </cell>
          <cell r="C152" t="str">
            <v>2238</v>
          </cell>
          <cell r="D152" t="str">
            <v>Imperial Avenue Infant School</v>
          </cell>
          <cell r="E152">
            <v>37</v>
          </cell>
          <cell r="F152">
            <v>15</v>
          </cell>
          <cell r="G152">
            <v>52</v>
          </cell>
        </row>
        <row r="153">
          <cell r="A153" t="str">
            <v>3md202239</v>
          </cell>
          <cell r="B153" t="str">
            <v>3md20</v>
          </cell>
          <cell r="C153" t="str">
            <v>2239</v>
          </cell>
          <cell r="D153" t="str">
            <v>Inglehurst Infant School</v>
          </cell>
          <cell r="E153">
            <v>63</v>
          </cell>
          <cell r="F153">
            <v>5</v>
          </cell>
          <cell r="G153">
            <v>68</v>
          </cell>
        </row>
        <row r="154">
          <cell r="A154" t="str">
            <v>3md202241</v>
          </cell>
          <cell r="B154" t="str">
            <v>3md20</v>
          </cell>
          <cell r="C154" t="str">
            <v>2241</v>
          </cell>
          <cell r="D154" t="str">
            <v>King Richard Infant &amp; Nursery School</v>
          </cell>
          <cell r="E154">
            <v>33</v>
          </cell>
          <cell r="F154">
            <v>27</v>
          </cell>
          <cell r="G154">
            <v>60</v>
          </cell>
        </row>
        <row r="155">
          <cell r="A155" t="str">
            <v>3md202250</v>
          </cell>
          <cell r="B155" t="str">
            <v>3md20</v>
          </cell>
          <cell r="C155" t="str">
            <v>2250</v>
          </cell>
          <cell r="D155" t="str">
            <v>Mayflower Primary School</v>
          </cell>
          <cell r="E155">
            <v>7</v>
          </cell>
          <cell r="F155">
            <v>44</v>
          </cell>
          <cell r="G155">
            <v>51</v>
          </cell>
        </row>
        <row r="156">
          <cell r="A156" t="str">
            <v>3md202264</v>
          </cell>
          <cell r="B156" t="str">
            <v>3md20</v>
          </cell>
          <cell r="C156" t="str">
            <v>2264</v>
          </cell>
          <cell r="D156" t="str">
            <v>Merrydale Infant School</v>
          </cell>
          <cell r="E156">
            <v>58</v>
          </cell>
          <cell r="F156">
            <v>25</v>
          </cell>
          <cell r="G156">
            <v>83</v>
          </cell>
        </row>
        <row r="157">
          <cell r="A157" t="str">
            <v>3md202267</v>
          </cell>
          <cell r="B157" t="str">
            <v>3md20</v>
          </cell>
          <cell r="C157" t="str">
            <v>2267</v>
          </cell>
          <cell r="D157" t="str">
            <v>St Mary's Fields Primary School</v>
          </cell>
          <cell r="E157">
            <v>0</v>
          </cell>
          <cell r="F157">
            <v>43</v>
          </cell>
          <cell r="G157">
            <v>43</v>
          </cell>
        </row>
        <row r="158">
          <cell r="A158" t="str">
            <v>3md202282</v>
          </cell>
          <cell r="B158" t="str">
            <v>3md20</v>
          </cell>
          <cell r="C158" t="str">
            <v>2282</v>
          </cell>
          <cell r="D158" t="str">
            <v>Wyvern Primary School</v>
          </cell>
          <cell r="E158">
            <v>10</v>
          </cell>
          <cell r="F158">
            <v>34</v>
          </cell>
          <cell r="G158">
            <v>44</v>
          </cell>
        </row>
        <row r="159">
          <cell r="A159" t="str">
            <v>3md202283</v>
          </cell>
          <cell r="B159" t="str">
            <v>3md20</v>
          </cell>
          <cell r="C159" t="str">
            <v>2283</v>
          </cell>
          <cell r="D159" t="str">
            <v>Montrose School</v>
          </cell>
          <cell r="E159">
            <v>25</v>
          </cell>
          <cell r="F159">
            <v>27</v>
          </cell>
          <cell r="G159">
            <v>52</v>
          </cell>
        </row>
        <row r="160">
          <cell r="A160" t="str">
            <v>3md202287</v>
          </cell>
          <cell r="B160" t="str">
            <v>3md20</v>
          </cell>
          <cell r="C160" t="str">
            <v>2287</v>
          </cell>
          <cell r="D160" t="str">
            <v>Braunstone Frith Primary School</v>
          </cell>
          <cell r="E160">
            <v>33</v>
          </cell>
          <cell r="F160">
            <v>15</v>
          </cell>
          <cell r="G160">
            <v>48</v>
          </cell>
        </row>
        <row r="161">
          <cell r="A161" t="str">
            <v>3md202299</v>
          </cell>
          <cell r="B161" t="str">
            <v>3md20</v>
          </cell>
          <cell r="C161" t="str">
            <v>2299</v>
          </cell>
          <cell r="D161" t="str">
            <v>Uplands Infant School</v>
          </cell>
          <cell r="E161">
            <v>33</v>
          </cell>
          <cell r="F161">
            <v>57</v>
          </cell>
          <cell r="G161">
            <v>90</v>
          </cell>
        </row>
        <row r="162">
          <cell r="A162" t="str">
            <v>3md202303</v>
          </cell>
          <cell r="B162" t="str">
            <v>3md20</v>
          </cell>
          <cell r="C162" t="str">
            <v>2303</v>
          </cell>
          <cell r="D162" t="str">
            <v>Shenton Primary School</v>
          </cell>
          <cell r="E162">
            <v>18</v>
          </cell>
          <cell r="F162">
            <v>19</v>
          </cell>
          <cell r="G162">
            <v>37</v>
          </cell>
        </row>
        <row r="163">
          <cell r="A163" t="str">
            <v>3md202304</v>
          </cell>
          <cell r="B163" t="str">
            <v>3md20</v>
          </cell>
          <cell r="C163" t="str">
            <v>2304</v>
          </cell>
          <cell r="D163" t="str">
            <v>Stokes Wood Primary School</v>
          </cell>
          <cell r="E163">
            <v>24</v>
          </cell>
          <cell r="F163">
            <v>9</v>
          </cell>
          <cell r="G163">
            <v>33</v>
          </cell>
        </row>
        <row r="164">
          <cell r="A164" t="str">
            <v>3md202305</v>
          </cell>
          <cell r="B164" t="str">
            <v>3md20</v>
          </cell>
          <cell r="C164" t="str">
            <v>2305</v>
          </cell>
          <cell r="D164" t="str">
            <v>Wolsey House Primary School</v>
          </cell>
          <cell r="E164">
            <v>37</v>
          </cell>
          <cell r="F164">
            <v>12</v>
          </cell>
          <cell r="G164">
            <v>49</v>
          </cell>
        </row>
        <row r="165">
          <cell r="A165" t="str">
            <v>3md202306</v>
          </cell>
          <cell r="B165" t="str">
            <v>3md20</v>
          </cell>
          <cell r="C165" t="str">
            <v>2306</v>
          </cell>
          <cell r="D165" t="str">
            <v>Buswells Lodge Primary School</v>
          </cell>
          <cell r="E165">
            <v>32</v>
          </cell>
          <cell r="F165">
            <v>7</v>
          </cell>
          <cell r="G165">
            <v>39</v>
          </cell>
        </row>
        <row r="166">
          <cell r="A166" t="str">
            <v>3md202320</v>
          </cell>
          <cell r="B166" t="str">
            <v>3md20</v>
          </cell>
          <cell r="C166" t="str">
            <v>2320</v>
          </cell>
          <cell r="D166" t="str">
            <v>Barley Croft Primary School</v>
          </cell>
          <cell r="E166">
            <v>28</v>
          </cell>
          <cell r="F166">
            <v>6</v>
          </cell>
          <cell r="G166">
            <v>34</v>
          </cell>
        </row>
        <row r="167">
          <cell r="A167" t="str">
            <v>3md202323</v>
          </cell>
          <cell r="B167" t="str">
            <v>3md20</v>
          </cell>
          <cell r="C167" t="str">
            <v>2323</v>
          </cell>
          <cell r="D167" t="str">
            <v>Woodstock Primary School</v>
          </cell>
          <cell r="E167">
            <v>44</v>
          </cell>
          <cell r="F167">
            <v>1</v>
          </cell>
          <cell r="G167">
            <v>45</v>
          </cell>
        </row>
        <row r="168">
          <cell r="A168" t="str">
            <v>3md202324</v>
          </cell>
          <cell r="B168" t="str">
            <v>3md20</v>
          </cell>
          <cell r="C168" t="str">
            <v>2324</v>
          </cell>
          <cell r="D168" t="str">
            <v>Rowlatts Hill Primary School</v>
          </cell>
          <cell r="E168">
            <v>18</v>
          </cell>
          <cell r="F168">
            <v>8</v>
          </cell>
          <cell r="G168">
            <v>26</v>
          </cell>
        </row>
        <row r="169">
          <cell r="A169" t="str">
            <v>3md202327</v>
          </cell>
          <cell r="B169" t="str">
            <v>3md20</v>
          </cell>
          <cell r="C169" t="str">
            <v>2327</v>
          </cell>
          <cell r="D169" t="str">
            <v>Willowbrook Primary School</v>
          </cell>
          <cell r="E169">
            <v>33</v>
          </cell>
          <cell r="F169">
            <v>17</v>
          </cell>
          <cell r="G169">
            <v>50</v>
          </cell>
        </row>
        <row r="170">
          <cell r="A170" t="str">
            <v>3md202328</v>
          </cell>
          <cell r="B170" t="str">
            <v>3md20</v>
          </cell>
          <cell r="C170" t="str">
            <v>2328</v>
          </cell>
          <cell r="D170" t="str">
            <v>Thurnby Lodge Primary School</v>
          </cell>
          <cell r="E170">
            <v>9</v>
          </cell>
          <cell r="F170">
            <v>19</v>
          </cell>
          <cell r="G170">
            <v>28</v>
          </cell>
        </row>
        <row r="171">
          <cell r="A171" t="str">
            <v>3md202337</v>
          </cell>
          <cell r="B171" t="str">
            <v>3md20</v>
          </cell>
          <cell r="C171" t="str">
            <v>2337</v>
          </cell>
          <cell r="D171" t="str">
            <v>Abbey Primary Community School</v>
          </cell>
          <cell r="E171">
            <v>37</v>
          </cell>
          <cell r="F171">
            <v>53</v>
          </cell>
          <cell r="G171">
            <v>90</v>
          </cell>
        </row>
        <row r="172">
          <cell r="A172" t="str">
            <v>3md202339</v>
          </cell>
          <cell r="B172" t="str">
            <v>3md20</v>
          </cell>
          <cell r="C172" t="str">
            <v>2339</v>
          </cell>
          <cell r="D172" t="str">
            <v>Taylor Road Primary School</v>
          </cell>
          <cell r="E172">
            <v>75</v>
          </cell>
          <cell r="F172">
            <v>2</v>
          </cell>
          <cell r="G172">
            <v>77</v>
          </cell>
        </row>
        <row r="173">
          <cell r="A173" t="str">
            <v>3md202340</v>
          </cell>
          <cell r="B173" t="str">
            <v>3md20</v>
          </cell>
          <cell r="C173" t="str">
            <v>2340</v>
          </cell>
          <cell r="D173" t="str">
            <v>Knighton Fields Primary School and Community Centr</v>
          </cell>
          <cell r="E173">
            <v>22</v>
          </cell>
          <cell r="F173">
            <v>2</v>
          </cell>
          <cell r="G173">
            <v>24</v>
          </cell>
        </row>
        <row r="174">
          <cell r="A174" t="str">
            <v>3md202343</v>
          </cell>
          <cell r="B174" t="str">
            <v>3md20</v>
          </cell>
          <cell r="C174" t="str">
            <v>2343</v>
          </cell>
          <cell r="D174" t="str">
            <v>Linden Primary School</v>
          </cell>
          <cell r="E174">
            <v>4</v>
          </cell>
          <cell r="F174">
            <v>26</v>
          </cell>
          <cell r="G174">
            <v>30</v>
          </cell>
        </row>
        <row r="175">
          <cell r="A175" t="str">
            <v>3md202344</v>
          </cell>
          <cell r="B175" t="str">
            <v>3md20</v>
          </cell>
          <cell r="C175" t="str">
            <v>2344</v>
          </cell>
          <cell r="D175" t="str">
            <v>Eyres Monsell Primary School</v>
          </cell>
          <cell r="E175">
            <v>25</v>
          </cell>
          <cell r="F175">
            <v>1</v>
          </cell>
          <cell r="G175">
            <v>26</v>
          </cell>
        </row>
        <row r="176">
          <cell r="A176" t="str">
            <v>3md202347</v>
          </cell>
          <cell r="B176" t="str">
            <v>3md20</v>
          </cell>
          <cell r="C176" t="str">
            <v>2347</v>
          </cell>
          <cell r="D176" t="str">
            <v>Charnwood Primary School</v>
          </cell>
          <cell r="E176">
            <v>33</v>
          </cell>
          <cell r="F176">
            <v>19</v>
          </cell>
          <cell r="G176">
            <v>52</v>
          </cell>
        </row>
        <row r="177">
          <cell r="A177" t="str">
            <v>3md202348</v>
          </cell>
          <cell r="B177" t="str">
            <v>3md20</v>
          </cell>
          <cell r="C177" t="str">
            <v>2348</v>
          </cell>
          <cell r="D177" t="str">
            <v>Mellor Community Primary School</v>
          </cell>
          <cell r="E177">
            <v>21</v>
          </cell>
          <cell r="F177">
            <v>33</v>
          </cell>
          <cell r="G177">
            <v>54</v>
          </cell>
        </row>
        <row r="178">
          <cell r="A178" t="str">
            <v>3md202352</v>
          </cell>
          <cell r="B178" t="str">
            <v>3md20</v>
          </cell>
          <cell r="C178" t="str">
            <v>2352</v>
          </cell>
          <cell r="D178" t="str">
            <v>Marriott Primary School</v>
          </cell>
          <cell r="E178">
            <v>30</v>
          </cell>
          <cell r="F178">
            <v>6</v>
          </cell>
          <cell r="G178">
            <v>36</v>
          </cell>
        </row>
        <row r="179">
          <cell r="A179" t="str">
            <v>3md202356</v>
          </cell>
          <cell r="B179" t="str">
            <v>3md20</v>
          </cell>
          <cell r="C179" t="str">
            <v>2356</v>
          </cell>
          <cell r="D179" t="str">
            <v>Whitehall Primary School</v>
          </cell>
          <cell r="E179">
            <v>10</v>
          </cell>
          <cell r="F179">
            <v>42</v>
          </cell>
          <cell r="G179">
            <v>52</v>
          </cell>
        </row>
        <row r="180">
          <cell r="A180" t="str">
            <v>3md202359</v>
          </cell>
          <cell r="B180" t="str">
            <v>3md20</v>
          </cell>
          <cell r="C180" t="str">
            <v>2359</v>
          </cell>
          <cell r="D180" t="str">
            <v>Spinney Hill Primary School and Community Centre</v>
          </cell>
          <cell r="E180">
            <v>10</v>
          </cell>
          <cell r="F180">
            <v>36</v>
          </cell>
          <cell r="G180">
            <v>46</v>
          </cell>
        </row>
        <row r="181">
          <cell r="A181" t="str">
            <v>3md202361</v>
          </cell>
          <cell r="B181" t="str">
            <v>3md20</v>
          </cell>
          <cell r="C181" t="str">
            <v>2361</v>
          </cell>
          <cell r="D181" t="str">
            <v>Scraptoft Valley Primary School</v>
          </cell>
          <cell r="E181">
            <v>29</v>
          </cell>
          <cell r="F181">
            <v>18</v>
          </cell>
          <cell r="G181">
            <v>47</v>
          </cell>
        </row>
        <row r="182">
          <cell r="A182" t="str">
            <v>3md202363</v>
          </cell>
          <cell r="B182" t="str">
            <v>3md20</v>
          </cell>
          <cell r="C182" t="str">
            <v>2363</v>
          </cell>
          <cell r="D182" t="str">
            <v>Beaumont Lodge Primary School</v>
          </cell>
          <cell r="E182">
            <v>11</v>
          </cell>
          <cell r="F182">
            <v>22</v>
          </cell>
          <cell r="G182">
            <v>33</v>
          </cell>
        </row>
        <row r="183">
          <cell r="A183" t="str">
            <v>3md202364</v>
          </cell>
          <cell r="B183" t="str">
            <v>3md20</v>
          </cell>
          <cell r="C183" t="str">
            <v>2364</v>
          </cell>
          <cell r="D183" t="str">
            <v>Parks Primary School</v>
          </cell>
          <cell r="E183">
            <v>44</v>
          </cell>
          <cell r="F183">
            <v>2</v>
          </cell>
          <cell r="G183">
            <v>46</v>
          </cell>
        </row>
        <row r="184">
          <cell r="A184" t="str">
            <v>3md202365</v>
          </cell>
          <cell r="B184" t="str">
            <v>3md20</v>
          </cell>
          <cell r="C184" t="str">
            <v>2365</v>
          </cell>
          <cell r="D184" t="str">
            <v>Fosse Primary School</v>
          </cell>
          <cell r="E184">
            <v>38</v>
          </cell>
          <cell r="F184">
            <v>6</v>
          </cell>
          <cell r="G184">
            <v>44</v>
          </cell>
        </row>
        <row r="185">
          <cell r="A185" t="str">
            <v>3md202366</v>
          </cell>
          <cell r="B185" t="str">
            <v>3md20</v>
          </cell>
          <cell r="C185" t="str">
            <v>2366</v>
          </cell>
          <cell r="D185" t="str">
            <v>Forest Lodge Community Primary School</v>
          </cell>
          <cell r="E185">
            <v>28</v>
          </cell>
          <cell r="F185">
            <v>21</v>
          </cell>
          <cell r="G185">
            <v>49</v>
          </cell>
        </row>
        <row r="186">
          <cell r="A186" t="str">
            <v>3md202370</v>
          </cell>
          <cell r="B186" t="str">
            <v>3md20</v>
          </cell>
          <cell r="C186" t="str">
            <v>2370</v>
          </cell>
          <cell r="D186" t="str">
            <v>Sparkenhoe Community Primary School</v>
          </cell>
          <cell r="E186">
            <v>38</v>
          </cell>
          <cell r="F186">
            <v>13</v>
          </cell>
          <cell r="G186">
            <v>51</v>
          </cell>
        </row>
        <row r="187">
          <cell r="A187" t="str">
            <v>3md202371</v>
          </cell>
          <cell r="B187" t="str">
            <v>3md20</v>
          </cell>
          <cell r="C187" t="str">
            <v>2371</v>
          </cell>
          <cell r="D187" t="str">
            <v>Coleman Primary School</v>
          </cell>
          <cell r="E187">
            <v>8</v>
          </cell>
          <cell r="F187">
            <v>56</v>
          </cell>
          <cell r="G187">
            <v>64</v>
          </cell>
        </row>
        <row r="188">
          <cell r="A188" t="str">
            <v>3md202377</v>
          </cell>
          <cell r="B188" t="str">
            <v>3md20</v>
          </cell>
          <cell r="C188" t="str">
            <v>2377</v>
          </cell>
          <cell r="D188" t="str">
            <v>Herrick Primary School</v>
          </cell>
          <cell r="E188">
            <v>6</v>
          </cell>
          <cell r="F188">
            <v>26</v>
          </cell>
          <cell r="G188">
            <v>32</v>
          </cell>
        </row>
        <row r="189">
          <cell r="A189" t="str">
            <v>3md202378</v>
          </cell>
          <cell r="B189" t="str">
            <v>3md20</v>
          </cell>
          <cell r="C189" t="str">
            <v>2378</v>
          </cell>
          <cell r="D189" t="str">
            <v>Slater Primary School</v>
          </cell>
          <cell r="E189">
            <v>7</v>
          </cell>
          <cell r="F189">
            <v>4</v>
          </cell>
          <cell r="G189">
            <v>11</v>
          </cell>
        </row>
        <row r="190">
          <cell r="A190" t="str">
            <v>3md202379</v>
          </cell>
          <cell r="B190" t="str">
            <v>3md20</v>
          </cell>
          <cell r="C190" t="str">
            <v>2379</v>
          </cell>
          <cell r="D190" t="str">
            <v>Glebelands Primary School</v>
          </cell>
          <cell r="E190">
            <v>12</v>
          </cell>
          <cell r="F190">
            <v>19</v>
          </cell>
          <cell r="G190">
            <v>31</v>
          </cell>
        </row>
        <row r="191">
          <cell r="A191" t="str">
            <v>3md202381</v>
          </cell>
          <cell r="B191" t="str">
            <v>3md20</v>
          </cell>
          <cell r="C191" t="str">
            <v>2381</v>
          </cell>
          <cell r="D191" t="str">
            <v>Kestrels' Field Primary School</v>
          </cell>
          <cell r="E191">
            <v>1</v>
          </cell>
          <cell r="F191">
            <v>38</v>
          </cell>
          <cell r="G191">
            <v>39</v>
          </cell>
        </row>
        <row r="192">
          <cell r="A192" t="str">
            <v>3md202385</v>
          </cell>
          <cell r="B192" t="str">
            <v>3md20</v>
          </cell>
          <cell r="C192" t="str">
            <v>2385</v>
          </cell>
          <cell r="D192" t="str">
            <v>Alderman Richard Hallam Primary School</v>
          </cell>
          <cell r="E192">
            <v>12</v>
          </cell>
          <cell r="F192">
            <v>57</v>
          </cell>
          <cell r="G192">
            <v>69</v>
          </cell>
        </row>
        <row r="193">
          <cell r="A193" t="str">
            <v>3md202386</v>
          </cell>
          <cell r="B193" t="str">
            <v>3md20</v>
          </cell>
          <cell r="C193" t="str">
            <v>2386</v>
          </cell>
          <cell r="D193" t="str">
            <v>Medway Community Primary School</v>
          </cell>
          <cell r="E193">
            <v>18</v>
          </cell>
          <cell r="F193">
            <v>28</v>
          </cell>
          <cell r="G193">
            <v>46</v>
          </cell>
        </row>
        <row r="194">
          <cell r="A194" t="str">
            <v>3md202387</v>
          </cell>
          <cell r="B194" t="str">
            <v>3md20</v>
          </cell>
          <cell r="C194" t="str">
            <v>2387</v>
          </cell>
          <cell r="D194" t="str">
            <v>Dovelands Primary School</v>
          </cell>
          <cell r="E194">
            <v>6</v>
          </cell>
          <cell r="F194">
            <v>30</v>
          </cell>
          <cell r="G194">
            <v>36</v>
          </cell>
        </row>
        <row r="195">
          <cell r="A195" t="str">
            <v>3md202388</v>
          </cell>
          <cell r="B195" t="str">
            <v>3md20</v>
          </cell>
          <cell r="C195" t="str">
            <v>2388</v>
          </cell>
          <cell r="D195" t="str">
            <v>Rolleston Primary School</v>
          </cell>
          <cell r="E195">
            <v>42</v>
          </cell>
          <cell r="F195">
            <v>2</v>
          </cell>
          <cell r="G195">
            <v>44</v>
          </cell>
        </row>
        <row r="196">
          <cell r="A196" t="str">
            <v>3md203201</v>
          </cell>
          <cell r="B196" t="str">
            <v>3md20</v>
          </cell>
          <cell r="C196" t="str">
            <v>3201</v>
          </cell>
          <cell r="D196" t="str">
            <v>Belgrave St Peter's C of E Primary School</v>
          </cell>
          <cell r="E196">
            <v>18</v>
          </cell>
          <cell r="F196">
            <v>7</v>
          </cell>
          <cell r="G196">
            <v>25</v>
          </cell>
        </row>
        <row r="197">
          <cell r="A197" t="str">
            <v>3md203208</v>
          </cell>
          <cell r="B197" t="str">
            <v>3md20</v>
          </cell>
          <cell r="C197" t="str">
            <v>3208</v>
          </cell>
          <cell r="D197" t="str">
            <v>St Barnabas C of E Primary School</v>
          </cell>
          <cell r="E197">
            <v>26</v>
          </cell>
          <cell r="F197">
            <v>22</v>
          </cell>
          <cell r="G197">
            <v>48</v>
          </cell>
        </row>
        <row r="198">
          <cell r="A198" t="str">
            <v>3md203422</v>
          </cell>
          <cell r="B198" t="str">
            <v>3md20</v>
          </cell>
          <cell r="C198" t="str">
            <v>3422</v>
          </cell>
          <cell r="D198" t="str">
            <v>Sacred Heart Catholic Voluntary Academy</v>
          </cell>
          <cell r="E198">
            <v>22</v>
          </cell>
          <cell r="F198">
            <v>13</v>
          </cell>
          <cell r="G198">
            <v>35</v>
          </cell>
        </row>
        <row r="199">
          <cell r="A199" t="str">
            <v>3md203423</v>
          </cell>
          <cell r="B199" t="str">
            <v>3md20</v>
          </cell>
          <cell r="C199" t="str">
            <v>3423</v>
          </cell>
          <cell r="D199" t="str">
            <v>St Patrick's Catholic Primary School</v>
          </cell>
          <cell r="E199">
            <v>8</v>
          </cell>
          <cell r="F199">
            <v>27</v>
          </cell>
          <cell r="G199">
            <v>35</v>
          </cell>
        </row>
        <row r="200">
          <cell r="A200" t="str">
            <v>3md203424</v>
          </cell>
          <cell r="B200" t="str">
            <v>3md20</v>
          </cell>
          <cell r="C200" t="str">
            <v>3424</v>
          </cell>
          <cell r="D200" t="str">
            <v>St Joseph's Catholic Voluntary Academy</v>
          </cell>
          <cell r="E200">
            <v>13</v>
          </cell>
          <cell r="F200">
            <v>12</v>
          </cell>
          <cell r="G200">
            <v>25</v>
          </cell>
        </row>
        <row r="201">
          <cell r="A201" t="str">
            <v>3md203425</v>
          </cell>
          <cell r="B201" t="str">
            <v>3md20</v>
          </cell>
          <cell r="C201" t="str">
            <v>3425</v>
          </cell>
          <cell r="D201" t="str">
            <v>Holy Cross Catholic Primary School</v>
          </cell>
          <cell r="E201">
            <v>15</v>
          </cell>
          <cell r="F201">
            <v>4</v>
          </cell>
          <cell r="G201">
            <v>19</v>
          </cell>
        </row>
        <row r="202">
          <cell r="A202" t="str">
            <v>3md203432</v>
          </cell>
          <cell r="B202" t="str">
            <v>3md20</v>
          </cell>
          <cell r="C202" t="str">
            <v>3432</v>
          </cell>
          <cell r="D202" t="str">
            <v>Hope Hamilton C of E Primary School</v>
          </cell>
          <cell r="E202">
            <v>1</v>
          </cell>
          <cell r="F202">
            <v>51</v>
          </cell>
          <cell r="G202">
            <v>52</v>
          </cell>
        </row>
        <row r="203">
          <cell r="A203" t="str">
            <v>3md203434</v>
          </cell>
          <cell r="B203" t="str">
            <v>3md20</v>
          </cell>
          <cell r="C203" t="str">
            <v>3434</v>
          </cell>
          <cell r="D203" t="str">
            <v>Braunstone Community Primary School</v>
          </cell>
          <cell r="E203">
            <v>49</v>
          </cell>
          <cell r="F203">
            <v>3</v>
          </cell>
          <cell r="G203">
            <v>52</v>
          </cell>
        </row>
        <row r="204">
          <cell r="A204" t="str">
            <v>3md203435</v>
          </cell>
          <cell r="B204" t="str">
            <v>3md20</v>
          </cell>
          <cell r="C204" t="str">
            <v>3435</v>
          </cell>
          <cell r="D204" t="str">
            <v>Avenue Primary School</v>
          </cell>
          <cell r="E204">
            <v>5</v>
          </cell>
          <cell r="F204">
            <v>34</v>
          </cell>
          <cell r="G204">
            <v>39</v>
          </cell>
        </row>
        <row r="205">
          <cell r="A205" t="str">
            <v>3md206905</v>
          </cell>
          <cell r="B205" t="str">
            <v>3md20</v>
          </cell>
          <cell r="C205" t="str">
            <v>6905</v>
          </cell>
          <cell r="D205" t="str">
            <v>Tudor Grange Samworth Academy</v>
          </cell>
          <cell r="E205">
            <v>39</v>
          </cell>
          <cell r="F205">
            <v>1</v>
          </cell>
          <cell r="G205">
            <v>40</v>
          </cell>
        </row>
        <row r="207">
          <cell r="C207" t="str">
            <v>MD 30</v>
          </cell>
        </row>
        <row r="208">
          <cell r="E208" t="str">
            <v>Lowest 30%</v>
          </cell>
          <cell r="F208" t="str">
            <v>Others</v>
          </cell>
          <cell r="G208" t="str">
            <v>Total</v>
          </cell>
        </row>
        <row r="209">
          <cell r="A209" t="str">
            <v>3md302000</v>
          </cell>
          <cell r="B209" t="str">
            <v>3md30</v>
          </cell>
          <cell r="C209" t="str">
            <v>2000</v>
          </cell>
          <cell r="D209" t="str">
            <v>Caldecote Community Primary School</v>
          </cell>
          <cell r="E209">
            <v>48</v>
          </cell>
          <cell r="F209">
            <v>4</v>
          </cell>
          <cell r="G209">
            <v>52</v>
          </cell>
        </row>
        <row r="210">
          <cell r="A210" t="str">
            <v>3md302002</v>
          </cell>
          <cell r="B210" t="str">
            <v>3md30</v>
          </cell>
          <cell r="C210" t="str">
            <v>2002</v>
          </cell>
          <cell r="D210" t="str">
            <v>Queensmead Primary Academy</v>
          </cell>
          <cell r="E210">
            <v>34</v>
          </cell>
          <cell r="F210">
            <v>5</v>
          </cell>
          <cell r="G210">
            <v>39</v>
          </cell>
        </row>
        <row r="211">
          <cell r="A211" t="str">
            <v>3md302004</v>
          </cell>
          <cell r="B211" t="str">
            <v>3md30</v>
          </cell>
          <cell r="C211" t="str">
            <v>2004</v>
          </cell>
          <cell r="D211" t="str">
            <v>Mowmacre Hill Primary School</v>
          </cell>
          <cell r="E211">
            <v>34</v>
          </cell>
          <cell r="F211">
            <v>1</v>
          </cell>
          <cell r="G211">
            <v>35</v>
          </cell>
        </row>
        <row r="212">
          <cell r="A212" t="str">
            <v>3md302005</v>
          </cell>
          <cell r="B212" t="str">
            <v>3md30</v>
          </cell>
          <cell r="C212" t="str">
            <v>2005</v>
          </cell>
          <cell r="D212" t="str">
            <v>Northfield House Primary Academy</v>
          </cell>
          <cell r="E212">
            <v>20</v>
          </cell>
          <cell r="F212">
            <v>4</v>
          </cell>
          <cell r="G212">
            <v>24</v>
          </cell>
        </row>
        <row r="213">
          <cell r="A213" t="str">
            <v>3md302071</v>
          </cell>
          <cell r="B213" t="str">
            <v>3md30</v>
          </cell>
          <cell r="C213" t="str">
            <v>2071</v>
          </cell>
          <cell r="D213" t="str">
            <v>Highfields Primary School</v>
          </cell>
          <cell r="E213">
            <v>36</v>
          </cell>
          <cell r="F213">
            <v>1</v>
          </cell>
          <cell r="G213">
            <v>37</v>
          </cell>
        </row>
        <row r="214">
          <cell r="A214" t="str">
            <v>3md302213</v>
          </cell>
          <cell r="B214" t="str">
            <v>3md30</v>
          </cell>
          <cell r="C214" t="str">
            <v>2213</v>
          </cell>
          <cell r="D214" t="str">
            <v>Catherine Infant School</v>
          </cell>
          <cell r="E214">
            <v>53</v>
          </cell>
          <cell r="F214">
            <v>7</v>
          </cell>
          <cell r="G214">
            <v>60</v>
          </cell>
        </row>
        <row r="215">
          <cell r="A215" t="str">
            <v>3md302222</v>
          </cell>
          <cell r="B215" t="str">
            <v>3md30</v>
          </cell>
          <cell r="C215" t="str">
            <v>2222</v>
          </cell>
          <cell r="D215" t="str">
            <v>Evington Valley Primary School</v>
          </cell>
          <cell r="E215">
            <v>17</v>
          </cell>
          <cell r="F215">
            <v>28</v>
          </cell>
          <cell r="G215">
            <v>45</v>
          </cell>
        </row>
        <row r="216">
          <cell r="A216" t="str">
            <v>3md302228</v>
          </cell>
          <cell r="B216" t="str">
            <v>3md30</v>
          </cell>
          <cell r="C216" t="str">
            <v>2228</v>
          </cell>
          <cell r="D216" t="str">
            <v>Granby Primary School</v>
          </cell>
          <cell r="E216">
            <v>19</v>
          </cell>
          <cell r="F216">
            <v>31</v>
          </cell>
          <cell r="G216">
            <v>50</v>
          </cell>
        </row>
        <row r="217">
          <cell r="A217" t="str">
            <v>3md302229</v>
          </cell>
          <cell r="B217" t="str">
            <v>3md30</v>
          </cell>
          <cell r="C217" t="str">
            <v>2229</v>
          </cell>
          <cell r="D217" t="str">
            <v>Green Lane Infant School</v>
          </cell>
          <cell r="E217">
            <v>83</v>
          </cell>
          <cell r="F217">
            <v>6</v>
          </cell>
          <cell r="G217">
            <v>89</v>
          </cell>
        </row>
        <row r="218">
          <cell r="A218" t="str">
            <v>3md302231</v>
          </cell>
          <cell r="B218" t="str">
            <v>3md30</v>
          </cell>
          <cell r="C218" t="str">
            <v>2231</v>
          </cell>
          <cell r="D218" t="str">
            <v>Rushey Mead Primary School</v>
          </cell>
          <cell r="E218">
            <v>38</v>
          </cell>
          <cell r="F218">
            <v>12</v>
          </cell>
          <cell r="G218">
            <v>50</v>
          </cell>
        </row>
        <row r="219">
          <cell r="A219" t="str">
            <v>3md302236</v>
          </cell>
          <cell r="B219" t="str">
            <v>3md30</v>
          </cell>
          <cell r="C219" t="str">
            <v>2236</v>
          </cell>
          <cell r="D219" t="str">
            <v>Humberstone Infant School</v>
          </cell>
          <cell r="E219">
            <v>42</v>
          </cell>
          <cell r="F219">
            <v>39</v>
          </cell>
          <cell r="G219">
            <v>81</v>
          </cell>
        </row>
        <row r="220">
          <cell r="A220" t="str">
            <v>3md302238</v>
          </cell>
          <cell r="B220" t="str">
            <v>3md30</v>
          </cell>
          <cell r="C220" t="str">
            <v>2238</v>
          </cell>
          <cell r="D220" t="str">
            <v>Imperial Avenue Infant School</v>
          </cell>
          <cell r="E220">
            <v>50</v>
          </cell>
          <cell r="F220">
            <v>2</v>
          </cell>
          <cell r="G220">
            <v>52</v>
          </cell>
        </row>
        <row r="221">
          <cell r="A221" t="str">
            <v>3md302239</v>
          </cell>
          <cell r="B221" t="str">
            <v>3md30</v>
          </cell>
          <cell r="C221" t="str">
            <v>2239</v>
          </cell>
          <cell r="D221" t="str">
            <v>Inglehurst Infant School</v>
          </cell>
          <cell r="E221">
            <v>65</v>
          </cell>
          <cell r="F221">
            <v>3</v>
          </cell>
          <cell r="G221">
            <v>68</v>
          </cell>
        </row>
        <row r="222">
          <cell r="A222" t="str">
            <v>3md302241</v>
          </cell>
          <cell r="B222" t="str">
            <v>3md30</v>
          </cell>
          <cell r="C222" t="str">
            <v>2241</v>
          </cell>
          <cell r="D222" t="str">
            <v>King Richard Infant &amp; Nursery School</v>
          </cell>
          <cell r="E222">
            <v>51</v>
          </cell>
          <cell r="F222">
            <v>9</v>
          </cell>
          <cell r="G222">
            <v>60</v>
          </cell>
        </row>
        <row r="223">
          <cell r="A223" t="str">
            <v>3md302250</v>
          </cell>
          <cell r="B223" t="str">
            <v>3md30</v>
          </cell>
          <cell r="C223" t="str">
            <v>2250</v>
          </cell>
          <cell r="D223" t="str">
            <v>Mayflower Primary School</v>
          </cell>
          <cell r="E223">
            <v>15</v>
          </cell>
          <cell r="F223">
            <v>36</v>
          </cell>
          <cell r="G223">
            <v>51</v>
          </cell>
        </row>
        <row r="224">
          <cell r="A224" t="str">
            <v>3md302264</v>
          </cell>
          <cell r="B224" t="str">
            <v>3md30</v>
          </cell>
          <cell r="C224" t="str">
            <v>2264</v>
          </cell>
          <cell r="D224" t="str">
            <v>Merrydale Infant School</v>
          </cell>
          <cell r="E224">
            <v>76</v>
          </cell>
          <cell r="F224">
            <v>7</v>
          </cell>
          <cell r="G224">
            <v>83</v>
          </cell>
        </row>
        <row r="225">
          <cell r="A225" t="str">
            <v>3md302267</v>
          </cell>
          <cell r="B225" t="str">
            <v>3md30</v>
          </cell>
          <cell r="C225" t="str">
            <v>2267</v>
          </cell>
          <cell r="D225" t="str">
            <v>St Mary's Fields Primary School</v>
          </cell>
          <cell r="E225">
            <v>28</v>
          </cell>
          <cell r="F225">
            <v>15</v>
          </cell>
          <cell r="G225">
            <v>43</v>
          </cell>
        </row>
        <row r="226">
          <cell r="A226" t="str">
            <v>3md302282</v>
          </cell>
          <cell r="B226" t="str">
            <v>3md30</v>
          </cell>
          <cell r="C226" t="str">
            <v>2282</v>
          </cell>
          <cell r="D226" t="str">
            <v>Wyvern Primary School</v>
          </cell>
          <cell r="E226">
            <v>20</v>
          </cell>
          <cell r="F226">
            <v>24</v>
          </cell>
          <cell r="G226">
            <v>44</v>
          </cell>
        </row>
        <row r="227">
          <cell r="A227" t="str">
            <v>3md302283</v>
          </cell>
          <cell r="B227" t="str">
            <v>3md30</v>
          </cell>
          <cell r="C227" t="str">
            <v>2283</v>
          </cell>
          <cell r="D227" t="str">
            <v>Montrose School</v>
          </cell>
          <cell r="E227">
            <v>27</v>
          </cell>
          <cell r="F227">
            <v>25</v>
          </cell>
          <cell r="G227">
            <v>52</v>
          </cell>
        </row>
        <row r="228">
          <cell r="A228" t="str">
            <v>3md302287</v>
          </cell>
          <cell r="B228" t="str">
            <v>3md30</v>
          </cell>
          <cell r="C228" t="str">
            <v>2287</v>
          </cell>
          <cell r="D228" t="str">
            <v>Braunstone Frith Primary School</v>
          </cell>
          <cell r="E228">
            <v>42</v>
          </cell>
          <cell r="F228">
            <v>6</v>
          </cell>
          <cell r="G228">
            <v>48</v>
          </cell>
        </row>
        <row r="229">
          <cell r="A229" t="str">
            <v>3md302299</v>
          </cell>
          <cell r="B229" t="str">
            <v>3md30</v>
          </cell>
          <cell r="C229" t="str">
            <v>2299</v>
          </cell>
          <cell r="D229" t="str">
            <v>Uplands Infant School</v>
          </cell>
          <cell r="E229">
            <v>89</v>
          </cell>
          <cell r="F229">
            <v>1</v>
          </cell>
          <cell r="G229">
            <v>90</v>
          </cell>
        </row>
        <row r="230">
          <cell r="A230" t="str">
            <v>3md302303</v>
          </cell>
          <cell r="B230" t="str">
            <v>3md30</v>
          </cell>
          <cell r="C230" t="str">
            <v>2303</v>
          </cell>
          <cell r="D230" t="str">
            <v>Shenton Primary School</v>
          </cell>
          <cell r="E230">
            <v>35</v>
          </cell>
          <cell r="F230">
            <v>2</v>
          </cell>
          <cell r="G230">
            <v>37</v>
          </cell>
        </row>
        <row r="231">
          <cell r="A231" t="str">
            <v>3md302304</v>
          </cell>
          <cell r="B231" t="str">
            <v>3md30</v>
          </cell>
          <cell r="C231" t="str">
            <v>2304</v>
          </cell>
          <cell r="D231" t="str">
            <v>Stokes Wood Primary School</v>
          </cell>
          <cell r="E231">
            <v>24</v>
          </cell>
          <cell r="F231">
            <v>9</v>
          </cell>
          <cell r="G231">
            <v>33</v>
          </cell>
        </row>
        <row r="232">
          <cell r="A232" t="str">
            <v>3md302305</v>
          </cell>
          <cell r="B232" t="str">
            <v>3md30</v>
          </cell>
          <cell r="C232" t="str">
            <v>2305</v>
          </cell>
          <cell r="D232" t="str">
            <v>Wolsey House Primary School</v>
          </cell>
          <cell r="E232">
            <v>37</v>
          </cell>
          <cell r="F232">
            <v>12</v>
          </cell>
          <cell r="G232">
            <v>49</v>
          </cell>
        </row>
        <row r="233">
          <cell r="A233" t="str">
            <v>3md302306</v>
          </cell>
          <cell r="B233" t="str">
            <v>3md30</v>
          </cell>
          <cell r="C233" t="str">
            <v>2306</v>
          </cell>
          <cell r="D233" t="str">
            <v>Buswells Lodge Primary School</v>
          </cell>
          <cell r="E233">
            <v>32</v>
          </cell>
          <cell r="F233">
            <v>7</v>
          </cell>
          <cell r="G233">
            <v>39</v>
          </cell>
        </row>
        <row r="234">
          <cell r="A234" t="str">
            <v>3md302320</v>
          </cell>
          <cell r="B234" t="str">
            <v>3md30</v>
          </cell>
          <cell r="C234" t="str">
            <v>2320</v>
          </cell>
          <cell r="D234" t="str">
            <v>Barley Croft Primary School</v>
          </cell>
          <cell r="E234">
            <v>28</v>
          </cell>
          <cell r="F234">
            <v>6</v>
          </cell>
          <cell r="G234">
            <v>34</v>
          </cell>
        </row>
        <row r="235">
          <cell r="A235" t="str">
            <v>3md302323</v>
          </cell>
          <cell r="B235" t="str">
            <v>3md30</v>
          </cell>
          <cell r="C235" t="str">
            <v>2323</v>
          </cell>
          <cell r="D235" t="str">
            <v>Woodstock Primary School</v>
          </cell>
          <cell r="E235">
            <v>45</v>
          </cell>
          <cell r="F235">
            <v>0</v>
          </cell>
          <cell r="G235">
            <v>45</v>
          </cell>
        </row>
        <row r="236">
          <cell r="A236" t="str">
            <v>3md302324</v>
          </cell>
          <cell r="B236" t="str">
            <v>3md30</v>
          </cell>
          <cell r="C236" t="str">
            <v>2324</v>
          </cell>
          <cell r="D236" t="str">
            <v>Rowlatts Hill Primary School</v>
          </cell>
          <cell r="E236">
            <v>23</v>
          </cell>
          <cell r="F236">
            <v>3</v>
          </cell>
          <cell r="G236">
            <v>26</v>
          </cell>
        </row>
        <row r="237">
          <cell r="A237" t="str">
            <v>3md302327</v>
          </cell>
          <cell r="B237" t="str">
            <v>3md30</v>
          </cell>
          <cell r="C237" t="str">
            <v>2327</v>
          </cell>
          <cell r="D237" t="str">
            <v>Willowbrook Primary School</v>
          </cell>
          <cell r="E237">
            <v>35</v>
          </cell>
          <cell r="F237">
            <v>15</v>
          </cell>
          <cell r="G237">
            <v>50</v>
          </cell>
        </row>
        <row r="238">
          <cell r="A238" t="str">
            <v>3md302328</v>
          </cell>
          <cell r="B238" t="str">
            <v>3md30</v>
          </cell>
          <cell r="C238" t="str">
            <v>2328</v>
          </cell>
          <cell r="D238" t="str">
            <v>Thurnby Lodge Primary School</v>
          </cell>
          <cell r="E238">
            <v>16</v>
          </cell>
          <cell r="F238">
            <v>12</v>
          </cell>
          <cell r="G238">
            <v>28</v>
          </cell>
        </row>
        <row r="239">
          <cell r="A239" t="str">
            <v>3md302337</v>
          </cell>
          <cell r="B239" t="str">
            <v>3md30</v>
          </cell>
          <cell r="C239" t="str">
            <v>2337</v>
          </cell>
          <cell r="D239" t="str">
            <v>Abbey Primary Community School</v>
          </cell>
          <cell r="E239">
            <v>79</v>
          </cell>
          <cell r="F239">
            <v>11</v>
          </cell>
          <cell r="G239">
            <v>90</v>
          </cell>
        </row>
        <row r="240">
          <cell r="A240" t="str">
            <v>3md302339</v>
          </cell>
          <cell r="B240" t="str">
            <v>3md30</v>
          </cell>
          <cell r="C240" t="str">
            <v>2339</v>
          </cell>
          <cell r="D240" t="str">
            <v>Taylor Road Primary School</v>
          </cell>
          <cell r="E240">
            <v>75</v>
          </cell>
          <cell r="F240">
            <v>2</v>
          </cell>
          <cell r="G240">
            <v>77</v>
          </cell>
        </row>
        <row r="241">
          <cell r="A241" t="str">
            <v>3md302340</v>
          </cell>
          <cell r="B241" t="str">
            <v>3md30</v>
          </cell>
          <cell r="C241" t="str">
            <v>2340</v>
          </cell>
          <cell r="D241" t="str">
            <v>Knighton Fields Primary School and Community Centr</v>
          </cell>
          <cell r="E241">
            <v>23</v>
          </cell>
          <cell r="F241">
            <v>1</v>
          </cell>
          <cell r="G241">
            <v>24</v>
          </cell>
        </row>
        <row r="242">
          <cell r="A242" t="str">
            <v>3md302343</v>
          </cell>
          <cell r="B242" t="str">
            <v>3md30</v>
          </cell>
          <cell r="C242" t="str">
            <v>2343</v>
          </cell>
          <cell r="D242" t="str">
            <v>Linden Primary School</v>
          </cell>
          <cell r="E242">
            <v>6</v>
          </cell>
          <cell r="F242">
            <v>24</v>
          </cell>
          <cell r="G242">
            <v>30</v>
          </cell>
        </row>
        <row r="243">
          <cell r="A243" t="str">
            <v>3md302344</v>
          </cell>
          <cell r="B243" t="str">
            <v>3md30</v>
          </cell>
          <cell r="C243" t="str">
            <v>2344</v>
          </cell>
          <cell r="D243" t="str">
            <v>Eyres Monsell Primary School</v>
          </cell>
          <cell r="E243">
            <v>26</v>
          </cell>
          <cell r="F243">
            <v>0</v>
          </cell>
          <cell r="G243">
            <v>26</v>
          </cell>
        </row>
        <row r="244">
          <cell r="A244" t="str">
            <v>3md302347</v>
          </cell>
          <cell r="B244" t="str">
            <v>3md30</v>
          </cell>
          <cell r="C244" t="str">
            <v>2347</v>
          </cell>
          <cell r="D244" t="str">
            <v>Charnwood Primary School</v>
          </cell>
          <cell r="E244">
            <v>51</v>
          </cell>
          <cell r="F244">
            <v>1</v>
          </cell>
          <cell r="G244">
            <v>52</v>
          </cell>
        </row>
        <row r="245">
          <cell r="A245" t="str">
            <v>3md302348</v>
          </cell>
          <cell r="B245" t="str">
            <v>3md30</v>
          </cell>
          <cell r="C245" t="str">
            <v>2348</v>
          </cell>
          <cell r="D245" t="str">
            <v>Mellor Community Primary School</v>
          </cell>
          <cell r="E245">
            <v>39</v>
          </cell>
          <cell r="F245">
            <v>15</v>
          </cell>
          <cell r="G245">
            <v>54</v>
          </cell>
        </row>
        <row r="246">
          <cell r="A246" t="str">
            <v>3md302352</v>
          </cell>
          <cell r="B246" t="str">
            <v>3md30</v>
          </cell>
          <cell r="C246" t="str">
            <v>2352</v>
          </cell>
          <cell r="D246" t="str">
            <v>Marriott Primary School</v>
          </cell>
          <cell r="E246">
            <v>31</v>
          </cell>
          <cell r="F246">
            <v>5</v>
          </cell>
          <cell r="G246">
            <v>36</v>
          </cell>
        </row>
        <row r="247">
          <cell r="A247" t="str">
            <v>3md302356</v>
          </cell>
          <cell r="B247" t="str">
            <v>3md30</v>
          </cell>
          <cell r="C247" t="str">
            <v>2356</v>
          </cell>
          <cell r="D247" t="str">
            <v>Whitehall Primary School</v>
          </cell>
          <cell r="E247">
            <v>13</v>
          </cell>
          <cell r="F247">
            <v>39</v>
          </cell>
          <cell r="G247">
            <v>52</v>
          </cell>
        </row>
        <row r="248">
          <cell r="A248" t="str">
            <v>3md302359</v>
          </cell>
          <cell r="B248" t="str">
            <v>3md30</v>
          </cell>
          <cell r="C248" t="str">
            <v>2359</v>
          </cell>
          <cell r="D248" t="str">
            <v>Spinney Hill Primary School and Community Centre</v>
          </cell>
          <cell r="E248">
            <v>22</v>
          </cell>
          <cell r="F248">
            <v>24</v>
          </cell>
          <cell r="G248">
            <v>46</v>
          </cell>
        </row>
        <row r="249">
          <cell r="A249" t="str">
            <v>3md302361</v>
          </cell>
          <cell r="B249" t="str">
            <v>3md30</v>
          </cell>
          <cell r="C249" t="str">
            <v>2361</v>
          </cell>
          <cell r="D249" t="str">
            <v>Scraptoft Valley Primary School</v>
          </cell>
          <cell r="E249">
            <v>40</v>
          </cell>
          <cell r="F249">
            <v>7</v>
          </cell>
          <cell r="G249">
            <v>47</v>
          </cell>
        </row>
        <row r="250">
          <cell r="A250" t="str">
            <v>3md302363</v>
          </cell>
          <cell r="B250" t="str">
            <v>3md30</v>
          </cell>
          <cell r="C250" t="str">
            <v>2363</v>
          </cell>
          <cell r="D250" t="str">
            <v>Beaumont Lodge Primary School</v>
          </cell>
          <cell r="E250">
            <v>11</v>
          </cell>
          <cell r="F250">
            <v>22</v>
          </cell>
          <cell r="G250">
            <v>33</v>
          </cell>
        </row>
        <row r="251">
          <cell r="A251" t="str">
            <v>3md302364</v>
          </cell>
          <cell r="B251" t="str">
            <v>3md30</v>
          </cell>
          <cell r="C251" t="str">
            <v>2364</v>
          </cell>
          <cell r="D251" t="str">
            <v>Parks Primary School</v>
          </cell>
          <cell r="E251">
            <v>44</v>
          </cell>
          <cell r="F251">
            <v>2</v>
          </cell>
          <cell r="G251">
            <v>46</v>
          </cell>
        </row>
        <row r="252">
          <cell r="A252" t="str">
            <v>3md302365</v>
          </cell>
          <cell r="B252" t="str">
            <v>3md30</v>
          </cell>
          <cell r="C252" t="str">
            <v>2365</v>
          </cell>
          <cell r="D252" t="str">
            <v>Fosse Primary School</v>
          </cell>
          <cell r="E252">
            <v>39</v>
          </cell>
          <cell r="F252">
            <v>5</v>
          </cell>
          <cell r="G252">
            <v>44</v>
          </cell>
        </row>
        <row r="253">
          <cell r="A253" t="str">
            <v>3md302366</v>
          </cell>
          <cell r="B253" t="str">
            <v>3md30</v>
          </cell>
          <cell r="C253" t="str">
            <v>2366</v>
          </cell>
          <cell r="D253" t="str">
            <v>Forest Lodge Community Primary School</v>
          </cell>
          <cell r="E253">
            <v>29</v>
          </cell>
          <cell r="F253">
            <v>20</v>
          </cell>
          <cell r="G253">
            <v>49</v>
          </cell>
        </row>
        <row r="254">
          <cell r="A254" t="str">
            <v>3md302370</v>
          </cell>
          <cell r="B254" t="str">
            <v>3md30</v>
          </cell>
          <cell r="C254" t="str">
            <v>2370</v>
          </cell>
          <cell r="D254" t="str">
            <v>Sparkenhoe Community Primary School</v>
          </cell>
          <cell r="E254">
            <v>42</v>
          </cell>
          <cell r="F254">
            <v>9</v>
          </cell>
          <cell r="G254">
            <v>51</v>
          </cell>
        </row>
        <row r="255">
          <cell r="A255" t="str">
            <v>3md302371</v>
          </cell>
          <cell r="B255" t="str">
            <v>3md30</v>
          </cell>
          <cell r="C255" t="str">
            <v>2371</v>
          </cell>
          <cell r="D255" t="str">
            <v>Coleman Primary School</v>
          </cell>
          <cell r="E255">
            <v>17</v>
          </cell>
          <cell r="F255">
            <v>47</v>
          </cell>
          <cell r="G255">
            <v>64</v>
          </cell>
        </row>
        <row r="256">
          <cell r="A256" t="str">
            <v>3md302377</v>
          </cell>
          <cell r="B256" t="str">
            <v>3md30</v>
          </cell>
          <cell r="C256" t="str">
            <v>2377</v>
          </cell>
          <cell r="D256" t="str">
            <v>Herrick Primary School</v>
          </cell>
          <cell r="E256">
            <v>8</v>
          </cell>
          <cell r="F256">
            <v>24</v>
          </cell>
          <cell r="G256">
            <v>32</v>
          </cell>
        </row>
        <row r="257">
          <cell r="A257" t="str">
            <v>3md302378</v>
          </cell>
          <cell r="B257" t="str">
            <v>3md30</v>
          </cell>
          <cell r="C257" t="str">
            <v>2378</v>
          </cell>
          <cell r="D257" t="str">
            <v>Slater Primary School</v>
          </cell>
          <cell r="E257">
            <v>8</v>
          </cell>
          <cell r="F257">
            <v>3</v>
          </cell>
          <cell r="G257">
            <v>11</v>
          </cell>
        </row>
        <row r="258">
          <cell r="A258" t="str">
            <v>3md302379</v>
          </cell>
          <cell r="B258" t="str">
            <v>3md30</v>
          </cell>
          <cell r="C258" t="str">
            <v>2379</v>
          </cell>
          <cell r="D258" t="str">
            <v>Glebelands Primary School</v>
          </cell>
          <cell r="E258">
            <v>12</v>
          </cell>
          <cell r="F258">
            <v>19</v>
          </cell>
          <cell r="G258">
            <v>31</v>
          </cell>
        </row>
        <row r="259">
          <cell r="A259" t="str">
            <v>3md302381</v>
          </cell>
          <cell r="B259" t="str">
            <v>3md30</v>
          </cell>
          <cell r="C259" t="str">
            <v>2381</v>
          </cell>
          <cell r="D259" t="str">
            <v>Kestrels' Field Primary School</v>
          </cell>
          <cell r="E259">
            <v>3</v>
          </cell>
          <cell r="F259">
            <v>36</v>
          </cell>
          <cell r="G259">
            <v>39</v>
          </cell>
        </row>
        <row r="260">
          <cell r="A260" t="str">
            <v>3md302385</v>
          </cell>
          <cell r="B260" t="str">
            <v>3md30</v>
          </cell>
          <cell r="C260" t="str">
            <v>2385</v>
          </cell>
          <cell r="D260" t="str">
            <v>Alderman Richard Hallam Primary School</v>
          </cell>
          <cell r="E260">
            <v>13</v>
          </cell>
          <cell r="F260">
            <v>56</v>
          </cell>
          <cell r="G260">
            <v>69</v>
          </cell>
        </row>
        <row r="261">
          <cell r="A261" t="str">
            <v>3md302386</v>
          </cell>
          <cell r="B261" t="str">
            <v>3md30</v>
          </cell>
          <cell r="C261" t="str">
            <v>2386</v>
          </cell>
          <cell r="D261" t="str">
            <v>Medway Community Primary School</v>
          </cell>
          <cell r="E261">
            <v>41</v>
          </cell>
          <cell r="F261">
            <v>5</v>
          </cell>
          <cell r="G261">
            <v>46</v>
          </cell>
        </row>
        <row r="262">
          <cell r="A262" t="str">
            <v>3md302387</v>
          </cell>
          <cell r="B262" t="str">
            <v>3md30</v>
          </cell>
          <cell r="C262" t="str">
            <v>2387</v>
          </cell>
          <cell r="D262" t="str">
            <v>Dovelands Primary School</v>
          </cell>
          <cell r="E262">
            <v>13</v>
          </cell>
          <cell r="F262">
            <v>23</v>
          </cell>
          <cell r="G262">
            <v>36</v>
          </cell>
        </row>
        <row r="263">
          <cell r="A263" t="str">
            <v>3md302388</v>
          </cell>
          <cell r="B263" t="str">
            <v>3md30</v>
          </cell>
          <cell r="C263" t="str">
            <v>2388</v>
          </cell>
          <cell r="D263" t="str">
            <v>Rolleston Primary School</v>
          </cell>
          <cell r="E263">
            <v>43</v>
          </cell>
          <cell r="F263">
            <v>1</v>
          </cell>
          <cell r="G263">
            <v>44</v>
          </cell>
        </row>
        <row r="264">
          <cell r="A264" t="str">
            <v>3md303201</v>
          </cell>
          <cell r="B264" t="str">
            <v>3md30</v>
          </cell>
          <cell r="C264" t="str">
            <v>3201</v>
          </cell>
          <cell r="D264" t="str">
            <v>Belgrave St Peter's C of E Primary School</v>
          </cell>
          <cell r="E264">
            <v>20</v>
          </cell>
          <cell r="F264">
            <v>5</v>
          </cell>
          <cell r="G264">
            <v>25</v>
          </cell>
        </row>
        <row r="265">
          <cell r="A265" t="str">
            <v>3md303208</v>
          </cell>
          <cell r="B265" t="str">
            <v>3md30</v>
          </cell>
          <cell r="C265" t="str">
            <v>3208</v>
          </cell>
          <cell r="D265" t="str">
            <v>St Barnabas C of E Primary School</v>
          </cell>
          <cell r="E265">
            <v>41</v>
          </cell>
          <cell r="F265">
            <v>7</v>
          </cell>
          <cell r="G265">
            <v>48</v>
          </cell>
        </row>
        <row r="266">
          <cell r="A266" t="str">
            <v>3md303422</v>
          </cell>
          <cell r="B266" t="str">
            <v>3md30</v>
          </cell>
          <cell r="C266" t="str">
            <v>3422</v>
          </cell>
          <cell r="D266" t="str">
            <v>Sacred Heart Catholic Voluntary Academy</v>
          </cell>
          <cell r="E266">
            <v>29</v>
          </cell>
          <cell r="F266">
            <v>6</v>
          </cell>
          <cell r="G266">
            <v>35</v>
          </cell>
        </row>
        <row r="267">
          <cell r="A267" t="str">
            <v>3md303423</v>
          </cell>
          <cell r="B267" t="str">
            <v>3md30</v>
          </cell>
          <cell r="C267" t="str">
            <v>3423</v>
          </cell>
          <cell r="D267" t="str">
            <v>St Patrick's Catholic Primary School</v>
          </cell>
          <cell r="E267">
            <v>21</v>
          </cell>
          <cell r="F267">
            <v>14</v>
          </cell>
          <cell r="G267">
            <v>35</v>
          </cell>
        </row>
        <row r="268">
          <cell r="A268" t="str">
            <v>3md303424</v>
          </cell>
          <cell r="B268" t="str">
            <v>3md30</v>
          </cell>
          <cell r="C268" t="str">
            <v>3424</v>
          </cell>
          <cell r="D268" t="str">
            <v>St Joseph's Catholic Voluntary Academy</v>
          </cell>
          <cell r="E268">
            <v>15</v>
          </cell>
          <cell r="F268">
            <v>10</v>
          </cell>
          <cell r="G268">
            <v>25</v>
          </cell>
        </row>
        <row r="269">
          <cell r="A269" t="str">
            <v>3md303425</v>
          </cell>
          <cell r="B269" t="str">
            <v>3md30</v>
          </cell>
          <cell r="C269" t="str">
            <v>3425</v>
          </cell>
          <cell r="D269" t="str">
            <v>Holy Cross Catholic Primary School</v>
          </cell>
          <cell r="E269">
            <v>15</v>
          </cell>
          <cell r="F269">
            <v>4</v>
          </cell>
          <cell r="G269">
            <v>19</v>
          </cell>
        </row>
        <row r="270">
          <cell r="A270" t="str">
            <v>3md303432</v>
          </cell>
          <cell r="B270" t="str">
            <v>3md30</v>
          </cell>
          <cell r="C270" t="str">
            <v>3432</v>
          </cell>
          <cell r="D270" t="str">
            <v>Hope Hamilton C of E Primary School</v>
          </cell>
          <cell r="E270">
            <v>5</v>
          </cell>
          <cell r="F270">
            <v>47</v>
          </cell>
          <cell r="G270">
            <v>52</v>
          </cell>
        </row>
        <row r="271">
          <cell r="A271" t="str">
            <v>3md303434</v>
          </cell>
          <cell r="B271" t="str">
            <v>3md30</v>
          </cell>
          <cell r="C271" t="str">
            <v>3434</v>
          </cell>
          <cell r="D271" t="str">
            <v>Braunstone Community Primary School</v>
          </cell>
          <cell r="E271">
            <v>50</v>
          </cell>
          <cell r="F271">
            <v>2</v>
          </cell>
          <cell r="G271">
            <v>52</v>
          </cell>
        </row>
        <row r="272">
          <cell r="A272" t="str">
            <v>3md303435</v>
          </cell>
          <cell r="B272" t="str">
            <v>3md30</v>
          </cell>
          <cell r="C272" t="str">
            <v>3435</v>
          </cell>
          <cell r="D272" t="str">
            <v>Avenue Primary School</v>
          </cell>
          <cell r="E272">
            <v>8</v>
          </cell>
          <cell r="F272">
            <v>31</v>
          </cell>
          <cell r="G272">
            <v>39</v>
          </cell>
        </row>
        <row r="273">
          <cell r="A273" t="str">
            <v>3md306905</v>
          </cell>
          <cell r="B273" t="str">
            <v>3md30</v>
          </cell>
          <cell r="C273" t="str">
            <v>6905</v>
          </cell>
          <cell r="D273" t="str">
            <v>Tudor Grange Samworth Academy</v>
          </cell>
          <cell r="E273">
            <v>40</v>
          </cell>
          <cell r="F273">
            <v>0</v>
          </cell>
          <cell r="G273">
            <v>40</v>
          </cell>
        </row>
        <row r="275">
          <cell r="C275" t="str">
            <v>No LSOA or no Address</v>
          </cell>
        </row>
        <row r="276">
          <cell r="E276" t="str">
            <v>Missing</v>
          </cell>
          <cell r="F276" t="str">
            <v>Others</v>
          </cell>
          <cell r="G276" t="str">
            <v>Total</v>
          </cell>
        </row>
        <row r="277">
          <cell r="A277" t="str">
            <v>3nolsoa2000</v>
          </cell>
          <cell r="B277" t="str">
            <v>3nolsoa</v>
          </cell>
          <cell r="C277" t="str">
            <v>2000</v>
          </cell>
          <cell r="D277" t="str">
            <v>Caldecote Community Primary School</v>
          </cell>
          <cell r="E277">
            <v>0</v>
          </cell>
          <cell r="F277">
            <v>52</v>
          </cell>
          <cell r="G277">
            <v>52</v>
          </cell>
        </row>
        <row r="278">
          <cell r="A278" t="str">
            <v>3nolsoa2002</v>
          </cell>
          <cell r="B278" t="str">
            <v>3nolsoa</v>
          </cell>
          <cell r="C278" t="str">
            <v>2002</v>
          </cell>
          <cell r="D278" t="str">
            <v>Queensmead Primary Academy</v>
          </cell>
          <cell r="E278">
            <v>5</v>
          </cell>
          <cell r="F278">
            <v>34</v>
          </cell>
          <cell r="G278">
            <v>39</v>
          </cell>
        </row>
        <row r="279">
          <cell r="A279" t="str">
            <v>3nolsoa2004</v>
          </cell>
          <cell r="B279" t="str">
            <v>3nolsoa</v>
          </cell>
          <cell r="C279" t="str">
            <v>2004</v>
          </cell>
          <cell r="D279" t="str">
            <v>Mowmacre Hill Primary School</v>
          </cell>
          <cell r="E279">
            <v>1</v>
          </cell>
          <cell r="F279">
            <v>34</v>
          </cell>
          <cell r="G279">
            <v>35</v>
          </cell>
        </row>
        <row r="280">
          <cell r="A280" t="str">
            <v>3nolsoa2005</v>
          </cell>
          <cell r="B280" t="str">
            <v>3nolsoa</v>
          </cell>
          <cell r="C280" t="str">
            <v>2005</v>
          </cell>
          <cell r="D280" t="str">
            <v>Northfield House Primary Academy</v>
          </cell>
          <cell r="E280">
            <v>0</v>
          </cell>
          <cell r="F280">
            <v>24</v>
          </cell>
          <cell r="G280">
            <v>24</v>
          </cell>
        </row>
        <row r="281">
          <cell r="A281" t="str">
            <v>3nolsoa2071</v>
          </cell>
          <cell r="B281" t="str">
            <v>3nolsoa</v>
          </cell>
          <cell r="C281" t="str">
            <v>2071</v>
          </cell>
          <cell r="D281" t="str">
            <v>Highfields Primary School</v>
          </cell>
          <cell r="E281">
            <v>0</v>
          </cell>
          <cell r="F281">
            <v>37</v>
          </cell>
          <cell r="G281">
            <v>37</v>
          </cell>
        </row>
        <row r="282">
          <cell r="A282" t="str">
            <v>3nolsoa2213</v>
          </cell>
          <cell r="B282" t="str">
            <v>3nolsoa</v>
          </cell>
          <cell r="C282" t="str">
            <v>2213</v>
          </cell>
          <cell r="D282" t="str">
            <v>Catherine Infant School</v>
          </cell>
          <cell r="E282">
            <v>0</v>
          </cell>
          <cell r="F282">
            <v>60</v>
          </cell>
          <cell r="G282">
            <v>60</v>
          </cell>
        </row>
        <row r="283">
          <cell r="A283" t="str">
            <v>3nolsoa2222</v>
          </cell>
          <cell r="B283" t="str">
            <v>3nolsoa</v>
          </cell>
          <cell r="C283" t="str">
            <v>2222</v>
          </cell>
          <cell r="D283" t="str">
            <v>Evington Valley Primary School</v>
          </cell>
          <cell r="E283">
            <v>0</v>
          </cell>
          <cell r="F283">
            <v>45</v>
          </cell>
          <cell r="G283">
            <v>45</v>
          </cell>
        </row>
        <row r="284">
          <cell r="A284" t="str">
            <v>3nolsoa2228</v>
          </cell>
          <cell r="B284" t="str">
            <v>3nolsoa</v>
          </cell>
          <cell r="C284" t="str">
            <v>2228</v>
          </cell>
          <cell r="D284" t="str">
            <v>Granby Primary School</v>
          </cell>
          <cell r="E284">
            <v>0</v>
          </cell>
          <cell r="F284">
            <v>50</v>
          </cell>
          <cell r="G284">
            <v>50</v>
          </cell>
        </row>
        <row r="285">
          <cell r="A285" t="str">
            <v>3nolsoa2229</v>
          </cell>
          <cell r="B285" t="str">
            <v>3nolsoa</v>
          </cell>
          <cell r="C285" t="str">
            <v>2229</v>
          </cell>
          <cell r="D285" t="str">
            <v>Green Lane Infant School</v>
          </cell>
          <cell r="E285">
            <v>1</v>
          </cell>
          <cell r="F285">
            <v>88</v>
          </cell>
          <cell r="G285">
            <v>89</v>
          </cell>
        </row>
        <row r="286">
          <cell r="A286" t="str">
            <v>3nolsoa2231</v>
          </cell>
          <cell r="B286" t="str">
            <v>3nolsoa</v>
          </cell>
          <cell r="C286" t="str">
            <v>2231</v>
          </cell>
          <cell r="D286" t="str">
            <v>Rushey Mead Primary School</v>
          </cell>
          <cell r="E286">
            <v>2</v>
          </cell>
          <cell r="F286">
            <v>48</v>
          </cell>
          <cell r="G286">
            <v>50</v>
          </cell>
        </row>
        <row r="287">
          <cell r="A287" t="str">
            <v>3nolsoa2236</v>
          </cell>
          <cell r="B287" t="str">
            <v>3nolsoa</v>
          </cell>
          <cell r="C287" t="str">
            <v>2236</v>
          </cell>
          <cell r="D287" t="str">
            <v>Humberstone Infant School</v>
          </cell>
          <cell r="E287">
            <v>4</v>
          </cell>
          <cell r="F287">
            <v>77</v>
          </cell>
          <cell r="G287">
            <v>81</v>
          </cell>
        </row>
        <row r="288">
          <cell r="A288" t="str">
            <v>3nolsoa2238</v>
          </cell>
          <cell r="B288" t="str">
            <v>3nolsoa</v>
          </cell>
          <cell r="C288" t="str">
            <v>2238</v>
          </cell>
          <cell r="D288" t="str">
            <v>Imperial Avenue Infant School</v>
          </cell>
          <cell r="E288">
            <v>0</v>
          </cell>
          <cell r="F288">
            <v>52</v>
          </cell>
          <cell r="G288">
            <v>52</v>
          </cell>
        </row>
        <row r="289">
          <cell r="A289" t="str">
            <v>3nolsoa2239</v>
          </cell>
          <cell r="B289" t="str">
            <v>3nolsoa</v>
          </cell>
          <cell r="C289" t="str">
            <v>2239</v>
          </cell>
          <cell r="D289" t="str">
            <v>Inglehurst Infant School</v>
          </cell>
          <cell r="E289">
            <v>0</v>
          </cell>
          <cell r="F289">
            <v>68</v>
          </cell>
          <cell r="G289">
            <v>68</v>
          </cell>
        </row>
        <row r="290">
          <cell r="A290" t="str">
            <v>3nolsoa2241</v>
          </cell>
          <cell r="B290" t="str">
            <v>3nolsoa</v>
          </cell>
          <cell r="C290" t="str">
            <v>2241</v>
          </cell>
          <cell r="D290" t="str">
            <v>King Richard Infant &amp; Nursery School</v>
          </cell>
          <cell r="E290">
            <v>2</v>
          </cell>
          <cell r="F290">
            <v>58</v>
          </cell>
          <cell r="G290">
            <v>60</v>
          </cell>
        </row>
        <row r="291">
          <cell r="A291" t="str">
            <v>3nolsoa2250</v>
          </cell>
          <cell r="B291" t="str">
            <v>3nolsoa</v>
          </cell>
          <cell r="C291" t="str">
            <v>2250</v>
          </cell>
          <cell r="D291" t="str">
            <v>Mayflower Primary School</v>
          </cell>
          <cell r="E291">
            <v>0</v>
          </cell>
          <cell r="F291">
            <v>51</v>
          </cell>
          <cell r="G291">
            <v>51</v>
          </cell>
        </row>
        <row r="292">
          <cell r="A292" t="str">
            <v>3nolsoa2264</v>
          </cell>
          <cell r="B292" t="str">
            <v>3nolsoa</v>
          </cell>
          <cell r="C292" t="str">
            <v>2264</v>
          </cell>
          <cell r="D292" t="str">
            <v>Merrydale Infant School</v>
          </cell>
          <cell r="E292">
            <v>3</v>
          </cell>
          <cell r="F292">
            <v>80</v>
          </cell>
          <cell r="G292">
            <v>83</v>
          </cell>
        </row>
        <row r="293">
          <cell r="A293" t="str">
            <v>3nolsoa2267</v>
          </cell>
          <cell r="B293" t="str">
            <v>3nolsoa</v>
          </cell>
          <cell r="C293" t="str">
            <v>2267</v>
          </cell>
          <cell r="D293" t="str">
            <v>St Mary's Fields Primary School</v>
          </cell>
          <cell r="E293">
            <v>1</v>
          </cell>
          <cell r="F293">
            <v>42</v>
          </cell>
          <cell r="G293">
            <v>43</v>
          </cell>
        </row>
        <row r="294">
          <cell r="A294" t="str">
            <v>3nolsoa2282</v>
          </cell>
          <cell r="B294" t="str">
            <v>3nolsoa</v>
          </cell>
          <cell r="C294" t="str">
            <v>2282</v>
          </cell>
          <cell r="D294" t="str">
            <v>Wyvern Primary School</v>
          </cell>
          <cell r="E294">
            <v>0</v>
          </cell>
          <cell r="F294">
            <v>44</v>
          </cell>
          <cell r="G294">
            <v>44</v>
          </cell>
        </row>
        <row r="295">
          <cell r="A295" t="str">
            <v>3nolsoa2283</v>
          </cell>
          <cell r="B295" t="str">
            <v>3nolsoa</v>
          </cell>
          <cell r="C295" t="str">
            <v>2283</v>
          </cell>
          <cell r="D295" t="str">
            <v>Montrose School</v>
          </cell>
          <cell r="E295">
            <v>1</v>
          </cell>
          <cell r="F295">
            <v>51</v>
          </cell>
          <cell r="G295">
            <v>52</v>
          </cell>
        </row>
        <row r="296">
          <cell r="A296" t="str">
            <v>3nolsoa2287</v>
          </cell>
          <cell r="B296" t="str">
            <v>3nolsoa</v>
          </cell>
          <cell r="C296" t="str">
            <v>2287</v>
          </cell>
          <cell r="D296" t="str">
            <v>Braunstone Frith Primary School</v>
          </cell>
          <cell r="E296">
            <v>2</v>
          </cell>
          <cell r="F296">
            <v>46</v>
          </cell>
          <cell r="G296">
            <v>48</v>
          </cell>
        </row>
        <row r="297">
          <cell r="A297" t="str">
            <v>3nolsoa2299</v>
          </cell>
          <cell r="B297" t="str">
            <v>3nolsoa</v>
          </cell>
          <cell r="C297" t="str">
            <v>2299</v>
          </cell>
          <cell r="D297" t="str">
            <v>Uplands Infant School</v>
          </cell>
          <cell r="E297">
            <v>1</v>
          </cell>
          <cell r="F297">
            <v>89</v>
          </cell>
          <cell r="G297">
            <v>90</v>
          </cell>
        </row>
        <row r="298">
          <cell r="A298" t="str">
            <v>3nolsoa2303</v>
          </cell>
          <cell r="B298" t="str">
            <v>3nolsoa</v>
          </cell>
          <cell r="C298" t="str">
            <v>2303</v>
          </cell>
          <cell r="D298" t="str">
            <v>Shenton Primary School</v>
          </cell>
          <cell r="E298">
            <v>0</v>
          </cell>
          <cell r="F298">
            <v>37</v>
          </cell>
          <cell r="G298">
            <v>37</v>
          </cell>
        </row>
        <row r="299">
          <cell r="A299" t="str">
            <v>3nolsoa2304</v>
          </cell>
          <cell r="B299" t="str">
            <v>3nolsoa</v>
          </cell>
          <cell r="C299" t="str">
            <v>2304</v>
          </cell>
          <cell r="D299" t="str">
            <v>Stokes Wood Primary School</v>
          </cell>
          <cell r="E299">
            <v>0</v>
          </cell>
          <cell r="F299">
            <v>33</v>
          </cell>
          <cell r="G299">
            <v>33</v>
          </cell>
        </row>
        <row r="300">
          <cell r="A300" t="str">
            <v>3nolsoa2305</v>
          </cell>
          <cell r="B300" t="str">
            <v>3nolsoa</v>
          </cell>
          <cell r="C300" t="str">
            <v>2305</v>
          </cell>
          <cell r="D300" t="str">
            <v>Wolsey House Primary School</v>
          </cell>
          <cell r="E300">
            <v>0</v>
          </cell>
          <cell r="F300">
            <v>49</v>
          </cell>
          <cell r="G300">
            <v>49</v>
          </cell>
        </row>
        <row r="301">
          <cell r="A301" t="str">
            <v>3nolsoa2306</v>
          </cell>
          <cell r="B301" t="str">
            <v>3nolsoa</v>
          </cell>
          <cell r="C301" t="str">
            <v>2306</v>
          </cell>
          <cell r="D301" t="str">
            <v>Buswells Lodge Primary School</v>
          </cell>
          <cell r="E301">
            <v>0</v>
          </cell>
          <cell r="F301">
            <v>39</v>
          </cell>
          <cell r="G301">
            <v>39</v>
          </cell>
        </row>
        <row r="302">
          <cell r="A302" t="str">
            <v>3nolsoa2320</v>
          </cell>
          <cell r="B302" t="str">
            <v>3nolsoa</v>
          </cell>
          <cell r="C302" t="str">
            <v>2320</v>
          </cell>
          <cell r="D302" t="str">
            <v>Barley Croft Primary School</v>
          </cell>
          <cell r="E302">
            <v>1</v>
          </cell>
          <cell r="F302">
            <v>33</v>
          </cell>
          <cell r="G302">
            <v>34</v>
          </cell>
        </row>
        <row r="303">
          <cell r="A303" t="str">
            <v>3nolsoa2323</v>
          </cell>
          <cell r="B303" t="str">
            <v>3nolsoa</v>
          </cell>
          <cell r="C303" t="str">
            <v>2323</v>
          </cell>
          <cell r="D303" t="str">
            <v>Woodstock Primary School</v>
          </cell>
          <cell r="E303">
            <v>0</v>
          </cell>
          <cell r="F303">
            <v>45</v>
          </cell>
          <cell r="G303">
            <v>45</v>
          </cell>
        </row>
        <row r="304">
          <cell r="A304" t="str">
            <v>3nolsoa2324</v>
          </cell>
          <cell r="B304" t="str">
            <v>3nolsoa</v>
          </cell>
          <cell r="C304" t="str">
            <v>2324</v>
          </cell>
          <cell r="D304" t="str">
            <v>Rowlatts Hill Primary School</v>
          </cell>
          <cell r="E304">
            <v>0</v>
          </cell>
          <cell r="F304">
            <v>26</v>
          </cell>
          <cell r="G304">
            <v>26</v>
          </cell>
        </row>
        <row r="305">
          <cell r="A305" t="str">
            <v>3nolsoa2327</v>
          </cell>
          <cell r="B305" t="str">
            <v>3nolsoa</v>
          </cell>
          <cell r="C305" t="str">
            <v>2327</v>
          </cell>
          <cell r="D305" t="str">
            <v>Willowbrook Primary School</v>
          </cell>
          <cell r="E305">
            <v>0</v>
          </cell>
          <cell r="F305">
            <v>50</v>
          </cell>
          <cell r="G305">
            <v>50</v>
          </cell>
        </row>
        <row r="306">
          <cell r="A306" t="str">
            <v>3nolsoa2328</v>
          </cell>
          <cell r="B306" t="str">
            <v>3nolsoa</v>
          </cell>
          <cell r="C306" t="str">
            <v>2328</v>
          </cell>
          <cell r="D306" t="str">
            <v>Thurnby Lodge Primary School</v>
          </cell>
          <cell r="E306">
            <v>0</v>
          </cell>
          <cell r="F306">
            <v>28</v>
          </cell>
          <cell r="G306">
            <v>28</v>
          </cell>
        </row>
        <row r="307">
          <cell r="A307" t="str">
            <v>3nolsoa2337</v>
          </cell>
          <cell r="B307" t="str">
            <v>3nolsoa</v>
          </cell>
          <cell r="C307" t="str">
            <v>2337</v>
          </cell>
          <cell r="D307" t="str">
            <v>Abbey Primary Community School</v>
          </cell>
          <cell r="E307">
            <v>4</v>
          </cell>
          <cell r="F307">
            <v>86</v>
          </cell>
          <cell r="G307">
            <v>90</v>
          </cell>
        </row>
        <row r="308">
          <cell r="A308" t="str">
            <v>3nolsoa2339</v>
          </cell>
          <cell r="B308" t="str">
            <v>3nolsoa</v>
          </cell>
          <cell r="C308" t="str">
            <v>2339</v>
          </cell>
          <cell r="D308" t="str">
            <v>Taylor Road Primary School</v>
          </cell>
          <cell r="E308">
            <v>0</v>
          </cell>
          <cell r="F308">
            <v>77</v>
          </cell>
          <cell r="G308">
            <v>77</v>
          </cell>
        </row>
        <row r="309">
          <cell r="A309" t="str">
            <v>3nolsoa2340</v>
          </cell>
          <cell r="B309" t="str">
            <v>3nolsoa</v>
          </cell>
          <cell r="C309" t="str">
            <v>2340</v>
          </cell>
          <cell r="D309" t="str">
            <v>Knighton Fields Primary School and Community Centr</v>
          </cell>
          <cell r="E309">
            <v>1</v>
          </cell>
          <cell r="F309">
            <v>23</v>
          </cell>
          <cell r="G309">
            <v>24</v>
          </cell>
        </row>
        <row r="310">
          <cell r="A310" t="str">
            <v>3nolsoa2343</v>
          </cell>
          <cell r="B310" t="str">
            <v>3nolsoa</v>
          </cell>
          <cell r="C310" t="str">
            <v>2343</v>
          </cell>
          <cell r="D310" t="str">
            <v>Linden Primary School</v>
          </cell>
          <cell r="E310">
            <v>0</v>
          </cell>
          <cell r="F310">
            <v>30</v>
          </cell>
          <cell r="G310">
            <v>30</v>
          </cell>
        </row>
        <row r="311">
          <cell r="A311" t="str">
            <v>3nolsoa2344</v>
          </cell>
          <cell r="B311" t="str">
            <v>3nolsoa</v>
          </cell>
          <cell r="C311" t="str">
            <v>2344</v>
          </cell>
          <cell r="D311" t="str">
            <v>Eyres Monsell Primary School</v>
          </cell>
          <cell r="E311">
            <v>0</v>
          </cell>
          <cell r="F311">
            <v>26</v>
          </cell>
          <cell r="G311">
            <v>26</v>
          </cell>
        </row>
        <row r="312">
          <cell r="A312" t="str">
            <v>3nolsoa2347</v>
          </cell>
          <cell r="B312" t="str">
            <v>3nolsoa</v>
          </cell>
          <cell r="C312" t="str">
            <v>2347</v>
          </cell>
          <cell r="D312" t="str">
            <v>Charnwood Primary School</v>
          </cell>
          <cell r="E312">
            <v>0</v>
          </cell>
          <cell r="F312">
            <v>52</v>
          </cell>
          <cell r="G312">
            <v>52</v>
          </cell>
        </row>
        <row r="313">
          <cell r="A313" t="str">
            <v>3nolsoa2348</v>
          </cell>
          <cell r="B313" t="str">
            <v>3nolsoa</v>
          </cell>
          <cell r="C313" t="str">
            <v>2348</v>
          </cell>
          <cell r="D313" t="str">
            <v>Mellor Community Primary School</v>
          </cell>
          <cell r="E313">
            <v>0</v>
          </cell>
          <cell r="F313">
            <v>54</v>
          </cell>
          <cell r="G313">
            <v>54</v>
          </cell>
        </row>
        <row r="314">
          <cell r="A314" t="str">
            <v>3nolsoa2352</v>
          </cell>
          <cell r="B314" t="str">
            <v>3nolsoa</v>
          </cell>
          <cell r="C314" t="str">
            <v>2352</v>
          </cell>
          <cell r="D314" t="str">
            <v>Marriott Primary School</v>
          </cell>
          <cell r="E314">
            <v>1</v>
          </cell>
          <cell r="F314">
            <v>35</v>
          </cell>
          <cell r="G314">
            <v>36</v>
          </cell>
        </row>
        <row r="315">
          <cell r="A315" t="str">
            <v>3nolsoa2356</v>
          </cell>
          <cell r="B315" t="str">
            <v>3nolsoa</v>
          </cell>
          <cell r="C315" t="str">
            <v>2356</v>
          </cell>
          <cell r="D315" t="str">
            <v>Whitehall Primary School</v>
          </cell>
          <cell r="E315">
            <v>1</v>
          </cell>
          <cell r="F315">
            <v>51</v>
          </cell>
          <cell r="G315">
            <v>52</v>
          </cell>
        </row>
        <row r="316">
          <cell r="A316" t="str">
            <v>3nolsoa2359</v>
          </cell>
          <cell r="B316" t="str">
            <v>3nolsoa</v>
          </cell>
          <cell r="C316" t="str">
            <v>2359</v>
          </cell>
          <cell r="D316" t="str">
            <v>Spinney Hill Primary School and Community Centre</v>
          </cell>
          <cell r="E316">
            <v>0</v>
          </cell>
          <cell r="F316">
            <v>46</v>
          </cell>
          <cell r="G316">
            <v>46</v>
          </cell>
        </row>
        <row r="317">
          <cell r="A317" t="str">
            <v>3nolsoa2361</v>
          </cell>
          <cell r="B317" t="str">
            <v>3nolsoa</v>
          </cell>
          <cell r="C317" t="str">
            <v>2361</v>
          </cell>
          <cell r="D317" t="str">
            <v>Scraptoft Valley Primary School</v>
          </cell>
          <cell r="E317">
            <v>1</v>
          </cell>
          <cell r="F317">
            <v>46</v>
          </cell>
          <cell r="G317">
            <v>47</v>
          </cell>
        </row>
        <row r="318">
          <cell r="A318" t="str">
            <v>3nolsoa2363</v>
          </cell>
          <cell r="B318" t="str">
            <v>3nolsoa</v>
          </cell>
          <cell r="C318" t="str">
            <v>2363</v>
          </cell>
          <cell r="D318" t="str">
            <v>Beaumont Lodge Primary School</v>
          </cell>
          <cell r="E318">
            <v>0</v>
          </cell>
          <cell r="F318">
            <v>33</v>
          </cell>
          <cell r="G318">
            <v>33</v>
          </cell>
        </row>
        <row r="319">
          <cell r="A319" t="str">
            <v>3nolsoa2364</v>
          </cell>
          <cell r="B319" t="str">
            <v>3nolsoa</v>
          </cell>
          <cell r="C319" t="str">
            <v>2364</v>
          </cell>
          <cell r="D319" t="str">
            <v>Parks Primary School</v>
          </cell>
          <cell r="E319">
            <v>1</v>
          </cell>
          <cell r="F319">
            <v>45</v>
          </cell>
          <cell r="G319">
            <v>46</v>
          </cell>
        </row>
        <row r="320">
          <cell r="A320" t="str">
            <v>3nolsoa2365</v>
          </cell>
          <cell r="B320" t="str">
            <v>3nolsoa</v>
          </cell>
          <cell r="C320" t="str">
            <v>2365</v>
          </cell>
          <cell r="D320" t="str">
            <v>Fosse Primary School</v>
          </cell>
          <cell r="E320">
            <v>0</v>
          </cell>
          <cell r="F320">
            <v>44</v>
          </cell>
          <cell r="G320">
            <v>44</v>
          </cell>
        </row>
        <row r="321">
          <cell r="A321" t="str">
            <v>3nolsoa2366</v>
          </cell>
          <cell r="B321" t="str">
            <v>3nolsoa</v>
          </cell>
          <cell r="C321" t="str">
            <v>2366</v>
          </cell>
          <cell r="D321" t="str">
            <v>Forest Lodge Community Primary School</v>
          </cell>
          <cell r="E321">
            <v>0</v>
          </cell>
          <cell r="F321">
            <v>49</v>
          </cell>
          <cell r="G321">
            <v>49</v>
          </cell>
        </row>
        <row r="322">
          <cell r="A322" t="str">
            <v>3nolsoa2370</v>
          </cell>
          <cell r="B322" t="str">
            <v>3nolsoa</v>
          </cell>
          <cell r="C322" t="str">
            <v>2370</v>
          </cell>
          <cell r="D322" t="str">
            <v>Sparkenhoe Community Primary School</v>
          </cell>
          <cell r="E322">
            <v>1</v>
          </cell>
          <cell r="F322">
            <v>50</v>
          </cell>
          <cell r="G322">
            <v>51</v>
          </cell>
        </row>
        <row r="323">
          <cell r="A323" t="str">
            <v>3nolsoa2371</v>
          </cell>
          <cell r="B323" t="str">
            <v>3nolsoa</v>
          </cell>
          <cell r="C323" t="str">
            <v>2371</v>
          </cell>
          <cell r="D323" t="str">
            <v>Coleman Primary School</v>
          </cell>
          <cell r="E323">
            <v>0</v>
          </cell>
          <cell r="F323">
            <v>64</v>
          </cell>
          <cell r="G323">
            <v>64</v>
          </cell>
        </row>
        <row r="324">
          <cell r="A324" t="str">
            <v>3nolsoa2377</v>
          </cell>
          <cell r="B324" t="str">
            <v>3nolsoa</v>
          </cell>
          <cell r="C324" t="str">
            <v>2377</v>
          </cell>
          <cell r="D324" t="str">
            <v>Herrick Primary School</v>
          </cell>
          <cell r="E324">
            <v>0</v>
          </cell>
          <cell r="F324">
            <v>32</v>
          </cell>
          <cell r="G324">
            <v>32</v>
          </cell>
        </row>
        <row r="325">
          <cell r="A325" t="str">
            <v>3nolsoa2378</v>
          </cell>
          <cell r="B325" t="str">
            <v>3nolsoa</v>
          </cell>
          <cell r="C325" t="str">
            <v>2378</v>
          </cell>
          <cell r="D325" t="str">
            <v>Slater Primary School</v>
          </cell>
          <cell r="E325">
            <v>1</v>
          </cell>
          <cell r="F325">
            <v>10</v>
          </cell>
          <cell r="G325">
            <v>11</v>
          </cell>
        </row>
        <row r="326">
          <cell r="A326" t="str">
            <v>3nolsoa2379</v>
          </cell>
          <cell r="B326" t="str">
            <v>3nolsoa</v>
          </cell>
          <cell r="C326" t="str">
            <v>2379</v>
          </cell>
          <cell r="D326" t="str">
            <v>Glebelands Primary School</v>
          </cell>
          <cell r="E326">
            <v>0</v>
          </cell>
          <cell r="F326">
            <v>31</v>
          </cell>
          <cell r="G326">
            <v>31</v>
          </cell>
        </row>
        <row r="327">
          <cell r="A327" t="str">
            <v>3nolsoa2381</v>
          </cell>
          <cell r="B327" t="str">
            <v>3nolsoa</v>
          </cell>
          <cell r="C327" t="str">
            <v>2381</v>
          </cell>
          <cell r="D327" t="str">
            <v>Kestrels' Field Primary School</v>
          </cell>
          <cell r="E327">
            <v>3</v>
          </cell>
          <cell r="F327">
            <v>36</v>
          </cell>
          <cell r="G327">
            <v>39</v>
          </cell>
        </row>
        <row r="328">
          <cell r="A328" t="str">
            <v>3nolsoa2385</v>
          </cell>
          <cell r="B328" t="str">
            <v>3nolsoa</v>
          </cell>
          <cell r="C328" t="str">
            <v>2385</v>
          </cell>
          <cell r="D328" t="str">
            <v>Alderman Richard Hallam Primary School</v>
          </cell>
          <cell r="E328">
            <v>0</v>
          </cell>
          <cell r="F328">
            <v>69</v>
          </cell>
          <cell r="G328">
            <v>69</v>
          </cell>
        </row>
        <row r="329">
          <cell r="A329" t="str">
            <v>3nolsoa2386</v>
          </cell>
          <cell r="B329" t="str">
            <v>3nolsoa</v>
          </cell>
          <cell r="C329" t="str">
            <v>2386</v>
          </cell>
          <cell r="D329" t="str">
            <v>Medway Community Primary School</v>
          </cell>
          <cell r="E329">
            <v>0</v>
          </cell>
          <cell r="F329">
            <v>46</v>
          </cell>
          <cell r="G329">
            <v>46</v>
          </cell>
        </row>
        <row r="330">
          <cell r="A330" t="str">
            <v>3nolsoa2387</v>
          </cell>
          <cell r="B330" t="str">
            <v>3nolsoa</v>
          </cell>
          <cell r="C330" t="str">
            <v>2387</v>
          </cell>
          <cell r="D330" t="str">
            <v>Dovelands Primary School</v>
          </cell>
          <cell r="E330">
            <v>2</v>
          </cell>
          <cell r="F330">
            <v>34</v>
          </cell>
          <cell r="G330">
            <v>36</v>
          </cell>
        </row>
        <row r="331">
          <cell r="A331" t="str">
            <v>3nolsoa2388</v>
          </cell>
          <cell r="B331" t="str">
            <v>3nolsoa</v>
          </cell>
          <cell r="C331" t="str">
            <v>2388</v>
          </cell>
          <cell r="D331" t="str">
            <v>Rolleston Primary School</v>
          </cell>
          <cell r="E331">
            <v>0</v>
          </cell>
          <cell r="F331">
            <v>44</v>
          </cell>
          <cell r="G331">
            <v>44</v>
          </cell>
        </row>
        <row r="332">
          <cell r="A332" t="str">
            <v>3nolsoa3201</v>
          </cell>
          <cell r="B332" t="str">
            <v>3nolsoa</v>
          </cell>
          <cell r="C332" t="str">
            <v>3201</v>
          </cell>
          <cell r="D332" t="str">
            <v>Belgrave St Peter's C of E Primary School</v>
          </cell>
          <cell r="E332">
            <v>0</v>
          </cell>
          <cell r="F332">
            <v>25</v>
          </cell>
          <cell r="G332">
            <v>25</v>
          </cell>
        </row>
        <row r="333">
          <cell r="A333" t="str">
            <v>3nolsoa3208</v>
          </cell>
          <cell r="B333" t="str">
            <v>3nolsoa</v>
          </cell>
          <cell r="C333" t="str">
            <v>3208</v>
          </cell>
          <cell r="D333" t="str">
            <v>St Barnabas C of E Primary School</v>
          </cell>
          <cell r="E333">
            <v>2</v>
          </cell>
          <cell r="F333">
            <v>46</v>
          </cell>
          <cell r="G333">
            <v>48</v>
          </cell>
        </row>
        <row r="334">
          <cell r="A334" t="str">
            <v>3nolsoa3422</v>
          </cell>
          <cell r="B334" t="str">
            <v>3nolsoa</v>
          </cell>
          <cell r="C334" t="str">
            <v>3422</v>
          </cell>
          <cell r="D334" t="str">
            <v>Sacred Heart Catholic Voluntary Academy</v>
          </cell>
          <cell r="E334">
            <v>0</v>
          </cell>
          <cell r="F334">
            <v>35</v>
          </cell>
          <cell r="G334">
            <v>35</v>
          </cell>
        </row>
        <row r="335">
          <cell r="A335" t="str">
            <v>3nolsoa3423</v>
          </cell>
          <cell r="B335" t="str">
            <v>3nolsoa</v>
          </cell>
          <cell r="C335" t="str">
            <v>3423</v>
          </cell>
          <cell r="D335" t="str">
            <v>St Patrick's Catholic Primary School</v>
          </cell>
          <cell r="E335">
            <v>3</v>
          </cell>
          <cell r="F335">
            <v>32</v>
          </cell>
          <cell r="G335">
            <v>35</v>
          </cell>
        </row>
        <row r="336">
          <cell r="A336" t="str">
            <v>3nolsoa3424</v>
          </cell>
          <cell r="B336" t="str">
            <v>3nolsoa</v>
          </cell>
          <cell r="C336" t="str">
            <v>3424</v>
          </cell>
          <cell r="D336" t="str">
            <v>St Joseph's Catholic Voluntary Academy</v>
          </cell>
          <cell r="E336">
            <v>2</v>
          </cell>
          <cell r="F336">
            <v>23</v>
          </cell>
          <cell r="G336">
            <v>25</v>
          </cell>
        </row>
        <row r="337">
          <cell r="A337" t="str">
            <v>3nolsoa3425</v>
          </cell>
          <cell r="B337" t="str">
            <v>3nolsoa</v>
          </cell>
          <cell r="C337" t="str">
            <v>3425</v>
          </cell>
          <cell r="D337" t="str">
            <v>Holy Cross Catholic Primary School</v>
          </cell>
          <cell r="E337">
            <v>0</v>
          </cell>
          <cell r="F337">
            <v>19</v>
          </cell>
          <cell r="G337">
            <v>19</v>
          </cell>
        </row>
        <row r="338">
          <cell r="A338" t="str">
            <v>3nolsoa3432</v>
          </cell>
          <cell r="B338" t="str">
            <v>3nolsoa</v>
          </cell>
          <cell r="C338" t="str">
            <v>3432</v>
          </cell>
          <cell r="D338" t="str">
            <v>Hope Hamilton C of E Primary School</v>
          </cell>
          <cell r="E338">
            <v>2</v>
          </cell>
          <cell r="F338">
            <v>50</v>
          </cell>
          <cell r="G338">
            <v>52</v>
          </cell>
        </row>
        <row r="339">
          <cell r="A339" t="str">
            <v>3nolsoa3434</v>
          </cell>
          <cell r="B339" t="str">
            <v>3nolsoa</v>
          </cell>
          <cell r="C339" t="str">
            <v>3434</v>
          </cell>
          <cell r="D339" t="str">
            <v>Braunstone Community Primary School</v>
          </cell>
          <cell r="E339">
            <v>1</v>
          </cell>
          <cell r="F339">
            <v>51</v>
          </cell>
          <cell r="G339">
            <v>52</v>
          </cell>
        </row>
        <row r="340">
          <cell r="A340" t="str">
            <v>3nolsoa3435</v>
          </cell>
          <cell r="B340" t="str">
            <v>3nolsoa</v>
          </cell>
          <cell r="C340" t="str">
            <v>3435</v>
          </cell>
          <cell r="D340" t="str">
            <v>Avenue Primary School</v>
          </cell>
          <cell r="E340">
            <v>0</v>
          </cell>
          <cell r="F340">
            <v>39</v>
          </cell>
          <cell r="G340">
            <v>39</v>
          </cell>
        </row>
        <row r="341">
          <cell r="A341" t="str">
            <v>3nolsoa6905</v>
          </cell>
          <cell r="B341" t="str">
            <v>3nolsoa</v>
          </cell>
          <cell r="C341" t="str">
            <v>6905</v>
          </cell>
          <cell r="D341" t="str">
            <v>Tudor Grange Samworth Academy</v>
          </cell>
          <cell r="E341">
            <v>0</v>
          </cell>
          <cell r="F341">
            <v>40</v>
          </cell>
          <cell r="G341">
            <v>40</v>
          </cell>
        </row>
      </sheetData>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heetName val="SchCensus"/>
      <sheetName val="Avenue primary"/>
      <sheetName val="Coleman Primary School"/>
      <sheetName val="Dovelands Primary School"/>
      <sheetName val="Granby Primary School"/>
      <sheetName val="Knighton"/>
      <sheetName val="Scraptoft Valley Primary School"/>
      <sheetName val="Stokes Wood Primary School"/>
      <sheetName val="Uplands Infant School"/>
    </sheetNames>
    <sheetDataSet>
      <sheetData sheetId="0"/>
      <sheetData sheetId="1">
        <row r="1">
          <cell r="A1" t="str">
            <v>STUD_ID</v>
          </cell>
          <cell r="B1" t="str">
            <v>SCHOOLNAME</v>
          </cell>
          <cell r="C1" t="str">
            <v>FIRSTNAME</v>
          </cell>
          <cell r="D1" t="str">
            <v>LASTNAME</v>
          </cell>
          <cell r="E1" t="str">
            <v>DOB</v>
          </cell>
          <cell r="F1" t="str">
            <v>GENDER</v>
          </cell>
          <cell r="G1" t="str">
            <v>ESTAB</v>
          </cell>
          <cell r="H1" t="str">
            <v>LEA</v>
          </cell>
          <cell r="I1" t="str">
            <v>PARTTIME</v>
          </cell>
          <cell r="J1" t="str">
            <v>NOTONROLL</v>
          </cell>
          <cell r="K1" t="str">
            <v>NCYEARGRACTUAL</v>
          </cell>
          <cell r="L1" t="str">
            <v>EXTENDEDHOURS</v>
          </cell>
          <cell r="M1" t="str">
            <v>ENROLSTATUS</v>
          </cell>
        </row>
        <row r="2">
          <cell r="A2">
            <v>283364</v>
          </cell>
          <cell r="B2" t="str">
            <v>Avenue Primary School</v>
          </cell>
          <cell r="C2" t="str">
            <v>Cherry</v>
          </cell>
          <cell r="D2" t="str">
            <v>Sarris</v>
          </cell>
          <cell r="E2">
            <v>41565</v>
          </cell>
          <cell r="F2" t="str">
            <v>F</v>
          </cell>
          <cell r="G2" t="str">
            <v>3435</v>
          </cell>
          <cell r="H2" t="str">
            <v>856</v>
          </cell>
          <cell r="I2" t="str">
            <v>F</v>
          </cell>
          <cell r="J2" t="str">
            <v>F</v>
          </cell>
          <cell r="K2" t="str">
            <v>N2</v>
          </cell>
          <cell r="L2">
            <v>15</v>
          </cell>
          <cell r="M2" t="str">
            <v>C</v>
          </cell>
        </row>
        <row r="3">
          <cell r="A3">
            <v>308907</v>
          </cell>
          <cell r="B3" t="str">
            <v>Avenue Primary School</v>
          </cell>
          <cell r="C3" t="str">
            <v>Louie</v>
          </cell>
          <cell r="D3" t="str">
            <v>Dexter Northcott</v>
          </cell>
          <cell r="E3">
            <v>41802</v>
          </cell>
          <cell r="F3" t="str">
            <v>M</v>
          </cell>
          <cell r="G3" t="str">
            <v>3435</v>
          </cell>
          <cell r="H3" t="str">
            <v>856</v>
          </cell>
          <cell r="I3" t="str">
            <v>F</v>
          </cell>
          <cell r="J3" t="str">
            <v>F</v>
          </cell>
          <cell r="K3" t="str">
            <v>N2</v>
          </cell>
          <cell r="L3">
            <v>15</v>
          </cell>
          <cell r="M3" t="str">
            <v>C</v>
          </cell>
        </row>
        <row r="4">
          <cell r="A4">
            <v>303128</v>
          </cell>
          <cell r="B4" t="str">
            <v>Avenue Primary School</v>
          </cell>
          <cell r="C4" t="str">
            <v>Geena</v>
          </cell>
          <cell r="D4" t="str">
            <v>Kaur</v>
          </cell>
          <cell r="E4">
            <v>41795</v>
          </cell>
          <cell r="F4" t="str">
            <v>F</v>
          </cell>
          <cell r="G4" t="str">
            <v>3435</v>
          </cell>
          <cell r="H4" t="str">
            <v>856</v>
          </cell>
          <cell r="I4" t="str">
            <v>F</v>
          </cell>
          <cell r="J4" t="str">
            <v>F</v>
          </cell>
          <cell r="K4" t="str">
            <v>N2</v>
          </cell>
          <cell r="L4">
            <v>15</v>
          </cell>
          <cell r="M4" t="str">
            <v>C</v>
          </cell>
        </row>
        <row r="5">
          <cell r="A5">
            <v>287378</v>
          </cell>
          <cell r="B5" t="str">
            <v>Avenue Primary School</v>
          </cell>
          <cell r="C5" t="str">
            <v>Freddie</v>
          </cell>
          <cell r="D5" t="str">
            <v>Beck</v>
          </cell>
          <cell r="E5">
            <v>41651</v>
          </cell>
          <cell r="F5" t="str">
            <v>M</v>
          </cell>
          <cell r="G5" t="str">
            <v>3435</v>
          </cell>
          <cell r="H5" t="str">
            <v>856</v>
          </cell>
          <cell r="I5" t="str">
            <v>F</v>
          </cell>
          <cell r="J5" t="str">
            <v>F</v>
          </cell>
          <cell r="K5" t="str">
            <v>N2</v>
          </cell>
          <cell r="L5">
            <v>15</v>
          </cell>
          <cell r="M5" t="str">
            <v>C</v>
          </cell>
        </row>
        <row r="6">
          <cell r="A6">
            <v>300162</v>
          </cell>
          <cell r="B6" t="str">
            <v>Avenue Primary School</v>
          </cell>
          <cell r="C6" t="str">
            <v>Oliver</v>
          </cell>
          <cell r="D6" t="str">
            <v>Bretherton</v>
          </cell>
          <cell r="E6">
            <v>41543</v>
          </cell>
          <cell r="F6" t="str">
            <v>M</v>
          </cell>
          <cell r="G6" t="str">
            <v>3435</v>
          </cell>
          <cell r="H6" t="str">
            <v>856</v>
          </cell>
          <cell r="I6" t="str">
            <v>F</v>
          </cell>
          <cell r="J6" t="str">
            <v>F</v>
          </cell>
          <cell r="K6" t="str">
            <v>N2</v>
          </cell>
          <cell r="L6">
            <v>15</v>
          </cell>
          <cell r="M6" t="str">
            <v>C</v>
          </cell>
        </row>
        <row r="7">
          <cell r="A7">
            <v>307361</v>
          </cell>
          <cell r="B7" t="str">
            <v>Avenue Primary School</v>
          </cell>
          <cell r="C7" t="str">
            <v>Austin</v>
          </cell>
          <cell r="D7" t="str">
            <v>Moorey</v>
          </cell>
          <cell r="E7">
            <v>41523</v>
          </cell>
          <cell r="F7" t="str">
            <v>M</v>
          </cell>
          <cell r="G7" t="str">
            <v>3435</v>
          </cell>
          <cell r="H7" t="str">
            <v>856</v>
          </cell>
          <cell r="I7" t="str">
            <v>F</v>
          </cell>
          <cell r="J7" t="str">
            <v>F</v>
          </cell>
          <cell r="K7" t="str">
            <v>N2</v>
          </cell>
          <cell r="L7">
            <v>15</v>
          </cell>
          <cell r="M7" t="str">
            <v>C</v>
          </cell>
        </row>
        <row r="8">
          <cell r="A8">
            <v>299800</v>
          </cell>
          <cell r="B8" t="str">
            <v>Avenue Primary School</v>
          </cell>
          <cell r="C8" t="str">
            <v>Joshua</v>
          </cell>
          <cell r="D8" t="str">
            <v>Kind</v>
          </cell>
          <cell r="E8">
            <v>41563</v>
          </cell>
          <cell r="F8" t="str">
            <v>M</v>
          </cell>
          <cell r="G8" t="str">
            <v>3435</v>
          </cell>
          <cell r="H8" t="str">
            <v>856</v>
          </cell>
          <cell r="I8" t="str">
            <v>F</v>
          </cell>
          <cell r="J8" t="str">
            <v>F</v>
          </cell>
          <cell r="K8" t="str">
            <v>N2</v>
          </cell>
          <cell r="L8">
            <v>15</v>
          </cell>
          <cell r="M8" t="str">
            <v>C</v>
          </cell>
        </row>
        <row r="9">
          <cell r="A9">
            <v>308407</v>
          </cell>
          <cell r="B9" t="str">
            <v>Coleman Primary School</v>
          </cell>
          <cell r="C9" t="str">
            <v>Zayd</v>
          </cell>
          <cell r="D9" t="str">
            <v>MULLA</v>
          </cell>
          <cell r="E9">
            <v>41847</v>
          </cell>
          <cell r="F9" t="str">
            <v>M</v>
          </cell>
          <cell r="G9" t="str">
            <v>2371</v>
          </cell>
          <cell r="H9" t="str">
            <v>856</v>
          </cell>
          <cell r="I9" t="str">
            <v>F</v>
          </cell>
          <cell r="J9" t="str">
            <v>F</v>
          </cell>
          <cell r="K9" t="str">
            <v>N2</v>
          </cell>
          <cell r="L9">
            <v>15</v>
          </cell>
          <cell r="M9" t="str">
            <v>C</v>
          </cell>
        </row>
        <row r="10">
          <cell r="A10">
            <v>286731</v>
          </cell>
          <cell r="B10" t="str">
            <v>Coleman Primary School</v>
          </cell>
          <cell r="C10" t="str">
            <v>Zaki</v>
          </cell>
          <cell r="D10" t="str">
            <v>SEEDAT</v>
          </cell>
          <cell r="E10">
            <v>41519</v>
          </cell>
          <cell r="F10" t="str">
            <v>M</v>
          </cell>
          <cell r="G10" t="str">
            <v>2371</v>
          </cell>
          <cell r="H10" t="str">
            <v>856</v>
          </cell>
          <cell r="I10" t="str">
            <v>F</v>
          </cell>
          <cell r="J10" t="str">
            <v>F</v>
          </cell>
          <cell r="K10" t="str">
            <v>N2</v>
          </cell>
          <cell r="L10">
            <v>15</v>
          </cell>
          <cell r="M10" t="str">
            <v>C</v>
          </cell>
        </row>
        <row r="11">
          <cell r="A11">
            <v>303412</v>
          </cell>
          <cell r="B11" t="str">
            <v>Coleman Primary School</v>
          </cell>
          <cell r="C11" t="str">
            <v>Haneen</v>
          </cell>
          <cell r="D11" t="str">
            <v>HAFEJI</v>
          </cell>
          <cell r="E11">
            <v>41684</v>
          </cell>
          <cell r="F11" t="str">
            <v>F</v>
          </cell>
          <cell r="G11" t="str">
            <v>2371</v>
          </cell>
          <cell r="H11" t="str">
            <v>856</v>
          </cell>
          <cell r="I11" t="str">
            <v>F</v>
          </cell>
          <cell r="J11" t="str">
            <v>F</v>
          </cell>
          <cell r="K11" t="str">
            <v>N2</v>
          </cell>
          <cell r="L11">
            <v>15</v>
          </cell>
          <cell r="M11" t="str">
            <v>C</v>
          </cell>
        </row>
        <row r="12">
          <cell r="A12">
            <v>307714</v>
          </cell>
          <cell r="B12" t="str">
            <v>DOVELANDS PRIMARY SCHOOL</v>
          </cell>
          <cell r="C12" t="str">
            <v>Veeran</v>
          </cell>
          <cell r="D12" t="str">
            <v>Rai</v>
          </cell>
          <cell r="E12">
            <v>41776</v>
          </cell>
          <cell r="F12" t="str">
            <v>M</v>
          </cell>
          <cell r="G12" t="str">
            <v>2387</v>
          </cell>
          <cell r="H12" t="str">
            <v>856</v>
          </cell>
          <cell r="I12" t="str">
            <v>F</v>
          </cell>
          <cell r="J12" t="str">
            <v>F</v>
          </cell>
          <cell r="K12" t="str">
            <v>N2</v>
          </cell>
          <cell r="L12">
            <v>15</v>
          </cell>
          <cell r="M12" t="str">
            <v>C</v>
          </cell>
        </row>
        <row r="13">
          <cell r="A13">
            <v>308361</v>
          </cell>
          <cell r="B13" t="str">
            <v>DOVELANDS PRIMARY SCHOOL</v>
          </cell>
          <cell r="C13" t="str">
            <v>Gershom</v>
          </cell>
          <cell r="D13" t="str">
            <v>Quan</v>
          </cell>
          <cell r="E13">
            <v>41536</v>
          </cell>
          <cell r="F13" t="str">
            <v>M</v>
          </cell>
          <cell r="G13" t="str">
            <v>2387</v>
          </cell>
          <cell r="H13" t="str">
            <v>856</v>
          </cell>
          <cell r="I13" t="str">
            <v>F</v>
          </cell>
          <cell r="J13" t="str">
            <v>F</v>
          </cell>
          <cell r="K13" t="str">
            <v>N2</v>
          </cell>
          <cell r="L13">
            <v>15</v>
          </cell>
          <cell r="M13" t="str">
            <v>C</v>
          </cell>
        </row>
        <row r="14">
          <cell r="A14">
            <v>308411</v>
          </cell>
          <cell r="B14" t="str">
            <v>DOVELANDS PRIMARY SCHOOL</v>
          </cell>
          <cell r="C14" t="str">
            <v>Sebastian</v>
          </cell>
          <cell r="D14" t="str">
            <v>Miller</v>
          </cell>
          <cell r="E14">
            <v>41759</v>
          </cell>
          <cell r="F14" t="str">
            <v>M</v>
          </cell>
          <cell r="G14" t="str">
            <v>2387</v>
          </cell>
          <cell r="H14" t="str">
            <v>856</v>
          </cell>
          <cell r="I14" t="str">
            <v>F</v>
          </cell>
          <cell r="J14" t="str">
            <v>F</v>
          </cell>
          <cell r="K14" t="str">
            <v>N2</v>
          </cell>
          <cell r="L14">
            <v>15</v>
          </cell>
          <cell r="M14" t="str">
            <v>C</v>
          </cell>
        </row>
        <row r="15">
          <cell r="A15">
            <v>300660</v>
          </cell>
          <cell r="B15" t="str">
            <v>DOVELANDS PRIMARY SCHOOL</v>
          </cell>
          <cell r="C15" t="str">
            <v>Devam</v>
          </cell>
          <cell r="D15" t="str">
            <v>Makwana</v>
          </cell>
          <cell r="E15">
            <v>41564</v>
          </cell>
          <cell r="F15" t="str">
            <v>M</v>
          </cell>
          <cell r="G15" t="str">
            <v>2387</v>
          </cell>
          <cell r="H15" t="str">
            <v>856</v>
          </cell>
          <cell r="I15" t="str">
            <v>F</v>
          </cell>
          <cell r="J15" t="str">
            <v>F</v>
          </cell>
          <cell r="K15" t="str">
            <v>N2</v>
          </cell>
          <cell r="L15">
            <v>15</v>
          </cell>
          <cell r="M15" t="str">
            <v>C</v>
          </cell>
        </row>
        <row r="16">
          <cell r="A16">
            <v>300130</v>
          </cell>
          <cell r="B16" t="str">
            <v>DOVELANDS PRIMARY SCHOOL</v>
          </cell>
          <cell r="C16" t="str">
            <v>Sienna</v>
          </cell>
          <cell r="D16" t="str">
            <v>Miles</v>
          </cell>
          <cell r="E16">
            <v>41596</v>
          </cell>
          <cell r="F16" t="str">
            <v>F</v>
          </cell>
          <cell r="G16" t="str">
            <v>2387</v>
          </cell>
          <cell r="H16" t="str">
            <v>856</v>
          </cell>
          <cell r="I16" t="str">
            <v>F</v>
          </cell>
          <cell r="J16" t="str">
            <v>F</v>
          </cell>
          <cell r="K16" t="str">
            <v>N2</v>
          </cell>
          <cell r="L16">
            <v>15</v>
          </cell>
          <cell r="M16" t="str">
            <v>C</v>
          </cell>
        </row>
        <row r="17">
          <cell r="A17">
            <v>308286</v>
          </cell>
          <cell r="B17" t="str">
            <v>DOVELANDS PRIMARY SCHOOL</v>
          </cell>
          <cell r="C17" t="str">
            <v>Emily</v>
          </cell>
          <cell r="D17" t="str">
            <v>Williams</v>
          </cell>
          <cell r="E17">
            <v>41752</v>
          </cell>
          <cell r="F17" t="str">
            <v>F</v>
          </cell>
          <cell r="G17" t="str">
            <v>2387</v>
          </cell>
          <cell r="H17" t="str">
            <v>856</v>
          </cell>
          <cell r="I17" t="str">
            <v>F</v>
          </cell>
          <cell r="J17" t="str">
            <v>F</v>
          </cell>
          <cell r="K17" t="str">
            <v>N2</v>
          </cell>
          <cell r="L17">
            <v>15</v>
          </cell>
          <cell r="M17" t="str">
            <v>C</v>
          </cell>
        </row>
        <row r="18">
          <cell r="A18">
            <v>299309</v>
          </cell>
          <cell r="B18" t="str">
            <v>DOVELANDS PRIMARY SCHOOL</v>
          </cell>
          <cell r="C18" t="str">
            <v>Michael</v>
          </cell>
          <cell r="D18" t="str">
            <v>Ward</v>
          </cell>
          <cell r="E18">
            <v>41807</v>
          </cell>
          <cell r="F18" t="str">
            <v>M</v>
          </cell>
          <cell r="G18" t="str">
            <v>2387</v>
          </cell>
          <cell r="H18" t="str">
            <v>856</v>
          </cell>
          <cell r="I18" t="str">
            <v>F</v>
          </cell>
          <cell r="J18" t="str">
            <v>F</v>
          </cell>
          <cell r="K18" t="str">
            <v>N2</v>
          </cell>
          <cell r="L18">
            <v>15</v>
          </cell>
          <cell r="M18" t="str">
            <v>C</v>
          </cell>
        </row>
        <row r="19">
          <cell r="A19">
            <v>288734</v>
          </cell>
          <cell r="B19" t="str">
            <v>DOVELANDS PRIMARY SCHOOL</v>
          </cell>
          <cell r="C19" t="str">
            <v>Taite</v>
          </cell>
          <cell r="D19" t="str">
            <v>Walsh</v>
          </cell>
          <cell r="E19">
            <v>41664</v>
          </cell>
          <cell r="F19" t="str">
            <v>M</v>
          </cell>
          <cell r="G19" t="str">
            <v>2387</v>
          </cell>
          <cell r="H19" t="str">
            <v>856</v>
          </cell>
          <cell r="I19" t="str">
            <v>F</v>
          </cell>
          <cell r="J19" t="str">
            <v>F</v>
          </cell>
          <cell r="K19" t="str">
            <v>N2</v>
          </cell>
          <cell r="L19">
            <v>15</v>
          </cell>
          <cell r="M19" t="str">
            <v>C</v>
          </cell>
        </row>
        <row r="20">
          <cell r="A20">
            <v>308305</v>
          </cell>
          <cell r="B20" t="str">
            <v>DOVELANDS PRIMARY SCHOOL</v>
          </cell>
          <cell r="C20" t="str">
            <v>Tommy</v>
          </cell>
          <cell r="D20" t="str">
            <v>Taylor</v>
          </cell>
          <cell r="E20">
            <v>41737</v>
          </cell>
          <cell r="F20" t="str">
            <v>M</v>
          </cell>
          <cell r="G20" t="str">
            <v>2387</v>
          </cell>
          <cell r="H20" t="str">
            <v>856</v>
          </cell>
          <cell r="I20" t="str">
            <v>F</v>
          </cell>
          <cell r="J20" t="str">
            <v>F</v>
          </cell>
          <cell r="K20" t="str">
            <v>N2</v>
          </cell>
          <cell r="L20">
            <v>15</v>
          </cell>
          <cell r="M20" t="str">
            <v>C</v>
          </cell>
        </row>
        <row r="21">
          <cell r="A21">
            <v>304080</v>
          </cell>
          <cell r="B21" t="str">
            <v>DOVELANDS PRIMARY SCHOOL</v>
          </cell>
          <cell r="C21" t="str">
            <v>Sia</v>
          </cell>
          <cell r="D21" t="str">
            <v>Surana</v>
          </cell>
          <cell r="E21">
            <v>41654</v>
          </cell>
          <cell r="F21" t="str">
            <v>F</v>
          </cell>
          <cell r="G21" t="str">
            <v>2387</v>
          </cell>
          <cell r="H21" t="str">
            <v>856</v>
          </cell>
          <cell r="I21" t="str">
            <v>F</v>
          </cell>
          <cell r="J21" t="str">
            <v>F</v>
          </cell>
          <cell r="K21" t="str">
            <v>N2</v>
          </cell>
          <cell r="L21">
            <v>15</v>
          </cell>
          <cell r="M21" t="str">
            <v>C</v>
          </cell>
        </row>
        <row r="22">
          <cell r="A22">
            <v>307871</v>
          </cell>
          <cell r="B22" t="str">
            <v>DOVELANDS PRIMARY SCHOOL</v>
          </cell>
          <cell r="C22" t="str">
            <v>Wynston</v>
          </cell>
          <cell r="D22" t="str">
            <v>Sharman</v>
          </cell>
          <cell r="E22">
            <v>41831</v>
          </cell>
          <cell r="F22" t="str">
            <v>M</v>
          </cell>
          <cell r="G22" t="str">
            <v>2387</v>
          </cell>
          <cell r="H22" t="str">
            <v>856</v>
          </cell>
          <cell r="I22" t="str">
            <v>F</v>
          </cell>
          <cell r="J22" t="str">
            <v>F</v>
          </cell>
          <cell r="K22" t="str">
            <v>N2</v>
          </cell>
          <cell r="L22">
            <v>15</v>
          </cell>
          <cell r="M22" t="str">
            <v>C</v>
          </cell>
        </row>
        <row r="23">
          <cell r="A23">
            <v>300110</v>
          </cell>
          <cell r="B23" t="str">
            <v>DOVELANDS PRIMARY SCHOOL</v>
          </cell>
          <cell r="C23" t="str">
            <v>Arley</v>
          </cell>
          <cell r="D23" t="str">
            <v>Reedman</v>
          </cell>
          <cell r="E23">
            <v>41518</v>
          </cell>
          <cell r="F23" t="str">
            <v>M</v>
          </cell>
          <cell r="G23" t="str">
            <v>2387</v>
          </cell>
          <cell r="H23" t="str">
            <v>856</v>
          </cell>
          <cell r="I23" t="str">
            <v>F</v>
          </cell>
          <cell r="J23" t="str">
            <v>F</v>
          </cell>
          <cell r="K23" t="str">
            <v>N2</v>
          </cell>
          <cell r="L23">
            <v>15</v>
          </cell>
          <cell r="M23" t="str">
            <v>C</v>
          </cell>
        </row>
        <row r="24">
          <cell r="A24">
            <v>308368</v>
          </cell>
          <cell r="B24" t="str">
            <v>DOVELANDS PRIMARY SCHOOL</v>
          </cell>
          <cell r="C24" t="str">
            <v>Emilia</v>
          </cell>
          <cell r="D24" t="str">
            <v>Pawelek</v>
          </cell>
          <cell r="E24">
            <v>41801</v>
          </cell>
          <cell r="F24" t="str">
            <v>F</v>
          </cell>
          <cell r="G24" t="str">
            <v>2387</v>
          </cell>
          <cell r="H24" t="str">
            <v>856</v>
          </cell>
          <cell r="I24" t="str">
            <v>F</v>
          </cell>
          <cell r="J24" t="str">
            <v>F</v>
          </cell>
          <cell r="K24" t="str">
            <v>N2</v>
          </cell>
          <cell r="L24">
            <v>15</v>
          </cell>
          <cell r="M24" t="str">
            <v>C</v>
          </cell>
        </row>
        <row r="25">
          <cell r="A25">
            <v>308343</v>
          </cell>
          <cell r="B25" t="str">
            <v>DOVELANDS PRIMARY SCHOOL</v>
          </cell>
          <cell r="C25" t="str">
            <v>Rowyn</v>
          </cell>
          <cell r="D25" t="str">
            <v>Cutkelvin</v>
          </cell>
          <cell r="E25">
            <v>41564</v>
          </cell>
          <cell r="F25" t="str">
            <v>F</v>
          </cell>
          <cell r="G25" t="str">
            <v>2387</v>
          </cell>
          <cell r="H25" t="str">
            <v>856</v>
          </cell>
          <cell r="I25" t="str">
            <v>F</v>
          </cell>
          <cell r="J25" t="str">
            <v>F</v>
          </cell>
          <cell r="K25" t="str">
            <v>N2</v>
          </cell>
          <cell r="L25">
            <v>15</v>
          </cell>
          <cell r="M25" t="str">
            <v>C</v>
          </cell>
        </row>
        <row r="26">
          <cell r="A26">
            <v>308327</v>
          </cell>
          <cell r="B26" t="str">
            <v>DOVELANDS PRIMARY SCHOOL</v>
          </cell>
          <cell r="C26" t="str">
            <v>Matilda</v>
          </cell>
          <cell r="D26" t="str">
            <v>Chamberlain</v>
          </cell>
          <cell r="E26">
            <v>41875</v>
          </cell>
          <cell r="F26" t="str">
            <v>F</v>
          </cell>
          <cell r="G26" t="str">
            <v>2387</v>
          </cell>
          <cell r="H26" t="str">
            <v>856</v>
          </cell>
          <cell r="I26" t="str">
            <v>F</v>
          </cell>
          <cell r="J26" t="str">
            <v>F</v>
          </cell>
          <cell r="K26" t="str">
            <v>N2</v>
          </cell>
          <cell r="L26">
            <v>15</v>
          </cell>
          <cell r="M26" t="str">
            <v>C</v>
          </cell>
        </row>
        <row r="27">
          <cell r="A27">
            <v>300334</v>
          </cell>
          <cell r="B27" t="str">
            <v>DOVELANDS PRIMARY SCHOOL</v>
          </cell>
          <cell r="C27" t="str">
            <v>Jasmine</v>
          </cell>
          <cell r="D27" t="str">
            <v>Berridge</v>
          </cell>
          <cell r="E27">
            <v>41606</v>
          </cell>
          <cell r="F27" t="str">
            <v>F</v>
          </cell>
          <cell r="G27" t="str">
            <v>2387</v>
          </cell>
          <cell r="H27" t="str">
            <v>856</v>
          </cell>
          <cell r="I27" t="str">
            <v>F</v>
          </cell>
          <cell r="J27" t="str">
            <v>F</v>
          </cell>
          <cell r="K27" t="str">
            <v>N2</v>
          </cell>
          <cell r="L27">
            <v>15</v>
          </cell>
          <cell r="M27" t="str">
            <v>C</v>
          </cell>
        </row>
        <row r="28">
          <cell r="A28">
            <v>299952</v>
          </cell>
          <cell r="B28" t="str">
            <v>GRANBY PRIMARY SCHOOL</v>
          </cell>
          <cell r="C28" t="str">
            <v>Esmae</v>
          </cell>
          <cell r="D28" t="str">
            <v>Abell</v>
          </cell>
          <cell r="E28">
            <v>41534</v>
          </cell>
          <cell r="F28" t="str">
            <v>F</v>
          </cell>
          <cell r="G28" t="str">
            <v>2228</v>
          </cell>
          <cell r="H28" t="str">
            <v>856</v>
          </cell>
          <cell r="I28" t="str">
            <v>T</v>
          </cell>
          <cell r="J28" t="str">
            <v>F</v>
          </cell>
          <cell r="K28" t="str">
            <v>N2</v>
          </cell>
          <cell r="L28">
            <v>0</v>
          </cell>
          <cell r="M28" t="str">
            <v>C</v>
          </cell>
        </row>
        <row r="29">
          <cell r="A29">
            <v>307402</v>
          </cell>
          <cell r="B29" t="str">
            <v>GRANBY PRIMARY SCHOOL</v>
          </cell>
          <cell r="C29" t="str">
            <v>Georgia</v>
          </cell>
          <cell r="D29" t="str">
            <v>Clare</v>
          </cell>
          <cell r="E29">
            <v>41681</v>
          </cell>
          <cell r="F29" t="str">
            <v>F</v>
          </cell>
          <cell r="G29" t="str">
            <v>2228</v>
          </cell>
          <cell r="H29" t="str">
            <v>856</v>
          </cell>
          <cell r="I29" t="str">
            <v>F</v>
          </cell>
          <cell r="J29" t="str">
            <v>F</v>
          </cell>
          <cell r="K29" t="str">
            <v>N2</v>
          </cell>
          <cell r="L29">
            <v>15</v>
          </cell>
          <cell r="M29" t="str">
            <v>C</v>
          </cell>
        </row>
        <row r="30">
          <cell r="A30">
            <v>307411</v>
          </cell>
          <cell r="B30" t="str">
            <v>GRANBY PRIMARY SCHOOL</v>
          </cell>
          <cell r="C30" t="str">
            <v>Tallulah</v>
          </cell>
          <cell r="D30" t="str">
            <v>Griffiths</v>
          </cell>
          <cell r="E30">
            <v>41809</v>
          </cell>
          <cell r="F30" t="str">
            <v>F</v>
          </cell>
          <cell r="G30" t="str">
            <v>2228</v>
          </cell>
          <cell r="H30" t="str">
            <v>856</v>
          </cell>
          <cell r="I30" t="str">
            <v>T</v>
          </cell>
          <cell r="J30" t="str">
            <v>F</v>
          </cell>
          <cell r="K30" t="str">
            <v>N2</v>
          </cell>
          <cell r="L30">
            <v>9</v>
          </cell>
          <cell r="M30" t="str">
            <v>C</v>
          </cell>
        </row>
        <row r="31">
          <cell r="A31">
            <v>307404</v>
          </cell>
          <cell r="B31" t="str">
            <v>GRANBY PRIMARY SCHOOL</v>
          </cell>
          <cell r="C31" t="str">
            <v>Jenson</v>
          </cell>
          <cell r="D31" t="str">
            <v>O'Beirne</v>
          </cell>
          <cell r="E31">
            <v>41766</v>
          </cell>
          <cell r="F31" t="str">
            <v>M</v>
          </cell>
          <cell r="G31" t="str">
            <v>2228</v>
          </cell>
          <cell r="H31" t="str">
            <v>856</v>
          </cell>
          <cell r="I31" t="str">
            <v>F</v>
          </cell>
          <cell r="J31" t="str">
            <v>F</v>
          </cell>
          <cell r="K31" t="str">
            <v>N2</v>
          </cell>
          <cell r="L31">
            <v>15</v>
          </cell>
          <cell r="M31" t="str">
            <v>C</v>
          </cell>
        </row>
        <row r="32">
          <cell r="A32">
            <v>300645</v>
          </cell>
          <cell r="B32" t="str">
            <v>GRANBY PRIMARY SCHOOL</v>
          </cell>
          <cell r="C32" t="str">
            <v>Ruby</v>
          </cell>
          <cell r="D32" t="str">
            <v>Smolinski</v>
          </cell>
          <cell r="E32">
            <v>41556</v>
          </cell>
          <cell r="F32" t="str">
            <v>F</v>
          </cell>
          <cell r="G32" t="str">
            <v>2228</v>
          </cell>
          <cell r="H32" t="str">
            <v>856</v>
          </cell>
          <cell r="I32" t="str">
            <v>F</v>
          </cell>
          <cell r="J32" t="str">
            <v>F</v>
          </cell>
          <cell r="K32" t="str">
            <v>N2</v>
          </cell>
          <cell r="L32">
            <v>15</v>
          </cell>
          <cell r="M32" t="str">
            <v>C</v>
          </cell>
        </row>
        <row r="33">
          <cell r="A33">
            <v>283995</v>
          </cell>
          <cell r="B33" t="str">
            <v>GRANBY PRIMARY SCHOOL</v>
          </cell>
          <cell r="C33" t="str">
            <v>Kier</v>
          </cell>
          <cell r="D33" t="str">
            <v>Squire</v>
          </cell>
          <cell r="E33">
            <v>41590</v>
          </cell>
          <cell r="F33" t="str">
            <v>M</v>
          </cell>
          <cell r="G33" t="str">
            <v>2228</v>
          </cell>
          <cell r="H33" t="str">
            <v>856</v>
          </cell>
          <cell r="I33" t="str">
            <v>F</v>
          </cell>
          <cell r="J33" t="str">
            <v>F</v>
          </cell>
          <cell r="K33" t="str">
            <v>N2</v>
          </cell>
          <cell r="L33">
            <v>0</v>
          </cell>
          <cell r="M33" t="str">
            <v>C</v>
          </cell>
        </row>
        <row r="34">
          <cell r="A34">
            <v>307384</v>
          </cell>
          <cell r="B34" t="str">
            <v>GRANBY PRIMARY SCHOOL</v>
          </cell>
          <cell r="C34" t="str">
            <v>Willow</v>
          </cell>
          <cell r="D34" t="str">
            <v>Stewart</v>
          </cell>
          <cell r="E34">
            <v>41559</v>
          </cell>
          <cell r="F34" t="str">
            <v>F</v>
          </cell>
          <cell r="G34" t="str">
            <v>2228</v>
          </cell>
          <cell r="H34" t="str">
            <v>856</v>
          </cell>
          <cell r="I34" t="str">
            <v>F</v>
          </cell>
          <cell r="J34" t="str">
            <v>F</v>
          </cell>
          <cell r="K34" t="str">
            <v>N2</v>
          </cell>
          <cell r="L34">
            <v>15</v>
          </cell>
          <cell r="M34" t="str">
            <v>C</v>
          </cell>
        </row>
        <row r="35">
          <cell r="A35">
            <v>283322</v>
          </cell>
          <cell r="B35" t="str">
            <v>GRANBY PRIMARY SCHOOL</v>
          </cell>
          <cell r="C35" t="str">
            <v>Sofie</v>
          </cell>
          <cell r="D35" t="str">
            <v>Walker</v>
          </cell>
          <cell r="E35">
            <v>41627</v>
          </cell>
          <cell r="F35" t="str">
            <v>F</v>
          </cell>
          <cell r="G35" t="str">
            <v>2228</v>
          </cell>
          <cell r="H35" t="str">
            <v>856</v>
          </cell>
          <cell r="I35" t="str">
            <v>F</v>
          </cell>
          <cell r="J35" t="str">
            <v>F</v>
          </cell>
          <cell r="K35" t="str">
            <v>N2</v>
          </cell>
          <cell r="L35">
            <v>15</v>
          </cell>
          <cell r="M35" t="str">
            <v>C</v>
          </cell>
        </row>
        <row r="36">
          <cell r="A36">
            <v>307393</v>
          </cell>
          <cell r="B36" t="str">
            <v>GRANBY PRIMARY SCHOOL</v>
          </cell>
          <cell r="C36" t="str">
            <v>Brynley</v>
          </cell>
          <cell r="D36" t="str">
            <v>Rossington</v>
          </cell>
          <cell r="E36">
            <v>41572</v>
          </cell>
          <cell r="F36" t="str">
            <v>M</v>
          </cell>
          <cell r="G36" t="str">
            <v>2228</v>
          </cell>
          <cell r="H36" t="str">
            <v>856</v>
          </cell>
          <cell r="I36" t="str">
            <v>F</v>
          </cell>
          <cell r="J36" t="str">
            <v>F</v>
          </cell>
          <cell r="K36" t="str">
            <v>N2</v>
          </cell>
          <cell r="L36">
            <v>15</v>
          </cell>
          <cell r="M36" t="str">
            <v>C</v>
          </cell>
        </row>
        <row r="37">
          <cell r="A37">
            <v>286673</v>
          </cell>
          <cell r="B37" t="str">
            <v>GRANBY PRIMARY SCHOOL</v>
          </cell>
          <cell r="C37" t="str">
            <v>Logan</v>
          </cell>
          <cell r="D37" t="str">
            <v>Richards</v>
          </cell>
          <cell r="E37">
            <v>41549</v>
          </cell>
          <cell r="F37" t="str">
            <v>M</v>
          </cell>
          <cell r="G37" t="str">
            <v>2228</v>
          </cell>
          <cell r="H37" t="str">
            <v>856</v>
          </cell>
          <cell r="I37" t="str">
            <v>F</v>
          </cell>
          <cell r="J37" t="str">
            <v>F</v>
          </cell>
          <cell r="K37" t="str">
            <v>N2</v>
          </cell>
          <cell r="L37">
            <v>15</v>
          </cell>
          <cell r="M37" t="str">
            <v>C</v>
          </cell>
        </row>
        <row r="38">
          <cell r="A38">
            <v>282866</v>
          </cell>
          <cell r="B38" t="str">
            <v>GRANBY PRIMARY SCHOOL</v>
          </cell>
          <cell r="C38" t="str">
            <v>Kacey</v>
          </cell>
          <cell r="D38" t="str">
            <v>Petty</v>
          </cell>
          <cell r="E38">
            <v>41570</v>
          </cell>
          <cell r="F38" t="str">
            <v>F</v>
          </cell>
          <cell r="G38" t="str">
            <v>2228</v>
          </cell>
          <cell r="H38" t="str">
            <v>856</v>
          </cell>
          <cell r="I38" t="str">
            <v>T</v>
          </cell>
          <cell r="J38" t="str">
            <v>F</v>
          </cell>
          <cell r="K38" t="str">
            <v>N2</v>
          </cell>
          <cell r="L38">
            <v>3</v>
          </cell>
          <cell r="M38" t="str">
            <v>C</v>
          </cell>
        </row>
        <row r="39">
          <cell r="A39">
            <v>307399</v>
          </cell>
          <cell r="B39" t="str">
            <v>GRANBY PRIMARY SCHOOL</v>
          </cell>
          <cell r="C39" t="str">
            <v>Kian</v>
          </cell>
          <cell r="D39" t="str">
            <v>Payne</v>
          </cell>
          <cell r="E39">
            <v>41812</v>
          </cell>
          <cell r="F39" t="str">
            <v>M</v>
          </cell>
          <cell r="G39" t="str">
            <v>2228</v>
          </cell>
          <cell r="H39" t="str">
            <v>856</v>
          </cell>
          <cell r="I39" t="str">
            <v>F</v>
          </cell>
          <cell r="J39" t="str">
            <v>F</v>
          </cell>
          <cell r="K39" t="str">
            <v>N2</v>
          </cell>
          <cell r="L39">
            <v>15</v>
          </cell>
          <cell r="M39" t="str">
            <v>C</v>
          </cell>
        </row>
        <row r="40">
          <cell r="A40">
            <v>299848</v>
          </cell>
          <cell r="B40" t="str">
            <v>GRANBY PRIMARY SCHOOL</v>
          </cell>
          <cell r="C40" t="str">
            <v>Lucy</v>
          </cell>
          <cell r="D40" t="str">
            <v>Wynd</v>
          </cell>
          <cell r="E40">
            <v>41585</v>
          </cell>
          <cell r="F40" t="str">
            <v>F</v>
          </cell>
          <cell r="G40" t="str">
            <v>2228</v>
          </cell>
          <cell r="H40" t="str">
            <v>856</v>
          </cell>
          <cell r="I40" t="str">
            <v>T</v>
          </cell>
          <cell r="J40" t="str">
            <v>F</v>
          </cell>
          <cell r="K40" t="str">
            <v>N2</v>
          </cell>
          <cell r="L40">
            <v>9</v>
          </cell>
          <cell r="M40" t="str">
            <v>C</v>
          </cell>
        </row>
        <row r="41">
          <cell r="A41">
            <v>281497</v>
          </cell>
          <cell r="B41" t="str">
            <v>GRANBY PRIMARY SCHOOL</v>
          </cell>
          <cell r="C41" t="str">
            <v>Ted</v>
          </cell>
          <cell r="D41" t="str">
            <v>Pawley</v>
          </cell>
          <cell r="E41">
            <v>41550</v>
          </cell>
          <cell r="F41" t="str">
            <v>M</v>
          </cell>
          <cell r="G41" t="str">
            <v>2228</v>
          </cell>
          <cell r="H41" t="str">
            <v>856</v>
          </cell>
          <cell r="I41" t="str">
            <v>F</v>
          </cell>
          <cell r="J41" t="str">
            <v>F</v>
          </cell>
          <cell r="K41" t="str">
            <v>N2</v>
          </cell>
          <cell r="L41">
            <v>15</v>
          </cell>
          <cell r="M41" t="str">
            <v>C</v>
          </cell>
        </row>
        <row r="42">
          <cell r="A42">
            <v>307397</v>
          </cell>
          <cell r="B42" t="str">
            <v>GRANBY PRIMARY SCHOOL</v>
          </cell>
          <cell r="C42" t="str">
            <v>Philippa</v>
          </cell>
          <cell r="D42" t="str">
            <v>Payne</v>
          </cell>
          <cell r="E42">
            <v>41788</v>
          </cell>
          <cell r="F42" t="str">
            <v>F</v>
          </cell>
          <cell r="G42" t="str">
            <v>2228</v>
          </cell>
          <cell r="H42" t="str">
            <v>856</v>
          </cell>
          <cell r="I42" t="str">
            <v>F</v>
          </cell>
          <cell r="J42" t="str">
            <v>F</v>
          </cell>
          <cell r="K42" t="str">
            <v>N2</v>
          </cell>
          <cell r="L42">
            <v>15</v>
          </cell>
          <cell r="M42" t="str">
            <v>C</v>
          </cell>
        </row>
        <row r="43">
          <cell r="A43">
            <v>307391</v>
          </cell>
          <cell r="B43" t="str">
            <v>GRANBY PRIMARY SCHOOL</v>
          </cell>
          <cell r="C43" t="str">
            <v>Teddy</v>
          </cell>
          <cell r="D43" t="str">
            <v>Russell</v>
          </cell>
          <cell r="E43">
            <v>41825</v>
          </cell>
          <cell r="F43" t="str">
            <v>M</v>
          </cell>
          <cell r="G43" t="str">
            <v>2228</v>
          </cell>
          <cell r="H43" t="str">
            <v>856</v>
          </cell>
          <cell r="I43" t="str">
            <v>T</v>
          </cell>
          <cell r="J43" t="str">
            <v>F</v>
          </cell>
          <cell r="K43" t="str">
            <v>N2</v>
          </cell>
          <cell r="L43">
            <v>9</v>
          </cell>
          <cell r="M43" t="str">
            <v>C</v>
          </cell>
        </row>
        <row r="44">
          <cell r="A44">
            <v>307408</v>
          </cell>
          <cell r="B44" t="str">
            <v>GRANBY PRIMARY SCHOOL</v>
          </cell>
          <cell r="C44" t="str">
            <v>James</v>
          </cell>
          <cell r="D44" t="str">
            <v>Moran</v>
          </cell>
          <cell r="E44">
            <v>41848</v>
          </cell>
          <cell r="F44" t="str">
            <v>M</v>
          </cell>
          <cell r="G44" t="str">
            <v>2228</v>
          </cell>
          <cell r="H44" t="str">
            <v>856</v>
          </cell>
          <cell r="I44" t="str">
            <v>F</v>
          </cell>
          <cell r="J44" t="str">
            <v>F</v>
          </cell>
          <cell r="K44" t="str">
            <v>N2</v>
          </cell>
          <cell r="L44">
            <v>15</v>
          </cell>
          <cell r="M44" t="str">
            <v>C</v>
          </cell>
        </row>
        <row r="45">
          <cell r="A45">
            <v>307407</v>
          </cell>
          <cell r="B45" t="str">
            <v>GRANBY PRIMARY SCHOOL</v>
          </cell>
          <cell r="C45" t="str">
            <v>Faye</v>
          </cell>
          <cell r="D45" t="str">
            <v>McLaughlin</v>
          </cell>
          <cell r="E45">
            <v>41782</v>
          </cell>
          <cell r="F45" t="str">
            <v>F</v>
          </cell>
          <cell r="G45" t="str">
            <v>2228</v>
          </cell>
          <cell r="H45" t="str">
            <v>856</v>
          </cell>
          <cell r="I45" t="str">
            <v>T</v>
          </cell>
          <cell r="J45" t="str">
            <v>F</v>
          </cell>
          <cell r="K45" t="str">
            <v>N2</v>
          </cell>
          <cell r="L45">
            <v>9</v>
          </cell>
          <cell r="M45" t="str">
            <v>C</v>
          </cell>
        </row>
        <row r="46">
          <cell r="A46">
            <v>307409</v>
          </cell>
          <cell r="B46" t="str">
            <v>GRANBY PRIMARY SCHOOL</v>
          </cell>
          <cell r="C46" t="str">
            <v>Harriet</v>
          </cell>
          <cell r="D46" t="str">
            <v>Liveing</v>
          </cell>
          <cell r="E46">
            <v>41776</v>
          </cell>
          <cell r="F46" t="str">
            <v>F</v>
          </cell>
          <cell r="G46" t="str">
            <v>2228</v>
          </cell>
          <cell r="H46" t="str">
            <v>856</v>
          </cell>
          <cell r="I46" t="str">
            <v>F</v>
          </cell>
          <cell r="J46" t="str">
            <v>F</v>
          </cell>
          <cell r="K46" t="str">
            <v>N2</v>
          </cell>
          <cell r="L46">
            <v>15</v>
          </cell>
          <cell r="M46" t="str">
            <v>C</v>
          </cell>
        </row>
        <row r="47">
          <cell r="A47">
            <v>300643</v>
          </cell>
          <cell r="B47" t="str">
            <v>GRANBY PRIMARY SCHOOL</v>
          </cell>
          <cell r="C47" t="str">
            <v>Cora</v>
          </cell>
          <cell r="D47" t="str">
            <v>Jeangngampring Evans</v>
          </cell>
          <cell r="E47">
            <v>41520</v>
          </cell>
          <cell r="F47" t="str">
            <v>F</v>
          </cell>
          <cell r="G47" t="str">
            <v>2228</v>
          </cell>
          <cell r="H47" t="str">
            <v>856</v>
          </cell>
          <cell r="I47" t="str">
            <v>F</v>
          </cell>
          <cell r="J47" t="str">
            <v>F</v>
          </cell>
          <cell r="K47" t="str">
            <v>N2</v>
          </cell>
          <cell r="L47">
            <v>15</v>
          </cell>
          <cell r="M47" t="str">
            <v>C</v>
          </cell>
        </row>
        <row r="48">
          <cell r="A48">
            <v>307417</v>
          </cell>
          <cell r="B48" t="str">
            <v>GRANBY PRIMARY SCHOOL</v>
          </cell>
          <cell r="C48" t="str">
            <v>Jude</v>
          </cell>
          <cell r="D48" t="str">
            <v>Hutchison</v>
          </cell>
          <cell r="E48">
            <v>41712</v>
          </cell>
          <cell r="F48" t="str">
            <v>M</v>
          </cell>
          <cell r="G48" t="str">
            <v>2228</v>
          </cell>
          <cell r="H48" t="str">
            <v>856</v>
          </cell>
          <cell r="I48" t="str">
            <v>T</v>
          </cell>
          <cell r="J48" t="str">
            <v>F</v>
          </cell>
          <cell r="K48" t="str">
            <v>N2</v>
          </cell>
          <cell r="L48">
            <v>6</v>
          </cell>
          <cell r="M48" t="str">
            <v>C</v>
          </cell>
        </row>
        <row r="49">
          <cell r="A49">
            <v>286761</v>
          </cell>
          <cell r="B49" t="str">
            <v>GRANBY PRIMARY SCHOOL</v>
          </cell>
          <cell r="C49" t="str">
            <v>Piper</v>
          </cell>
          <cell r="D49" t="str">
            <v>De Sadeleer</v>
          </cell>
          <cell r="E49">
            <v>41691</v>
          </cell>
          <cell r="F49" t="str">
            <v>F</v>
          </cell>
          <cell r="G49" t="str">
            <v>2228</v>
          </cell>
          <cell r="H49" t="str">
            <v>856</v>
          </cell>
          <cell r="I49" t="str">
            <v>F</v>
          </cell>
          <cell r="J49" t="str">
            <v>F</v>
          </cell>
          <cell r="K49" t="str">
            <v>N2</v>
          </cell>
          <cell r="L49">
            <v>15</v>
          </cell>
          <cell r="M49" t="str">
            <v>C</v>
          </cell>
        </row>
        <row r="50">
          <cell r="A50">
            <v>307400</v>
          </cell>
          <cell r="B50" t="str">
            <v>GRANBY PRIMARY SCHOOL</v>
          </cell>
          <cell r="C50" t="str">
            <v>Doris</v>
          </cell>
          <cell r="D50" t="str">
            <v>Canham</v>
          </cell>
          <cell r="E50">
            <v>41826</v>
          </cell>
          <cell r="F50" t="str">
            <v>F</v>
          </cell>
          <cell r="G50" t="str">
            <v>2228</v>
          </cell>
          <cell r="H50" t="str">
            <v>856</v>
          </cell>
          <cell r="I50" t="str">
            <v>T</v>
          </cell>
          <cell r="J50" t="str">
            <v>F</v>
          </cell>
          <cell r="K50" t="str">
            <v>N2</v>
          </cell>
          <cell r="L50">
            <v>9</v>
          </cell>
          <cell r="M50" t="str">
            <v>C</v>
          </cell>
        </row>
        <row r="51">
          <cell r="A51">
            <v>293639</v>
          </cell>
          <cell r="B51" t="str">
            <v>GRANBY PRIMARY SCHOOL</v>
          </cell>
          <cell r="C51" t="str">
            <v>Tyleis</v>
          </cell>
          <cell r="D51" t="str">
            <v>Allen-Coltman</v>
          </cell>
          <cell r="E51">
            <v>41805</v>
          </cell>
          <cell r="F51" t="str">
            <v>F</v>
          </cell>
          <cell r="G51" t="str">
            <v>2228</v>
          </cell>
          <cell r="H51" t="str">
            <v>856</v>
          </cell>
          <cell r="I51" t="str">
            <v>F</v>
          </cell>
          <cell r="J51" t="str">
            <v>F</v>
          </cell>
          <cell r="K51" t="str">
            <v>N2</v>
          </cell>
          <cell r="L51">
            <v>15</v>
          </cell>
          <cell r="M51" t="str">
            <v>C</v>
          </cell>
        </row>
        <row r="52">
          <cell r="A52">
            <v>304330</v>
          </cell>
          <cell r="B52" t="str">
            <v>Knighton Fields Primary Academy</v>
          </cell>
          <cell r="C52" t="str">
            <v>Isla</v>
          </cell>
          <cell r="D52" t="str">
            <v>Harris</v>
          </cell>
          <cell r="E52">
            <v>41723</v>
          </cell>
          <cell r="F52" t="str">
            <v>F</v>
          </cell>
          <cell r="G52" t="str">
            <v>2340</v>
          </cell>
          <cell r="H52" t="str">
            <v>856</v>
          </cell>
          <cell r="I52" t="str">
            <v>F</v>
          </cell>
          <cell r="J52" t="str">
            <v>F</v>
          </cell>
          <cell r="K52" t="str">
            <v>N2</v>
          </cell>
          <cell r="L52">
            <v>15</v>
          </cell>
          <cell r="M52" t="str">
            <v>C</v>
          </cell>
        </row>
        <row r="53">
          <cell r="A53">
            <v>307696</v>
          </cell>
          <cell r="B53" t="str">
            <v>Knighton Fields Primary Academy</v>
          </cell>
          <cell r="C53" t="str">
            <v>Haris</v>
          </cell>
          <cell r="D53" t="str">
            <v>Barwell</v>
          </cell>
          <cell r="E53">
            <v>41840</v>
          </cell>
          <cell r="F53" t="str">
            <v>M</v>
          </cell>
          <cell r="G53" t="str">
            <v>2340</v>
          </cell>
          <cell r="H53" t="str">
            <v>856</v>
          </cell>
          <cell r="I53" t="str">
            <v>F</v>
          </cell>
          <cell r="J53" t="str">
            <v>F</v>
          </cell>
          <cell r="K53" t="str">
            <v>N2</v>
          </cell>
          <cell r="L53">
            <v>15</v>
          </cell>
          <cell r="M53" t="str">
            <v>C</v>
          </cell>
        </row>
        <row r="54">
          <cell r="A54">
            <v>308358</v>
          </cell>
          <cell r="B54" t="str">
            <v>Knighton Fields Primary Academy</v>
          </cell>
          <cell r="C54" t="str">
            <v>Oliwia</v>
          </cell>
          <cell r="D54" t="str">
            <v>Fajdek</v>
          </cell>
          <cell r="E54">
            <v>41647</v>
          </cell>
          <cell r="F54" t="str">
            <v>F</v>
          </cell>
          <cell r="G54" t="str">
            <v>2340</v>
          </cell>
          <cell r="H54" t="str">
            <v>856</v>
          </cell>
          <cell r="I54" t="str">
            <v>F</v>
          </cell>
          <cell r="J54" t="str">
            <v>F</v>
          </cell>
          <cell r="K54" t="str">
            <v>N2</v>
          </cell>
          <cell r="L54">
            <v>15</v>
          </cell>
          <cell r="M54" t="str">
            <v>C</v>
          </cell>
        </row>
        <row r="55">
          <cell r="A55">
            <v>307874</v>
          </cell>
          <cell r="B55" t="str">
            <v>Knighton Fields Primary Academy</v>
          </cell>
          <cell r="C55" t="str">
            <v>Max</v>
          </cell>
          <cell r="D55" t="str">
            <v>Thornton</v>
          </cell>
          <cell r="E55">
            <v>41805</v>
          </cell>
          <cell r="F55" t="str">
            <v>M</v>
          </cell>
          <cell r="G55" t="str">
            <v>2340</v>
          </cell>
          <cell r="H55" t="str">
            <v>856</v>
          </cell>
          <cell r="I55" t="str">
            <v>F</v>
          </cell>
          <cell r="J55" t="str">
            <v>F</v>
          </cell>
          <cell r="K55" t="str">
            <v>N2</v>
          </cell>
          <cell r="L55">
            <v>15</v>
          </cell>
          <cell r="M55" t="str">
            <v>C</v>
          </cell>
        </row>
        <row r="56">
          <cell r="A56">
            <v>304025</v>
          </cell>
          <cell r="B56" t="str">
            <v>Knighton Fields Primary Academy</v>
          </cell>
          <cell r="C56" t="str">
            <v>Benjamin</v>
          </cell>
          <cell r="D56" t="str">
            <v>Wandera</v>
          </cell>
          <cell r="E56">
            <v>41691</v>
          </cell>
          <cell r="F56" t="str">
            <v>M</v>
          </cell>
          <cell r="G56" t="str">
            <v>2340</v>
          </cell>
          <cell r="H56" t="str">
            <v>856</v>
          </cell>
          <cell r="I56" t="str">
            <v>F</v>
          </cell>
          <cell r="J56" t="str">
            <v>F</v>
          </cell>
          <cell r="K56" t="str">
            <v>N2</v>
          </cell>
          <cell r="L56">
            <v>15</v>
          </cell>
          <cell r="M56" t="str">
            <v>C</v>
          </cell>
        </row>
        <row r="57">
          <cell r="A57">
            <v>307466</v>
          </cell>
          <cell r="B57" t="str">
            <v>Scraptoft Valley Primary School</v>
          </cell>
          <cell r="C57" t="str">
            <v>Harry</v>
          </cell>
          <cell r="D57" t="str">
            <v>Andrews</v>
          </cell>
          <cell r="E57">
            <v>41593</v>
          </cell>
          <cell r="F57" t="str">
            <v>M</v>
          </cell>
          <cell r="G57" t="str">
            <v>2361</v>
          </cell>
          <cell r="H57" t="str">
            <v>856</v>
          </cell>
          <cell r="I57" t="str">
            <v>F</v>
          </cell>
          <cell r="J57" t="str">
            <v>F</v>
          </cell>
          <cell r="K57" t="str">
            <v>N2</v>
          </cell>
          <cell r="L57">
            <v>15</v>
          </cell>
          <cell r="M57" t="str">
            <v>C</v>
          </cell>
        </row>
        <row r="58">
          <cell r="A58">
            <v>286701</v>
          </cell>
          <cell r="B58" t="str">
            <v>Scraptoft Valley Primary School</v>
          </cell>
          <cell r="C58" t="str">
            <v>Sophie</v>
          </cell>
          <cell r="D58" t="str">
            <v>Vickers</v>
          </cell>
          <cell r="E58">
            <v>41726</v>
          </cell>
          <cell r="F58" t="str">
            <v>F</v>
          </cell>
          <cell r="G58" t="str">
            <v>2361</v>
          </cell>
          <cell r="H58" t="str">
            <v>856</v>
          </cell>
          <cell r="I58" t="str">
            <v>F</v>
          </cell>
          <cell r="J58" t="str">
            <v>F</v>
          </cell>
          <cell r="K58" t="str">
            <v>N2</v>
          </cell>
          <cell r="L58">
            <v>15</v>
          </cell>
          <cell r="M58" t="str">
            <v>C</v>
          </cell>
        </row>
        <row r="59">
          <cell r="A59">
            <v>304240</v>
          </cell>
          <cell r="B59" t="str">
            <v>Scraptoft Valley Primary School</v>
          </cell>
          <cell r="C59" t="str">
            <v>Xander</v>
          </cell>
          <cell r="D59" t="str">
            <v>Taylor-Green</v>
          </cell>
          <cell r="E59">
            <v>41701</v>
          </cell>
          <cell r="F59" t="str">
            <v>M</v>
          </cell>
          <cell r="G59" t="str">
            <v>2361</v>
          </cell>
          <cell r="H59" t="str">
            <v>856</v>
          </cell>
          <cell r="I59" t="str">
            <v>F</v>
          </cell>
          <cell r="J59" t="str">
            <v>F</v>
          </cell>
          <cell r="K59" t="str">
            <v>N2</v>
          </cell>
          <cell r="L59">
            <v>15</v>
          </cell>
          <cell r="M59" t="str">
            <v>C</v>
          </cell>
        </row>
        <row r="60">
          <cell r="A60">
            <v>289922</v>
          </cell>
          <cell r="B60" t="str">
            <v>Scraptoft Valley Primary School</v>
          </cell>
          <cell r="C60" t="str">
            <v>Marnie-Leigh</v>
          </cell>
          <cell r="D60" t="str">
            <v>Stephenson</v>
          </cell>
          <cell r="E60">
            <v>41648</v>
          </cell>
          <cell r="F60" t="str">
            <v>F</v>
          </cell>
          <cell r="G60" t="str">
            <v>2361</v>
          </cell>
          <cell r="H60" t="str">
            <v>856</v>
          </cell>
          <cell r="I60" t="str">
            <v>F</v>
          </cell>
          <cell r="J60" t="str">
            <v>F</v>
          </cell>
          <cell r="K60" t="str">
            <v>N2</v>
          </cell>
          <cell r="L60">
            <v>15</v>
          </cell>
          <cell r="M60" t="str">
            <v>C</v>
          </cell>
        </row>
        <row r="61">
          <cell r="A61">
            <v>286542</v>
          </cell>
          <cell r="B61" t="str">
            <v>Scraptoft Valley Primary School</v>
          </cell>
          <cell r="C61" t="str">
            <v>Cruz</v>
          </cell>
          <cell r="D61" t="str">
            <v>Slevin</v>
          </cell>
          <cell r="E61">
            <v>41711</v>
          </cell>
          <cell r="F61" t="str">
            <v>M</v>
          </cell>
          <cell r="G61" t="str">
            <v>2361</v>
          </cell>
          <cell r="H61" t="str">
            <v>856</v>
          </cell>
          <cell r="I61" t="str">
            <v>F</v>
          </cell>
          <cell r="J61" t="str">
            <v>F</v>
          </cell>
          <cell r="K61" t="str">
            <v>N2</v>
          </cell>
          <cell r="L61">
            <v>15</v>
          </cell>
          <cell r="M61" t="str">
            <v>C</v>
          </cell>
        </row>
        <row r="62">
          <cell r="A62">
            <v>289548</v>
          </cell>
          <cell r="B62" t="str">
            <v>Scraptoft Valley Primary School</v>
          </cell>
          <cell r="C62" t="str">
            <v>Fatima</v>
          </cell>
          <cell r="D62" t="str">
            <v>Patel</v>
          </cell>
          <cell r="E62">
            <v>41757</v>
          </cell>
          <cell r="F62" t="str">
            <v>F</v>
          </cell>
          <cell r="G62" t="str">
            <v>2361</v>
          </cell>
          <cell r="H62" t="str">
            <v>856</v>
          </cell>
          <cell r="I62" t="str">
            <v>F</v>
          </cell>
          <cell r="J62" t="str">
            <v>F</v>
          </cell>
          <cell r="K62" t="str">
            <v>N2</v>
          </cell>
          <cell r="L62">
            <v>15</v>
          </cell>
          <cell r="M62" t="str">
            <v>C</v>
          </cell>
        </row>
        <row r="63">
          <cell r="A63">
            <v>286750</v>
          </cell>
          <cell r="B63" t="str">
            <v>Scraptoft Valley Primary School</v>
          </cell>
          <cell r="C63" t="str">
            <v>Lily Mae</v>
          </cell>
          <cell r="D63" t="str">
            <v>large</v>
          </cell>
          <cell r="E63">
            <v>41671</v>
          </cell>
          <cell r="F63" t="str">
            <v>F</v>
          </cell>
          <cell r="G63" t="str">
            <v>2361</v>
          </cell>
          <cell r="H63" t="str">
            <v>856</v>
          </cell>
          <cell r="I63" t="str">
            <v>F</v>
          </cell>
          <cell r="J63" t="str">
            <v>F</v>
          </cell>
          <cell r="K63" t="str">
            <v>N2</v>
          </cell>
          <cell r="L63">
            <v>15</v>
          </cell>
          <cell r="M63" t="str">
            <v>C</v>
          </cell>
        </row>
        <row r="64">
          <cell r="A64">
            <v>284068</v>
          </cell>
          <cell r="B64" t="str">
            <v>Scraptoft Valley Primary School</v>
          </cell>
          <cell r="C64" t="str">
            <v>Ismail</v>
          </cell>
          <cell r="D64" t="str">
            <v>Barkhadleh</v>
          </cell>
          <cell r="E64">
            <v>41542</v>
          </cell>
          <cell r="F64" t="str">
            <v>M</v>
          </cell>
          <cell r="G64" t="str">
            <v>2361</v>
          </cell>
          <cell r="H64" t="str">
            <v>856</v>
          </cell>
          <cell r="I64" t="str">
            <v>F</v>
          </cell>
          <cell r="J64" t="str">
            <v>F</v>
          </cell>
          <cell r="K64" t="str">
            <v>N2</v>
          </cell>
          <cell r="L64">
            <v>15</v>
          </cell>
          <cell r="M64" t="str">
            <v>C</v>
          </cell>
        </row>
        <row r="65">
          <cell r="A65">
            <v>307471</v>
          </cell>
          <cell r="B65" t="str">
            <v>Scraptoft Valley Primary School</v>
          </cell>
          <cell r="C65" t="str">
            <v>Daisy-Mae</v>
          </cell>
          <cell r="D65" t="str">
            <v>Bates</v>
          </cell>
          <cell r="E65">
            <v>41747</v>
          </cell>
          <cell r="F65" t="str">
            <v>F</v>
          </cell>
          <cell r="G65" t="str">
            <v>2361</v>
          </cell>
          <cell r="H65" t="str">
            <v>856</v>
          </cell>
          <cell r="I65" t="str">
            <v>F</v>
          </cell>
          <cell r="J65" t="str">
            <v>F</v>
          </cell>
          <cell r="K65" t="str">
            <v>N2</v>
          </cell>
          <cell r="L65">
            <v>15</v>
          </cell>
          <cell r="M65" t="str">
            <v>C</v>
          </cell>
        </row>
        <row r="66">
          <cell r="A66">
            <v>284804</v>
          </cell>
          <cell r="B66" t="str">
            <v>Scraptoft Valley Primary School</v>
          </cell>
          <cell r="C66" t="str">
            <v>Khadeja</v>
          </cell>
          <cell r="D66" t="str">
            <v>Behrami</v>
          </cell>
          <cell r="E66">
            <v>41554</v>
          </cell>
          <cell r="F66" t="str">
            <v>F</v>
          </cell>
          <cell r="G66" t="str">
            <v>2361</v>
          </cell>
          <cell r="H66" t="str">
            <v>856</v>
          </cell>
          <cell r="I66" t="str">
            <v>F</v>
          </cell>
          <cell r="J66" t="str">
            <v>F</v>
          </cell>
          <cell r="K66" t="str">
            <v>N2</v>
          </cell>
          <cell r="L66">
            <v>15</v>
          </cell>
          <cell r="M66" t="str">
            <v>C</v>
          </cell>
        </row>
        <row r="67">
          <cell r="A67">
            <v>299282</v>
          </cell>
          <cell r="B67" t="str">
            <v>Scraptoft Valley Primary School</v>
          </cell>
          <cell r="C67" t="str">
            <v>Natasha</v>
          </cell>
          <cell r="D67" t="str">
            <v>Chipunza</v>
          </cell>
          <cell r="E67">
            <v>41574</v>
          </cell>
          <cell r="F67" t="str">
            <v>F</v>
          </cell>
          <cell r="G67" t="str">
            <v>2361</v>
          </cell>
          <cell r="H67" t="str">
            <v>856</v>
          </cell>
          <cell r="I67" t="str">
            <v>F</v>
          </cell>
          <cell r="J67" t="str">
            <v>F</v>
          </cell>
          <cell r="K67" t="str">
            <v>N2</v>
          </cell>
          <cell r="L67">
            <v>15</v>
          </cell>
          <cell r="M67" t="str">
            <v>C</v>
          </cell>
        </row>
        <row r="68">
          <cell r="A68">
            <v>294288</v>
          </cell>
          <cell r="B68" t="str">
            <v>Scraptoft Valley Primary School</v>
          </cell>
          <cell r="C68" t="str">
            <v>Amielda</v>
          </cell>
          <cell r="D68" t="str">
            <v>Conteh</v>
          </cell>
          <cell r="E68">
            <v>41645</v>
          </cell>
          <cell r="F68" t="str">
            <v>F</v>
          </cell>
          <cell r="G68" t="str">
            <v>2361</v>
          </cell>
          <cell r="H68" t="str">
            <v>856</v>
          </cell>
          <cell r="I68" t="str">
            <v>F</v>
          </cell>
          <cell r="J68" t="str">
            <v>F</v>
          </cell>
          <cell r="K68" t="str">
            <v>N2</v>
          </cell>
          <cell r="L68">
            <v>15</v>
          </cell>
          <cell r="M68" t="str">
            <v>C</v>
          </cell>
        </row>
        <row r="69">
          <cell r="A69">
            <v>299691</v>
          </cell>
          <cell r="B69" t="str">
            <v>Scraptoft Valley Primary School</v>
          </cell>
          <cell r="C69" t="str">
            <v>Theo</v>
          </cell>
          <cell r="D69" t="str">
            <v>Dyson</v>
          </cell>
          <cell r="E69">
            <v>41606</v>
          </cell>
          <cell r="F69" t="str">
            <v>M</v>
          </cell>
          <cell r="G69" t="str">
            <v>2361</v>
          </cell>
          <cell r="H69" t="str">
            <v>856</v>
          </cell>
          <cell r="I69" t="str">
            <v>F</v>
          </cell>
          <cell r="J69" t="str">
            <v>F</v>
          </cell>
          <cell r="K69" t="str">
            <v>N2</v>
          </cell>
          <cell r="L69">
            <v>15</v>
          </cell>
          <cell r="M69" t="str">
            <v>C</v>
          </cell>
        </row>
        <row r="70">
          <cell r="A70">
            <v>282812</v>
          </cell>
          <cell r="B70" t="str">
            <v>Scraptoft Valley Primary School</v>
          </cell>
          <cell r="C70" t="str">
            <v>Olivia</v>
          </cell>
          <cell r="D70" t="str">
            <v>Grant</v>
          </cell>
          <cell r="E70">
            <v>41596</v>
          </cell>
          <cell r="F70" t="str">
            <v>F</v>
          </cell>
          <cell r="G70" t="str">
            <v>2361</v>
          </cell>
          <cell r="H70" t="str">
            <v>856</v>
          </cell>
          <cell r="I70" t="str">
            <v>F</v>
          </cell>
          <cell r="J70" t="str">
            <v>F</v>
          </cell>
          <cell r="K70" t="str">
            <v>N2</v>
          </cell>
          <cell r="L70">
            <v>15</v>
          </cell>
          <cell r="M70" t="str">
            <v>C</v>
          </cell>
        </row>
        <row r="71">
          <cell r="A71">
            <v>299283</v>
          </cell>
          <cell r="B71" t="str">
            <v>Stokes Wood Primary</v>
          </cell>
          <cell r="C71" t="str">
            <v>James</v>
          </cell>
          <cell r="D71" t="str">
            <v>Dexter</v>
          </cell>
          <cell r="E71">
            <v>41616</v>
          </cell>
          <cell r="F71" t="str">
            <v>M</v>
          </cell>
          <cell r="G71" t="str">
            <v>2304</v>
          </cell>
          <cell r="H71" t="str">
            <v>856</v>
          </cell>
          <cell r="I71" t="str">
            <v>F</v>
          </cell>
          <cell r="J71" t="str">
            <v>F</v>
          </cell>
          <cell r="K71" t="str">
            <v>N2</v>
          </cell>
          <cell r="L71">
            <v>15</v>
          </cell>
          <cell r="M71" t="str">
            <v>C</v>
          </cell>
        </row>
        <row r="72">
          <cell r="A72">
            <v>308731</v>
          </cell>
          <cell r="B72" t="str">
            <v>Stokes Wood Primary</v>
          </cell>
          <cell r="C72" t="str">
            <v>Kelvin</v>
          </cell>
          <cell r="D72" t="str">
            <v>Deacon</v>
          </cell>
          <cell r="E72">
            <v>41879</v>
          </cell>
          <cell r="F72" t="str">
            <v>M</v>
          </cell>
          <cell r="G72" t="str">
            <v>2304</v>
          </cell>
          <cell r="H72" t="str">
            <v>856</v>
          </cell>
          <cell r="I72" t="str">
            <v>F</v>
          </cell>
          <cell r="J72" t="str">
            <v>F</v>
          </cell>
          <cell r="K72" t="str">
            <v>N2</v>
          </cell>
          <cell r="L72">
            <v>15</v>
          </cell>
          <cell r="M72" t="str">
            <v>C</v>
          </cell>
        </row>
        <row r="73">
          <cell r="A73">
            <v>283097</v>
          </cell>
          <cell r="B73" t="str">
            <v>Stokes Wood Primary</v>
          </cell>
          <cell r="C73" t="str">
            <v>Esme</v>
          </cell>
          <cell r="D73" t="str">
            <v>Ball</v>
          </cell>
          <cell r="E73">
            <v>41540</v>
          </cell>
          <cell r="F73" t="str">
            <v>F</v>
          </cell>
          <cell r="G73" t="str">
            <v>2304</v>
          </cell>
          <cell r="H73" t="str">
            <v>856</v>
          </cell>
          <cell r="I73" t="str">
            <v>F</v>
          </cell>
          <cell r="J73" t="str">
            <v>F</v>
          </cell>
          <cell r="K73" t="str">
            <v>N2</v>
          </cell>
          <cell r="L73">
            <v>15</v>
          </cell>
          <cell r="M73" t="str">
            <v>C</v>
          </cell>
        </row>
        <row r="74">
          <cell r="A74">
            <v>299304</v>
          </cell>
          <cell r="B74" t="str">
            <v>Stokes Wood Primary</v>
          </cell>
          <cell r="C74" t="str">
            <v>Iris</v>
          </cell>
          <cell r="D74" t="str">
            <v>Philpott</v>
          </cell>
          <cell r="E74">
            <v>41607</v>
          </cell>
          <cell r="F74" t="str">
            <v>F</v>
          </cell>
          <cell r="G74" t="str">
            <v>2304</v>
          </cell>
          <cell r="H74" t="str">
            <v>856</v>
          </cell>
          <cell r="I74" t="str">
            <v>F</v>
          </cell>
          <cell r="J74" t="str">
            <v>F</v>
          </cell>
          <cell r="K74" t="str">
            <v>N2</v>
          </cell>
          <cell r="L74">
            <v>15</v>
          </cell>
          <cell r="M74" t="str">
            <v>C</v>
          </cell>
        </row>
        <row r="75">
          <cell r="A75">
            <v>284293</v>
          </cell>
          <cell r="B75" t="str">
            <v>Uplands Infant School</v>
          </cell>
          <cell r="C75" t="str">
            <v>Leyanah</v>
          </cell>
          <cell r="D75" t="str">
            <v>MOHAMED</v>
          </cell>
          <cell r="E75">
            <v>41541</v>
          </cell>
          <cell r="F75" t="str">
            <v>F</v>
          </cell>
          <cell r="G75" t="str">
            <v>2299</v>
          </cell>
          <cell r="H75" t="str">
            <v>856</v>
          </cell>
          <cell r="I75" t="str">
            <v>F</v>
          </cell>
          <cell r="J75" t="str">
            <v>F</v>
          </cell>
          <cell r="K75" t="str">
            <v>N2</v>
          </cell>
          <cell r="L75">
            <v>15</v>
          </cell>
          <cell r="M75" t="str">
            <v>C</v>
          </cell>
        </row>
        <row r="76">
          <cell r="A76">
            <v>304808</v>
          </cell>
          <cell r="B76" t="str">
            <v>Uplands Infant School</v>
          </cell>
          <cell r="C76" t="str">
            <v>Hasnain</v>
          </cell>
          <cell r="D76" t="str">
            <v>MALAMJI</v>
          </cell>
          <cell r="E76">
            <v>41823</v>
          </cell>
          <cell r="F76" t="str">
            <v>M</v>
          </cell>
          <cell r="G76" t="str">
            <v>2299</v>
          </cell>
          <cell r="H76" t="str">
            <v>856</v>
          </cell>
          <cell r="I76" t="str">
            <v>F</v>
          </cell>
          <cell r="J76" t="str">
            <v>F</v>
          </cell>
          <cell r="K76" t="str">
            <v>N2</v>
          </cell>
          <cell r="L76">
            <v>15</v>
          </cell>
          <cell r="M76" t="str">
            <v>C</v>
          </cell>
        </row>
        <row r="77">
          <cell r="A77">
            <v>281853</v>
          </cell>
          <cell r="B77" t="str">
            <v>Uplands Infant School</v>
          </cell>
          <cell r="C77" t="str">
            <v>Maheera</v>
          </cell>
          <cell r="D77" t="str">
            <v>IDREES</v>
          </cell>
          <cell r="E77">
            <v>41537</v>
          </cell>
          <cell r="F77" t="str">
            <v>F</v>
          </cell>
          <cell r="G77" t="str">
            <v>2299</v>
          </cell>
          <cell r="H77" t="str">
            <v>856</v>
          </cell>
          <cell r="I77" t="str">
            <v>F</v>
          </cell>
          <cell r="J77" t="str">
            <v>F</v>
          </cell>
          <cell r="K77" t="str">
            <v>N2</v>
          </cell>
          <cell r="L77">
            <v>15</v>
          </cell>
          <cell r="M77" t="str">
            <v>C</v>
          </cell>
        </row>
      </sheetData>
      <sheetData sheetId="2"/>
      <sheetData sheetId="3"/>
      <sheetData sheetId="4"/>
      <sheetData sheetId="5"/>
      <sheetData sheetId="6"/>
      <sheetData sheetId="7"/>
      <sheetData sheetId="8"/>
      <sheetData sheetId="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RS  Summary"/>
      <sheetName val="Teams"/>
      <sheetName val="Teams Variances for this year"/>
      <sheetName val="Comm Variances for this year"/>
      <sheetName val="Comm Variance Service Level (2)"/>
      <sheetName val="Comm Variances for this year(2)"/>
      <sheetName val="Comm - Current Yr to Outturn"/>
      <sheetName val="Procedures"/>
      <sheetName val="Notes"/>
      <sheetName val="Index"/>
      <sheetName val="Contents"/>
      <sheetName val="App A"/>
      <sheetName val="App B"/>
      <sheetName val="Cover Page New (Draft) (2)"/>
      <sheetName val="Dom Care - SCPU"/>
      <sheetName val="Notes "/>
      <sheetName val="NRF"/>
      <sheetName val="Mgr Responses"/>
      <sheetName val="To Centre Budget Lines"/>
      <sheetName val="Service-Exp Directorate (FY)"/>
      <sheetName val="JR Summary"/>
      <sheetName val="Variance Analysis for Centr (2)"/>
      <sheetName val="Var Analysis for Centre (3)"/>
      <sheetName val="Var Analysis for Centre (2)"/>
      <sheetName val="Variance Analysis for Centre"/>
      <sheetName val="Var Analysis for Centre"/>
      <sheetName val="Summary Check - Reports"/>
      <sheetName val="Income PICKUP"/>
      <sheetName val="Teams Summary"/>
      <sheetName val="Data Download"/>
      <sheetName val="Budget chges by Serv Area"/>
      <sheetName val="Variance Analysis (Teams)"/>
      <sheetName val="Variance Analysis (Grants)"/>
      <sheetName val="Cover Page New (Draft)"/>
      <sheetName val="Sheet1"/>
      <sheetName val="Service + CCS"/>
      <sheetName val="Expenditure"/>
      <sheetName val="Sheet2"/>
      <sheetName val="Overview (2)"/>
      <sheetName val="Budget Changes"/>
      <sheetName val="Variance Analysis (Tms + Grts)"/>
      <sheetName val="Variance Analysis (Tms + Gr (2)"/>
      <sheetName val="Variance Analysis (CinC-Net)"/>
      <sheetName val="Variance Analysis (CinC-Gross)"/>
      <sheetName val="Variance Analysis (CinC-Income)"/>
      <sheetName val="Dom Care for Directorate"/>
      <sheetName val="Dom Care"/>
      <sheetName val="Overview"/>
      <sheetName val="Target Savings"/>
      <sheetName val="By Serv. Area(pick up point)"/>
      <sheetName val="Variance Analysis (CinC-Net 3)"/>
      <sheetName val="Variance Analysis (CinC-Net 2)"/>
      <sheetName val="CinC sum for SAA &amp; SAB"/>
      <sheetName val="CinC exp - Res Care (Pg 8)"/>
      <sheetName val="Service"/>
      <sheetName val="Exceptional chges"/>
      <sheetName val="Efficiency Savings"/>
      <sheetName val="Direct Payments Summary (pg 9)"/>
      <sheetName val="Grants Summary"/>
      <sheetName val="Links Tms Inc"/>
      <sheetName val="Links CinC Inc"/>
      <sheetName val="Links CinC Exp"/>
      <sheetName val="Teams (2)"/>
      <sheetName val="Service-Exp Directorate"/>
      <sheetName val="Vol sector forecast (P03 09-10)"/>
      <sheetName val="Vol sector forecast (08-09)"/>
      <sheetName val="Tms+Grts Summary"/>
      <sheetName val="Download Previous Year"/>
      <sheetName val="Vlookup - Name"/>
      <sheetName val="Periods"/>
      <sheetName val="Summary Check - Feeders"/>
      <sheetName val="Service OLD - DO NOT USE"/>
      <sheetName val="Service OLD"/>
      <sheetName val="SAA All"/>
      <sheetName val="CinC sum for SAA &amp; SAB old"/>
      <sheetName val="SAA All - OLD link to EF"/>
      <sheetName val="Vlookup"/>
      <sheetName val="Data1"/>
      <sheetName val="Data2"/>
      <sheetName val="Legal"/>
      <sheetName val="Transpor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7">
          <cell r="D7" t="str">
            <v xml:space="preserve">                                  Year to Date Expenditure</v>
          </cell>
          <cell r="I7" t="str">
            <v>Full Year Projections</v>
          </cell>
        </row>
        <row r="8">
          <cell r="C8" t="str">
            <v>Annual</v>
          </cell>
          <cell r="D8" t="str">
            <v>Budget</v>
          </cell>
          <cell r="E8" t="str">
            <v>RMS</v>
          </cell>
        </row>
        <row r="9">
          <cell r="C9" t="str">
            <v>Budget</v>
          </cell>
          <cell r="D9" t="str">
            <v>Periods 1-3</v>
          </cell>
          <cell r="E9" t="str">
            <v>Actuals</v>
          </cell>
          <cell r="H9" t="str">
            <v>Commitments</v>
          </cell>
          <cell r="I9" t="str">
            <v>Expenditure</v>
          </cell>
        </row>
        <row r="10">
          <cell r="C10" t="str">
            <v>£</v>
          </cell>
          <cell r="D10" t="str">
            <v>£</v>
          </cell>
          <cell r="E10" t="str">
            <v>£</v>
          </cell>
          <cell r="H10" t="str">
            <v>£</v>
          </cell>
          <cell r="I10" t="str">
            <v>£</v>
          </cell>
        </row>
        <row r="12">
          <cell r="C12">
            <v>0</v>
          </cell>
          <cell r="D12">
            <v>0</v>
          </cell>
          <cell r="E12">
            <v>-39513</v>
          </cell>
          <cell r="H12">
            <v>125314.0425</v>
          </cell>
          <cell r="I12">
            <v>365800</v>
          </cell>
          <cell r="P12" t="str">
            <v>SAAAS_Emp</v>
          </cell>
        </row>
        <row r="13">
          <cell r="C13">
            <v>0</v>
          </cell>
          <cell r="D13">
            <v>0</v>
          </cell>
          <cell r="E13">
            <v>174880</v>
          </cell>
          <cell r="H13">
            <v>8436.5</v>
          </cell>
          <cell r="I13">
            <v>742400</v>
          </cell>
          <cell r="P13" t="str">
            <v>SAAAQ_Emp</v>
          </cell>
        </row>
        <row r="14">
          <cell r="C14">
            <v>0</v>
          </cell>
          <cell r="D14">
            <v>0</v>
          </cell>
          <cell r="E14">
            <v>267627</v>
          </cell>
          <cell r="H14">
            <v>4241.5</v>
          </cell>
          <cell r="I14">
            <v>1068000</v>
          </cell>
          <cell r="P14" t="str">
            <v>SAAAP_Emp</v>
          </cell>
        </row>
        <row r="15">
          <cell r="C15">
            <v>0</v>
          </cell>
          <cell r="D15">
            <v>0</v>
          </cell>
          <cell r="E15">
            <v>238256</v>
          </cell>
          <cell r="H15">
            <v>5716.5</v>
          </cell>
          <cell r="I15">
            <v>989500</v>
          </cell>
          <cell r="P15" t="str">
            <v>SAAHH_Emp</v>
          </cell>
        </row>
        <row r="16">
          <cell r="C16">
            <v>0</v>
          </cell>
          <cell r="D16">
            <v>0</v>
          </cell>
          <cell r="E16">
            <v>96842</v>
          </cell>
          <cell r="H16">
            <v>393</v>
          </cell>
          <cell r="I16">
            <v>392900</v>
          </cell>
          <cell r="P16" t="str">
            <v>SAACC_Emp</v>
          </cell>
        </row>
        <row r="17">
          <cell r="C17">
            <v>0</v>
          </cell>
          <cell r="D17">
            <v>0</v>
          </cell>
          <cell r="E17">
            <v>1067111.55</v>
          </cell>
          <cell r="H17">
            <v>-19010.750833333335</v>
          </cell>
          <cell r="I17">
            <v>4223100</v>
          </cell>
          <cell r="P17" t="str">
            <v>SAAD__Emp</v>
          </cell>
        </row>
        <row r="18">
          <cell r="C18">
            <v>0</v>
          </cell>
          <cell r="D18">
            <v>0</v>
          </cell>
          <cell r="E18">
            <v>1402485</v>
          </cell>
          <cell r="H18">
            <v>60403.1487962963</v>
          </cell>
          <cell r="I18">
            <v>5931900</v>
          </cell>
          <cell r="P18" t="str">
            <v>SAAEP_Emp</v>
          </cell>
        </row>
        <row r="19">
          <cell r="C19">
            <v>0</v>
          </cell>
          <cell r="D19">
            <v>0</v>
          </cell>
          <cell r="E19">
            <v>159554</v>
          </cell>
          <cell r="H19">
            <v>797</v>
          </cell>
          <cell r="I19">
            <v>650500</v>
          </cell>
          <cell r="P19" t="str">
            <v>SAABB_Emp</v>
          </cell>
        </row>
        <row r="21">
          <cell r="C21">
            <v>0</v>
          </cell>
          <cell r="D21">
            <v>0</v>
          </cell>
          <cell r="E21">
            <v>3367242.55</v>
          </cell>
          <cell r="H21">
            <v>186290.94046296296</v>
          </cell>
          <cell r="I21">
            <v>14364100</v>
          </cell>
        </row>
        <row r="23">
          <cell r="P23" t="str">
            <v>SAAAV_Emp</v>
          </cell>
        </row>
        <row r="24">
          <cell r="C24">
            <v>0</v>
          </cell>
          <cell r="D24">
            <v>0</v>
          </cell>
          <cell r="E24">
            <v>3367242.55</v>
          </cell>
          <cell r="H24">
            <v>186290.94046296296</v>
          </cell>
          <cell r="I24">
            <v>14364100</v>
          </cell>
        </row>
        <row r="29">
          <cell r="D29" t="str">
            <v xml:space="preserve">                                  Year to Date Expenditure</v>
          </cell>
          <cell r="I29" t="str">
            <v>Full Year Projections</v>
          </cell>
        </row>
        <row r="30">
          <cell r="C30" t="str">
            <v>Annual</v>
          </cell>
          <cell r="D30" t="str">
            <v>Budget</v>
          </cell>
          <cell r="E30" t="str">
            <v>RMS</v>
          </cell>
        </row>
        <row r="31">
          <cell r="C31" t="str">
            <v>Budget</v>
          </cell>
          <cell r="D31" t="str">
            <v>Periods 1-3</v>
          </cell>
          <cell r="E31" t="str">
            <v>Actuals</v>
          </cell>
          <cell r="H31" t="str">
            <v>Commitments</v>
          </cell>
          <cell r="I31" t="str">
            <v>Expenditure</v>
          </cell>
        </row>
        <row r="32">
          <cell r="C32" t="str">
            <v>£</v>
          </cell>
          <cell r="D32" t="str">
            <v>£</v>
          </cell>
          <cell r="E32" t="str">
            <v>£</v>
          </cell>
          <cell r="H32" t="str">
            <v>£</v>
          </cell>
          <cell r="I32" t="str">
            <v>£</v>
          </cell>
        </row>
        <row r="34">
          <cell r="C34">
            <v>0</v>
          </cell>
          <cell r="D34">
            <v>0</v>
          </cell>
          <cell r="E34">
            <v>4362</v>
          </cell>
          <cell r="H34">
            <v>188956.16999999998</v>
          </cell>
          <cell r="I34">
            <v>770300</v>
          </cell>
          <cell r="P34" t="str">
            <v>SAAAS_Run</v>
          </cell>
        </row>
        <row r="35">
          <cell r="C35">
            <v>0</v>
          </cell>
          <cell r="D35">
            <v>0</v>
          </cell>
          <cell r="E35">
            <v>7630</v>
          </cell>
          <cell r="H35">
            <v>6319.28</v>
          </cell>
          <cell r="I35">
            <v>58100</v>
          </cell>
          <cell r="P35" t="str">
            <v>SAAAQ_Run</v>
          </cell>
        </row>
        <row r="36">
          <cell r="C36">
            <v>0</v>
          </cell>
          <cell r="D36">
            <v>0</v>
          </cell>
          <cell r="E36">
            <v>10044</v>
          </cell>
          <cell r="H36">
            <v>9968.369999999999</v>
          </cell>
          <cell r="I36">
            <v>90400</v>
          </cell>
          <cell r="P36" t="str">
            <v>SAAAP_Run</v>
          </cell>
        </row>
        <row r="37">
          <cell r="C37">
            <v>0</v>
          </cell>
          <cell r="D37">
            <v>0</v>
          </cell>
          <cell r="E37">
            <v>4024</v>
          </cell>
          <cell r="H37">
            <v>9874.94</v>
          </cell>
          <cell r="I37">
            <v>53100</v>
          </cell>
          <cell r="P37" t="str">
            <v>SAAHH_Run</v>
          </cell>
        </row>
        <row r="38">
          <cell r="C38">
            <v>0</v>
          </cell>
          <cell r="D38">
            <v>0</v>
          </cell>
          <cell r="E38">
            <v>1728</v>
          </cell>
          <cell r="H38">
            <v>1994.99</v>
          </cell>
          <cell r="I38">
            <v>14900</v>
          </cell>
          <cell r="P38" t="str">
            <v>SAACC_Run</v>
          </cell>
        </row>
        <row r="39">
          <cell r="C39">
            <v>0</v>
          </cell>
          <cell r="D39">
            <v>0</v>
          </cell>
          <cell r="E39">
            <v>101429</v>
          </cell>
          <cell r="H39">
            <v>35466.249999999993</v>
          </cell>
          <cell r="I39">
            <v>482900</v>
          </cell>
          <cell r="P39" t="str">
            <v>SAAD__Run</v>
          </cell>
        </row>
        <row r="40">
          <cell r="C40">
            <v>0</v>
          </cell>
          <cell r="D40">
            <v>0</v>
          </cell>
          <cell r="E40">
            <v>182743</v>
          </cell>
          <cell r="H40">
            <v>101046.38</v>
          </cell>
          <cell r="I40">
            <v>990000</v>
          </cell>
          <cell r="P40" t="str">
            <v>SAAEP_Run</v>
          </cell>
        </row>
        <row r="41">
          <cell r="C41">
            <v>0</v>
          </cell>
          <cell r="D41">
            <v>0</v>
          </cell>
          <cell r="E41">
            <v>158306</v>
          </cell>
          <cell r="H41">
            <v>-31172.309999999998</v>
          </cell>
          <cell r="I41">
            <v>513100</v>
          </cell>
          <cell r="P41" t="str">
            <v>SAABB_Run</v>
          </cell>
        </row>
        <row r="43">
          <cell r="C43">
            <v>0</v>
          </cell>
          <cell r="D43">
            <v>0</v>
          </cell>
          <cell r="E43">
            <v>470266</v>
          </cell>
          <cell r="H43">
            <v>322454.07</v>
          </cell>
          <cell r="I43">
            <v>2972800</v>
          </cell>
        </row>
        <row r="45">
          <cell r="C45">
            <v>0</v>
          </cell>
          <cell r="D45">
            <v>0</v>
          </cell>
          <cell r="E45">
            <v>405479</v>
          </cell>
          <cell r="I45">
            <v>1761500</v>
          </cell>
          <cell r="P45" t="str">
            <v>SAAAV_RunVolRun</v>
          </cell>
        </row>
        <row r="46">
          <cell r="C46">
            <v>0</v>
          </cell>
          <cell r="D46">
            <v>0</v>
          </cell>
          <cell r="E46">
            <v>875745</v>
          </cell>
          <cell r="H46">
            <v>322454.07</v>
          </cell>
          <cell r="I46">
            <v>4734300</v>
          </cell>
        </row>
        <row r="51">
          <cell r="D51" t="str">
            <v xml:space="preserve">                                  Year to Date Expenditure</v>
          </cell>
          <cell r="I51" t="str">
            <v>Full Year Projections</v>
          </cell>
        </row>
        <row r="52">
          <cell r="C52" t="str">
            <v>Annual</v>
          </cell>
          <cell r="D52" t="str">
            <v>Budget</v>
          </cell>
          <cell r="E52" t="str">
            <v>RMS</v>
          </cell>
        </row>
        <row r="53">
          <cell r="C53" t="str">
            <v>Budget</v>
          </cell>
          <cell r="D53" t="str">
            <v>Periods 1-3</v>
          </cell>
          <cell r="E53" t="str">
            <v>Actuals</v>
          </cell>
          <cell r="H53" t="str">
            <v>Commitments</v>
          </cell>
        </row>
        <row r="54">
          <cell r="C54" t="str">
            <v>£</v>
          </cell>
          <cell r="D54" t="str">
            <v>£</v>
          </cell>
          <cell r="E54" t="str">
            <v>£</v>
          </cell>
          <cell r="H54" t="str">
            <v>£</v>
          </cell>
          <cell r="I54" t="str">
            <v>£</v>
          </cell>
        </row>
        <row r="56">
          <cell r="C56">
            <v>0</v>
          </cell>
          <cell r="D56">
            <v>0</v>
          </cell>
          <cell r="E56">
            <v>-376000</v>
          </cell>
          <cell r="I56" t="e">
            <v>#REF!</v>
          </cell>
          <cell r="P56" t="str">
            <v>SAAAS_Inc</v>
          </cell>
        </row>
        <row r="57">
          <cell r="C57">
            <v>0</v>
          </cell>
          <cell r="D57">
            <v>0</v>
          </cell>
          <cell r="E57">
            <v>0</v>
          </cell>
          <cell r="I57" t="e">
            <v>#REF!</v>
          </cell>
          <cell r="P57" t="str">
            <v>SAAAQ_Inc</v>
          </cell>
        </row>
        <row r="58">
          <cell r="C58">
            <v>0</v>
          </cell>
          <cell r="D58">
            <v>0</v>
          </cell>
          <cell r="E58">
            <v>120</v>
          </cell>
          <cell r="I58" t="e">
            <v>#REF!</v>
          </cell>
          <cell r="P58" t="str">
            <v>SAAAP_Inc</v>
          </cell>
        </row>
        <row r="59">
          <cell r="C59">
            <v>0</v>
          </cell>
          <cell r="D59">
            <v>0</v>
          </cell>
          <cell r="E59">
            <v>0</v>
          </cell>
          <cell r="I59" t="e">
            <v>#REF!</v>
          </cell>
          <cell r="P59" t="str">
            <v>SAAHH_Inc</v>
          </cell>
        </row>
        <row r="60">
          <cell r="C60">
            <v>0</v>
          </cell>
          <cell r="D60">
            <v>0</v>
          </cell>
          <cell r="E60">
            <v>0</v>
          </cell>
          <cell r="I60" t="e">
            <v>#REF!</v>
          </cell>
          <cell r="P60" t="str">
            <v>SAACC_Inc</v>
          </cell>
        </row>
        <row r="61">
          <cell r="C61">
            <v>0</v>
          </cell>
          <cell r="D61">
            <v>0</v>
          </cell>
          <cell r="E61">
            <v>-28788</v>
          </cell>
          <cell r="I61" t="e">
            <v>#REF!</v>
          </cell>
          <cell r="P61" t="str">
            <v>SAAD__Inc</v>
          </cell>
        </row>
        <row r="62">
          <cell r="C62">
            <v>0</v>
          </cell>
          <cell r="D62">
            <v>0</v>
          </cell>
          <cell r="E62">
            <v>-594560</v>
          </cell>
          <cell r="I62" t="e">
            <v>#REF!</v>
          </cell>
          <cell r="P62" t="str">
            <v>SAAEP_Inc</v>
          </cell>
        </row>
        <row r="63">
          <cell r="C63">
            <v>0</v>
          </cell>
          <cell r="D63">
            <v>0</v>
          </cell>
          <cell r="E63">
            <v>-1143</v>
          </cell>
          <cell r="I63" t="e">
            <v>#REF!</v>
          </cell>
        </row>
        <row r="65">
          <cell r="C65">
            <v>0</v>
          </cell>
          <cell r="D65">
            <v>0</v>
          </cell>
          <cell r="E65">
            <v>-1000371</v>
          </cell>
          <cell r="I65" t="e">
            <v>#REF!</v>
          </cell>
        </row>
        <row r="67">
          <cell r="C67">
            <v>0</v>
          </cell>
          <cell r="D67">
            <v>0</v>
          </cell>
          <cell r="E67">
            <v>0</v>
          </cell>
          <cell r="I67" t="e">
            <v>#REF!</v>
          </cell>
          <cell r="P67" t="str">
            <v>SAAAV_Inc</v>
          </cell>
        </row>
        <row r="68">
          <cell r="C68">
            <v>0</v>
          </cell>
          <cell r="D68">
            <v>0</v>
          </cell>
          <cell r="E68">
            <v>-1000371</v>
          </cell>
          <cell r="I68" t="e">
            <v>#REF!</v>
          </cell>
        </row>
        <row r="73">
          <cell r="D73" t="str">
            <v xml:space="preserve">                                  Year to Date Expenditure</v>
          </cell>
          <cell r="I73">
            <v>0</v>
          </cell>
        </row>
        <row r="74">
          <cell r="D74" t="str">
            <v>Budget</v>
          </cell>
          <cell r="E74" t="str">
            <v>RMS</v>
          </cell>
        </row>
        <row r="75">
          <cell r="C75" t="str">
            <v>Budget</v>
          </cell>
          <cell r="D75" t="str">
            <v>Periods 1-3</v>
          </cell>
          <cell r="E75" t="str">
            <v>Actuals</v>
          </cell>
          <cell r="I75" t="str">
            <v>Expenditure</v>
          </cell>
        </row>
        <row r="76">
          <cell r="C76" t="str">
            <v>£</v>
          </cell>
          <cell r="D76" t="str">
            <v>£</v>
          </cell>
          <cell r="E76" t="str">
            <v>£</v>
          </cell>
          <cell r="I76" t="str">
            <v>£</v>
          </cell>
        </row>
        <row r="78">
          <cell r="C78">
            <v>0</v>
          </cell>
          <cell r="D78">
            <v>0</v>
          </cell>
          <cell r="E78">
            <v>-411151</v>
          </cell>
          <cell r="I78" t="e">
            <v>#REF!</v>
          </cell>
        </row>
        <row r="79">
          <cell r="C79">
            <v>0</v>
          </cell>
          <cell r="D79">
            <v>0</v>
          </cell>
          <cell r="E79">
            <v>182510</v>
          </cell>
          <cell r="I79" t="e">
            <v>#REF!</v>
          </cell>
        </row>
        <row r="80">
          <cell r="C80">
            <v>0</v>
          </cell>
          <cell r="D80">
            <v>0</v>
          </cell>
          <cell r="E80">
            <v>277791</v>
          </cell>
          <cell r="I80" t="e">
            <v>#REF!</v>
          </cell>
        </row>
        <row r="81">
          <cell r="C81">
            <v>0</v>
          </cell>
          <cell r="D81">
            <v>0</v>
          </cell>
          <cell r="E81">
            <v>242280</v>
          </cell>
          <cell r="I81" t="e">
            <v>#REF!</v>
          </cell>
        </row>
        <row r="82">
          <cell r="C82">
            <v>0</v>
          </cell>
          <cell r="D82">
            <v>0</v>
          </cell>
          <cell r="E82">
            <v>98570</v>
          </cell>
          <cell r="I82" t="e">
            <v>#REF!</v>
          </cell>
        </row>
        <row r="83">
          <cell r="C83">
            <v>0</v>
          </cell>
          <cell r="D83">
            <v>0</v>
          </cell>
          <cell r="E83">
            <v>1139752.55</v>
          </cell>
          <cell r="I83" t="e">
            <v>#REF!</v>
          </cell>
        </row>
        <row r="84">
          <cell r="C84">
            <v>0</v>
          </cell>
          <cell r="D84">
            <v>0</v>
          </cell>
          <cell r="E84">
            <v>990668</v>
          </cell>
          <cell r="I84" t="e">
            <v>#REF!</v>
          </cell>
        </row>
        <row r="85">
          <cell r="C85">
            <v>0</v>
          </cell>
          <cell r="D85">
            <v>0</v>
          </cell>
          <cell r="E85">
            <v>316717</v>
          </cell>
          <cell r="I85" t="e">
            <v>#REF!</v>
          </cell>
        </row>
        <row r="87">
          <cell r="C87">
            <v>0</v>
          </cell>
          <cell r="D87">
            <v>0</v>
          </cell>
          <cell r="E87">
            <v>2837137.55</v>
          </cell>
          <cell r="I87" t="e">
            <v>#REF!</v>
          </cell>
        </row>
        <row r="89">
          <cell r="C89">
            <v>0</v>
          </cell>
          <cell r="D89">
            <v>0</v>
          </cell>
          <cell r="E89">
            <v>405479</v>
          </cell>
          <cell r="I89" t="e">
            <v>#REF!</v>
          </cell>
        </row>
        <row r="90">
          <cell r="C90">
            <v>0</v>
          </cell>
          <cell r="D90">
            <v>0</v>
          </cell>
          <cell r="E90">
            <v>3242616.55</v>
          </cell>
          <cell r="I90" t="e">
            <v>#REF!</v>
          </cell>
        </row>
      </sheetData>
      <sheetData sheetId="29">
        <row r="1">
          <cell r="R1" t="str">
            <v>Actuals YTD</v>
          </cell>
        </row>
        <row r="2">
          <cell r="R2" t="str">
            <v/>
          </cell>
        </row>
        <row r="3">
          <cell r="R3">
            <v>-50.36</v>
          </cell>
        </row>
        <row r="4">
          <cell r="R4">
            <v>1588.04</v>
          </cell>
        </row>
        <row r="5">
          <cell r="R5">
            <v>264.56</v>
          </cell>
        </row>
        <row r="6">
          <cell r="R6">
            <v>0</v>
          </cell>
        </row>
        <row r="7">
          <cell r="R7">
            <v>19.5</v>
          </cell>
        </row>
        <row r="8">
          <cell r="R8">
            <v>41496.53</v>
          </cell>
        </row>
        <row r="9">
          <cell r="R9">
            <v>813.74</v>
          </cell>
        </row>
        <row r="10">
          <cell r="R10">
            <v>3029.02</v>
          </cell>
        </row>
        <row r="11">
          <cell r="R11">
            <v>6224.44</v>
          </cell>
        </row>
        <row r="12">
          <cell r="R12">
            <v>2351.7600000000002</v>
          </cell>
        </row>
        <row r="13">
          <cell r="R13">
            <v>174.25</v>
          </cell>
        </row>
        <row r="14">
          <cell r="R14">
            <v>352.76</v>
          </cell>
        </row>
        <row r="15">
          <cell r="R15">
            <v>518</v>
          </cell>
        </row>
        <row r="16">
          <cell r="R16">
            <v>3549.75</v>
          </cell>
        </row>
        <row r="17">
          <cell r="R17">
            <v>700</v>
          </cell>
        </row>
        <row r="18">
          <cell r="R18">
            <v>-621.92999999999995</v>
          </cell>
        </row>
        <row r="19">
          <cell r="R19">
            <v>3.85</v>
          </cell>
        </row>
        <row r="20">
          <cell r="R20">
            <v>1628.23</v>
          </cell>
        </row>
        <row r="21">
          <cell r="R21">
            <v>0</v>
          </cell>
        </row>
        <row r="22">
          <cell r="R22">
            <v>292.57</v>
          </cell>
        </row>
        <row r="23">
          <cell r="R23">
            <v>100</v>
          </cell>
        </row>
        <row r="24">
          <cell r="R24">
            <v>23.55</v>
          </cell>
        </row>
        <row r="25">
          <cell r="R25">
            <v>10</v>
          </cell>
        </row>
        <row r="26">
          <cell r="R26">
            <v>0</v>
          </cell>
        </row>
        <row r="27">
          <cell r="R27">
            <v>0</v>
          </cell>
        </row>
        <row r="28">
          <cell r="R28">
            <v>299.43</v>
          </cell>
        </row>
        <row r="29">
          <cell r="R29">
            <v>0</v>
          </cell>
        </row>
        <row r="30">
          <cell r="R30">
            <v>-250</v>
          </cell>
        </row>
        <row r="31">
          <cell r="R31">
            <v>75</v>
          </cell>
        </row>
        <row r="32">
          <cell r="R32">
            <v>24336.21</v>
          </cell>
        </row>
        <row r="33">
          <cell r="R33">
            <v>1837.74</v>
          </cell>
        </row>
        <row r="34">
          <cell r="R34">
            <v>3650.43</v>
          </cell>
        </row>
        <row r="35">
          <cell r="R35">
            <v>621.69000000000005</v>
          </cell>
        </row>
        <row r="36">
          <cell r="R36">
            <v>30</v>
          </cell>
        </row>
        <row r="37">
          <cell r="R37">
            <v>150.65</v>
          </cell>
        </row>
        <row r="38">
          <cell r="R38">
            <v>0</v>
          </cell>
        </row>
        <row r="39">
          <cell r="R39">
            <v>19.5</v>
          </cell>
        </row>
        <row r="40">
          <cell r="R40">
            <v>6874.14</v>
          </cell>
        </row>
        <row r="41">
          <cell r="R41">
            <v>403.56</v>
          </cell>
        </row>
        <row r="42">
          <cell r="R42">
            <v>1056.98</v>
          </cell>
        </row>
        <row r="43">
          <cell r="R43">
            <v>41031.480000000003</v>
          </cell>
        </row>
        <row r="44">
          <cell r="R44">
            <v>3354.88</v>
          </cell>
        </row>
        <row r="45">
          <cell r="R45">
            <v>4442.7700000000004</v>
          </cell>
        </row>
        <row r="46">
          <cell r="R46">
            <v>72</v>
          </cell>
        </row>
        <row r="47">
          <cell r="R47">
            <v>458.33</v>
          </cell>
        </row>
        <row r="48">
          <cell r="R48">
            <v>1082.71</v>
          </cell>
        </row>
        <row r="49">
          <cell r="R49">
            <v>-537</v>
          </cell>
        </row>
        <row r="50">
          <cell r="R50">
            <v>0</v>
          </cell>
        </row>
        <row r="51">
          <cell r="R51">
            <v>1995.43</v>
          </cell>
        </row>
        <row r="52">
          <cell r="R52">
            <v>0</v>
          </cell>
        </row>
        <row r="53">
          <cell r="R53">
            <v>19.27</v>
          </cell>
        </row>
        <row r="54">
          <cell r="R54">
            <v>16</v>
          </cell>
        </row>
        <row r="55">
          <cell r="R55">
            <v>60</v>
          </cell>
        </row>
        <row r="56">
          <cell r="R56">
            <v>0</v>
          </cell>
        </row>
        <row r="57">
          <cell r="R57">
            <v>1695.34</v>
          </cell>
        </row>
        <row r="58">
          <cell r="R58">
            <v>472.34</v>
          </cell>
        </row>
        <row r="59">
          <cell r="R59">
            <v>0</v>
          </cell>
        </row>
        <row r="60">
          <cell r="R60">
            <v>55</v>
          </cell>
        </row>
        <row r="61">
          <cell r="R61">
            <v>16719.16</v>
          </cell>
        </row>
        <row r="62">
          <cell r="R62">
            <v>1207.1300000000001</v>
          </cell>
        </row>
        <row r="63">
          <cell r="R63">
            <v>2555.1799999999998</v>
          </cell>
        </row>
        <row r="64">
          <cell r="R64">
            <v>33322.78</v>
          </cell>
        </row>
        <row r="65">
          <cell r="R65">
            <v>2566.81</v>
          </cell>
        </row>
        <row r="66">
          <cell r="R66">
            <v>4300.8100000000004</v>
          </cell>
        </row>
        <row r="67">
          <cell r="R67">
            <v>0</v>
          </cell>
        </row>
        <row r="68">
          <cell r="R68">
            <v>50.5</v>
          </cell>
        </row>
        <row r="69">
          <cell r="R69">
            <v>1054.5</v>
          </cell>
        </row>
        <row r="70">
          <cell r="R70">
            <v>255</v>
          </cell>
        </row>
        <row r="71">
          <cell r="R71">
            <v>347.03</v>
          </cell>
        </row>
        <row r="72">
          <cell r="R72">
            <v>0</v>
          </cell>
        </row>
        <row r="73">
          <cell r="R73">
            <v>-669</v>
          </cell>
        </row>
        <row r="74">
          <cell r="R74">
            <v>2.4500000000000002</v>
          </cell>
        </row>
        <row r="75">
          <cell r="R75">
            <v>1613.33</v>
          </cell>
        </row>
        <row r="76">
          <cell r="R76">
            <v>0</v>
          </cell>
        </row>
        <row r="77">
          <cell r="R77">
            <v>0</v>
          </cell>
        </row>
        <row r="78">
          <cell r="R78">
            <v>150</v>
          </cell>
        </row>
        <row r="79">
          <cell r="R79">
            <v>357.78</v>
          </cell>
        </row>
        <row r="80">
          <cell r="R80">
            <v>16.13</v>
          </cell>
        </row>
        <row r="81">
          <cell r="R81">
            <v>30</v>
          </cell>
        </row>
        <row r="82">
          <cell r="R82">
            <v>0</v>
          </cell>
        </row>
        <row r="83">
          <cell r="R83">
            <v>0</v>
          </cell>
        </row>
        <row r="84">
          <cell r="R84">
            <v>7612.31</v>
          </cell>
        </row>
        <row r="85">
          <cell r="R85">
            <v>516.89</v>
          </cell>
        </row>
        <row r="86">
          <cell r="R86">
            <v>1035.1199999999999</v>
          </cell>
        </row>
        <row r="87">
          <cell r="R87">
            <v>519.11</v>
          </cell>
        </row>
        <row r="88">
          <cell r="R88">
            <v>0</v>
          </cell>
        </row>
        <row r="89">
          <cell r="R89">
            <v>19014.14</v>
          </cell>
        </row>
        <row r="90">
          <cell r="R90">
            <v>5439</v>
          </cell>
        </row>
        <row r="91">
          <cell r="R91">
            <v>0</v>
          </cell>
        </row>
        <row r="92">
          <cell r="R92">
            <v>31882.47</v>
          </cell>
        </row>
        <row r="93">
          <cell r="R93">
            <v>243</v>
          </cell>
        </row>
        <row r="94">
          <cell r="R94">
            <v>5085.22</v>
          </cell>
        </row>
        <row r="95">
          <cell r="R95">
            <v>5013.3999999999996</v>
          </cell>
        </row>
        <row r="96">
          <cell r="R96">
            <v>334721.57</v>
          </cell>
        </row>
        <row r="97">
          <cell r="R97">
            <v>14780.45</v>
          </cell>
        </row>
        <row r="98">
          <cell r="R98">
            <v>-2954.07</v>
          </cell>
        </row>
        <row r="99">
          <cell r="R99">
            <v>-667</v>
          </cell>
        </row>
        <row r="100">
          <cell r="R100">
            <v>0</v>
          </cell>
        </row>
        <row r="101">
          <cell r="R101">
            <v>0</v>
          </cell>
        </row>
        <row r="102">
          <cell r="R102">
            <v>80534.02</v>
          </cell>
        </row>
        <row r="103">
          <cell r="R103">
            <v>0</v>
          </cell>
        </row>
        <row r="104">
          <cell r="R104">
            <v>0</v>
          </cell>
        </row>
        <row r="105">
          <cell r="R105">
            <v>-21550.11</v>
          </cell>
        </row>
        <row r="106">
          <cell r="R106">
            <v>0</v>
          </cell>
        </row>
        <row r="107">
          <cell r="R107">
            <v>15351.9</v>
          </cell>
        </row>
        <row r="108">
          <cell r="R108">
            <v>1945.14</v>
          </cell>
        </row>
        <row r="109">
          <cell r="R109">
            <v>312</v>
          </cell>
        </row>
        <row r="110">
          <cell r="R110">
            <v>1007.95</v>
          </cell>
        </row>
        <row r="111">
          <cell r="R111">
            <v>637560.18000000005</v>
          </cell>
        </row>
        <row r="112">
          <cell r="R112">
            <v>244484.5</v>
          </cell>
        </row>
        <row r="113">
          <cell r="R113">
            <v>10759.88</v>
          </cell>
        </row>
        <row r="114">
          <cell r="R114">
            <v>258.18</v>
          </cell>
        </row>
        <row r="115">
          <cell r="R115">
            <v>23289.14</v>
          </cell>
        </row>
        <row r="116">
          <cell r="R116">
            <v>4760</v>
          </cell>
        </row>
        <row r="117">
          <cell r="R117">
            <v>160.41</v>
          </cell>
        </row>
        <row r="118">
          <cell r="R118">
            <v>-178039.18</v>
          </cell>
        </row>
        <row r="119">
          <cell r="R119">
            <v>-67572.27</v>
          </cell>
        </row>
        <row r="120">
          <cell r="R120">
            <v>65</v>
          </cell>
        </row>
        <row r="121">
          <cell r="R121">
            <v>-39.369999999999997</v>
          </cell>
        </row>
        <row r="122">
          <cell r="R122">
            <v>1691.43</v>
          </cell>
        </row>
        <row r="123">
          <cell r="R123">
            <v>-53.65</v>
          </cell>
        </row>
        <row r="124">
          <cell r="R124">
            <v>-1588.68</v>
          </cell>
        </row>
        <row r="125">
          <cell r="R125">
            <v>737</v>
          </cell>
        </row>
        <row r="126">
          <cell r="R126">
            <v>21597.9</v>
          </cell>
        </row>
        <row r="127">
          <cell r="R127">
            <v>4080</v>
          </cell>
        </row>
        <row r="128">
          <cell r="R128">
            <v>1515.43</v>
          </cell>
        </row>
        <row r="129">
          <cell r="R129">
            <v>1962.19</v>
          </cell>
        </row>
        <row r="130">
          <cell r="R130">
            <v>843970.12</v>
          </cell>
        </row>
        <row r="131">
          <cell r="R131">
            <v>1122.97</v>
          </cell>
        </row>
        <row r="132">
          <cell r="R132">
            <v>233616.92</v>
          </cell>
        </row>
        <row r="133">
          <cell r="R133">
            <v>0</v>
          </cell>
        </row>
        <row r="134">
          <cell r="R134">
            <v>2295.7399999999998</v>
          </cell>
        </row>
        <row r="135">
          <cell r="R135">
            <v>135.94</v>
          </cell>
        </row>
        <row r="136">
          <cell r="R136">
            <v>23301.46</v>
          </cell>
        </row>
        <row r="137">
          <cell r="R137">
            <v>92.27</v>
          </cell>
        </row>
        <row r="138">
          <cell r="R138">
            <v>-2089.2600000000002</v>
          </cell>
        </row>
        <row r="139">
          <cell r="R139">
            <v>-252985.92</v>
          </cell>
        </row>
        <row r="140">
          <cell r="R140">
            <v>-68878.2</v>
          </cell>
        </row>
        <row r="141">
          <cell r="R141">
            <v>-146.6</v>
          </cell>
        </row>
        <row r="142">
          <cell r="R142">
            <v>-2306.09</v>
          </cell>
        </row>
        <row r="143">
          <cell r="R143">
            <v>648.05999999999995</v>
          </cell>
        </row>
        <row r="144">
          <cell r="R144">
            <v>248.46</v>
          </cell>
        </row>
        <row r="145">
          <cell r="R145">
            <v>0</v>
          </cell>
        </row>
        <row r="146">
          <cell r="R146">
            <v>0</v>
          </cell>
        </row>
        <row r="147">
          <cell r="R147">
            <v>251.04</v>
          </cell>
        </row>
        <row r="148">
          <cell r="R148">
            <v>0</v>
          </cell>
        </row>
        <row r="149">
          <cell r="R149">
            <v>0</v>
          </cell>
        </row>
        <row r="150">
          <cell r="R150">
            <v>-58383.3</v>
          </cell>
        </row>
        <row r="151">
          <cell r="R151">
            <v>-708.14</v>
          </cell>
        </row>
        <row r="152">
          <cell r="R152">
            <v>-1582.5</v>
          </cell>
        </row>
        <row r="153">
          <cell r="R153">
            <v>27560.05</v>
          </cell>
        </row>
        <row r="154">
          <cell r="R154">
            <v>2792.06</v>
          </cell>
        </row>
        <row r="155">
          <cell r="R155">
            <v>1199.08</v>
          </cell>
        </row>
        <row r="156">
          <cell r="R156">
            <v>27631.97</v>
          </cell>
        </row>
        <row r="157">
          <cell r="R157">
            <v>0</v>
          </cell>
        </row>
        <row r="158">
          <cell r="R158">
            <v>7968.58</v>
          </cell>
        </row>
        <row r="159">
          <cell r="R159">
            <v>-42.5</v>
          </cell>
        </row>
        <row r="160">
          <cell r="R160">
            <v>-20296.509999999998</v>
          </cell>
        </row>
        <row r="161">
          <cell r="R161">
            <v>-135</v>
          </cell>
        </row>
        <row r="162">
          <cell r="R162">
            <v>0</v>
          </cell>
        </row>
        <row r="163">
          <cell r="R163">
            <v>0</v>
          </cell>
        </row>
        <row r="164">
          <cell r="R164">
            <v>198</v>
          </cell>
        </row>
        <row r="165">
          <cell r="R165">
            <v>850.16</v>
          </cell>
        </row>
        <row r="166">
          <cell r="R166">
            <v>5032.72</v>
          </cell>
        </row>
        <row r="167">
          <cell r="R167">
            <v>985.76</v>
          </cell>
        </row>
        <row r="168">
          <cell r="R168">
            <v>-1967.5</v>
          </cell>
        </row>
        <row r="169">
          <cell r="R169">
            <v>0</v>
          </cell>
        </row>
        <row r="170">
          <cell r="R170">
            <v>30402.75</v>
          </cell>
        </row>
        <row r="171">
          <cell r="R171">
            <v>2383.63</v>
          </cell>
        </row>
        <row r="172">
          <cell r="R172">
            <v>4560.4399999999996</v>
          </cell>
        </row>
        <row r="173">
          <cell r="R173">
            <v>0</v>
          </cell>
        </row>
        <row r="174">
          <cell r="R174">
            <v>0</v>
          </cell>
        </row>
        <row r="175">
          <cell r="R175">
            <v>207.21</v>
          </cell>
        </row>
        <row r="176">
          <cell r="R176">
            <v>156.96</v>
          </cell>
        </row>
        <row r="177">
          <cell r="R177">
            <v>129.41999999999999</v>
          </cell>
        </row>
        <row r="178">
          <cell r="R178">
            <v>1600</v>
          </cell>
        </row>
        <row r="179">
          <cell r="R179">
            <v>0</v>
          </cell>
        </row>
        <row r="180">
          <cell r="R180">
            <v>2736</v>
          </cell>
        </row>
        <row r="181">
          <cell r="R181">
            <v>3452.44</v>
          </cell>
        </row>
        <row r="182">
          <cell r="R182">
            <v>223.54</v>
          </cell>
        </row>
        <row r="183">
          <cell r="R183">
            <v>0</v>
          </cell>
        </row>
        <row r="184">
          <cell r="R184">
            <v>19773.13</v>
          </cell>
        </row>
        <row r="185">
          <cell r="R185">
            <v>1267.99</v>
          </cell>
        </row>
        <row r="186">
          <cell r="R186">
            <v>3011</v>
          </cell>
        </row>
        <row r="187">
          <cell r="R187">
            <v>1759.2</v>
          </cell>
        </row>
        <row r="188">
          <cell r="R188">
            <v>95.49</v>
          </cell>
        </row>
        <row r="189">
          <cell r="R189">
            <v>263.88</v>
          </cell>
        </row>
        <row r="190">
          <cell r="R190">
            <v>0</v>
          </cell>
        </row>
        <row r="191">
          <cell r="R191">
            <v>1548.75</v>
          </cell>
        </row>
        <row r="192">
          <cell r="R192">
            <v>0</v>
          </cell>
        </row>
        <row r="193">
          <cell r="R193">
            <v>2483.83</v>
          </cell>
        </row>
        <row r="194">
          <cell r="R194">
            <v>511</v>
          </cell>
        </row>
        <row r="195">
          <cell r="R195">
            <v>813</v>
          </cell>
        </row>
        <row r="196">
          <cell r="R196">
            <v>0</v>
          </cell>
        </row>
        <row r="197">
          <cell r="R197">
            <v>-1158</v>
          </cell>
        </row>
        <row r="198">
          <cell r="R198">
            <v>281.02999999999997</v>
          </cell>
        </row>
        <row r="199">
          <cell r="R199">
            <v>0</v>
          </cell>
        </row>
        <row r="200">
          <cell r="R200">
            <v>168.53</v>
          </cell>
        </row>
        <row r="201">
          <cell r="R201">
            <v>200</v>
          </cell>
        </row>
        <row r="202">
          <cell r="R202">
            <v>16.2</v>
          </cell>
        </row>
        <row r="203">
          <cell r="R203">
            <v>0</v>
          </cell>
        </row>
        <row r="204">
          <cell r="R204">
            <v>15814.1</v>
          </cell>
        </row>
        <row r="205">
          <cell r="R205">
            <v>1635.2</v>
          </cell>
        </row>
        <row r="206">
          <cell r="R206">
            <v>0</v>
          </cell>
        </row>
        <row r="207">
          <cell r="R207">
            <v>24322.75</v>
          </cell>
        </row>
        <row r="208">
          <cell r="R208">
            <v>1696.59</v>
          </cell>
        </row>
        <row r="209">
          <cell r="R209">
            <v>3648.45</v>
          </cell>
        </row>
        <row r="210">
          <cell r="R210">
            <v>4233.25</v>
          </cell>
        </row>
        <row r="211">
          <cell r="R211">
            <v>271.44</v>
          </cell>
        </row>
        <row r="212">
          <cell r="R212">
            <v>634.99</v>
          </cell>
        </row>
        <row r="213">
          <cell r="R213">
            <v>0</v>
          </cell>
        </row>
        <row r="214">
          <cell r="R214">
            <v>2906.09</v>
          </cell>
        </row>
        <row r="215">
          <cell r="R215">
            <v>0</v>
          </cell>
        </row>
        <row r="216">
          <cell r="R216">
            <v>257</v>
          </cell>
        </row>
        <row r="217">
          <cell r="R217">
            <v>300</v>
          </cell>
        </row>
        <row r="218">
          <cell r="R218">
            <v>-477</v>
          </cell>
        </row>
        <row r="219">
          <cell r="R219">
            <v>8.66</v>
          </cell>
        </row>
        <row r="220">
          <cell r="R220">
            <v>-12460.5</v>
          </cell>
        </row>
        <row r="221">
          <cell r="R221">
            <v>800.06</v>
          </cell>
        </row>
        <row r="222">
          <cell r="R222">
            <v>103.33</v>
          </cell>
        </row>
        <row r="223">
          <cell r="R223">
            <v>278.23</v>
          </cell>
        </row>
        <row r="224">
          <cell r="R224">
            <v>100</v>
          </cell>
        </row>
        <row r="225">
          <cell r="R225">
            <v>20.239999999999998</v>
          </cell>
        </row>
        <row r="226">
          <cell r="R226">
            <v>4.75</v>
          </cell>
        </row>
        <row r="227">
          <cell r="R227">
            <v>60</v>
          </cell>
        </row>
        <row r="228">
          <cell r="R228">
            <v>94.8</v>
          </cell>
        </row>
        <row r="229">
          <cell r="R229">
            <v>0</v>
          </cell>
        </row>
        <row r="230">
          <cell r="R230">
            <v>639.30999999999995</v>
          </cell>
        </row>
        <row r="231">
          <cell r="R231">
            <v>0</v>
          </cell>
        </row>
        <row r="232">
          <cell r="R232">
            <v>336.49</v>
          </cell>
        </row>
        <row r="233">
          <cell r="R233">
            <v>0</v>
          </cell>
        </row>
        <row r="234">
          <cell r="R234">
            <v>-250</v>
          </cell>
        </row>
        <row r="235">
          <cell r="R235">
            <v>11146.5</v>
          </cell>
        </row>
        <row r="236">
          <cell r="R236">
            <v>823.7</v>
          </cell>
        </row>
        <row r="237">
          <cell r="R237">
            <v>1671.96</v>
          </cell>
        </row>
        <row r="238">
          <cell r="R238">
            <v>12511.4</v>
          </cell>
        </row>
        <row r="239">
          <cell r="R239">
            <v>937.07</v>
          </cell>
        </row>
        <row r="240">
          <cell r="R240">
            <v>1876.72</v>
          </cell>
        </row>
        <row r="241">
          <cell r="R241">
            <v>2380</v>
          </cell>
        </row>
        <row r="242">
          <cell r="R242">
            <v>987.5</v>
          </cell>
        </row>
        <row r="243">
          <cell r="R243">
            <v>31.66</v>
          </cell>
        </row>
        <row r="244">
          <cell r="R244">
            <v>0</v>
          </cell>
        </row>
        <row r="245">
          <cell r="R245">
            <v>0</v>
          </cell>
        </row>
        <row r="246">
          <cell r="R246">
            <v>40.200000000000003</v>
          </cell>
        </row>
        <row r="247">
          <cell r="R247">
            <v>732.82</v>
          </cell>
        </row>
        <row r="248">
          <cell r="R248">
            <v>0</v>
          </cell>
        </row>
        <row r="249">
          <cell r="R249">
            <v>57.65</v>
          </cell>
        </row>
        <row r="250">
          <cell r="R250">
            <v>22.43</v>
          </cell>
        </row>
        <row r="251">
          <cell r="R251">
            <v>30</v>
          </cell>
        </row>
        <row r="252">
          <cell r="R252">
            <v>0</v>
          </cell>
        </row>
        <row r="253">
          <cell r="R253">
            <v>0</v>
          </cell>
        </row>
        <row r="254">
          <cell r="R254">
            <v>0</v>
          </cell>
        </row>
        <row r="255">
          <cell r="R255">
            <v>10679.58</v>
          </cell>
        </row>
        <row r="256">
          <cell r="R256">
            <v>796.17</v>
          </cell>
        </row>
        <row r="257">
          <cell r="R257">
            <v>873.86</v>
          </cell>
        </row>
        <row r="258">
          <cell r="R258">
            <v>0</v>
          </cell>
        </row>
        <row r="259">
          <cell r="R259">
            <v>2328.91</v>
          </cell>
        </row>
        <row r="260">
          <cell r="R260">
            <v>3566.03</v>
          </cell>
        </row>
        <row r="261">
          <cell r="R261">
            <v>255.51</v>
          </cell>
        </row>
        <row r="262">
          <cell r="R262">
            <v>0</v>
          </cell>
        </row>
        <row r="263">
          <cell r="R263">
            <v>79167.87</v>
          </cell>
        </row>
        <row r="264">
          <cell r="R264">
            <v>268.39</v>
          </cell>
        </row>
        <row r="265">
          <cell r="R265">
            <v>6032.13</v>
          </cell>
        </row>
        <row r="266">
          <cell r="R266">
            <v>10279.120000000001</v>
          </cell>
        </row>
        <row r="267">
          <cell r="R267">
            <v>240</v>
          </cell>
        </row>
        <row r="268">
          <cell r="R268">
            <v>0</v>
          </cell>
        </row>
        <row r="269">
          <cell r="R269">
            <v>0</v>
          </cell>
        </row>
        <row r="270">
          <cell r="R270">
            <v>0</v>
          </cell>
        </row>
        <row r="271">
          <cell r="R271">
            <v>133.94999999999999</v>
          </cell>
        </row>
        <row r="272">
          <cell r="R272">
            <v>2653.51</v>
          </cell>
        </row>
        <row r="273">
          <cell r="R273">
            <v>0</v>
          </cell>
        </row>
        <row r="274">
          <cell r="R274">
            <v>0</v>
          </cell>
        </row>
        <row r="275">
          <cell r="R275">
            <v>768.31</v>
          </cell>
        </row>
        <row r="276">
          <cell r="R276">
            <v>0</v>
          </cell>
        </row>
        <row r="277">
          <cell r="R277">
            <v>0</v>
          </cell>
        </row>
        <row r="278">
          <cell r="R278">
            <v>161.83000000000001</v>
          </cell>
        </row>
        <row r="279">
          <cell r="R279">
            <v>0</v>
          </cell>
        </row>
        <row r="280">
          <cell r="R280">
            <v>0</v>
          </cell>
        </row>
        <row r="281">
          <cell r="R281">
            <v>0</v>
          </cell>
        </row>
        <row r="282">
          <cell r="R282">
            <v>1165.5</v>
          </cell>
        </row>
        <row r="283">
          <cell r="R283">
            <v>0</v>
          </cell>
        </row>
        <row r="284">
          <cell r="R284">
            <v>0</v>
          </cell>
        </row>
        <row r="285">
          <cell r="R285">
            <v>-2.38</v>
          </cell>
        </row>
        <row r="286">
          <cell r="R286">
            <v>4541.43</v>
          </cell>
        </row>
        <row r="287">
          <cell r="R287">
            <v>0</v>
          </cell>
        </row>
        <row r="288">
          <cell r="R288">
            <v>0</v>
          </cell>
        </row>
        <row r="289">
          <cell r="R289">
            <v>1431.38</v>
          </cell>
        </row>
        <row r="290">
          <cell r="R290">
            <v>342.14</v>
          </cell>
        </row>
        <row r="291">
          <cell r="R291">
            <v>17751.14</v>
          </cell>
        </row>
        <row r="292">
          <cell r="R292">
            <v>479.66</v>
          </cell>
        </row>
        <row r="293">
          <cell r="R293">
            <v>0</v>
          </cell>
        </row>
        <row r="294">
          <cell r="R294">
            <v>-395.02</v>
          </cell>
        </row>
        <row r="295">
          <cell r="R295">
            <v>640</v>
          </cell>
        </row>
        <row r="296">
          <cell r="R296">
            <v>3031.44</v>
          </cell>
        </row>
        <row r="297">
          <cell r="R297">
            <v>0</v>
          </cell>
        </row>
        <row r="298">
          <cell r="R298">
            <v>928.98</v>
          </cell>
        </row>
        <row r="299">
          <cell r="R299">
            <v>188.2</v>
          </cell>
        </row>
        <row r="300">
          <cell r="R300">
            <v>845.08</v>
          </cell>
        </row>
        <row r="301">
          <cell r="R301">
            <v>31321.97</v>
          </cell>
        </row>
        <row r="302">
          <cell r="R302">
            <v>2789.3</v>
          </cell>
        </row>
        <row r="303">
          <cell r="R303">
            <v>0</v>
          </cell>
        </row>
        <row r="304">
          <cell r="R304">
            <v>-173.87</v>
          </cell>
        </row>
        <row r="305">
          <cell r="R305">
            <v>0</v>
          </cell>
        </row>
        <row r="306">
          <cell r="R306">
            <v>1602.14</v>
          </cell>
        </row>
        <row r="307">
          <cell r="R307">
            <v>450</v>
          </cell>
        </row>
        <row r="308">
          <cell r="R308">
            <v>4888</v>
          </cell>
        </row>
        <row r="309">
          <cell r="R309">
            <v>0</v>
          </cell>
        </row>
        <row r="310">
          <cell r="R310">
            <v>1000.85</v>
          </cell>
        </row>
        <row r="311">
          <cell r="R311">
            <v>1354.65</v>
          </cell>
        </row>
        <row r="312">
          <cell r="R312">
            <v>396.42</v>
          </cell>
        </row>
        <row r="313">
          <cell r="R313">
            <v>16645.27</v>
          </cell>
        </row>
        <row r="314">
          <cell r="R314">
            <v>162.16</v>
          </cell>
        </row>
        <row r="315">
          <cell r="R315">
            <v>-667</v>
          </cell>
        </row>
        <row r="316">
          <cell r="R316">
            <v>0</v>
          </cell>
        </row>
        <row r="317">
          <cell r="R317">
            <v>853.85</v>
          </cell>
        </row>
        <row r="318">
          <cell r="R318">
            <v>0</v>
          </cell>
        </row>
        <row r="319">
          <cell r="R319">
            <v>0</v>
          </cell>
        </row>
        <row r="320">
          <cell r="R320">
            <v>0</v>
          </cell>
        </row>
        <row r="321">
          <cell r="R321">
            <v>0</v>
          </cell>
        </row>
        <row r="322">
          <cell r="R322">
            <v>294.27999999999997</v>
          </cell>
        </row>
        <row r="323">
          <cell r="R323">
            <v>0</v>
          </cell>
        </row>
        <row r="324">
          <cell r="R324">
            <v>12</v>
          </cell>
        </row>
        <row r="325">
          <cell r="R325">
            <v>0</v>
          </cell>
        </row>
        <row r="326">
          <cell r="R326">
            <v>-44245.75</v>
          </cell>
        </row>
        <row r="327">
          <cell r="R327">
            <v>0</v>
          </cell>
        </row>
        <row r="328">
          <cell r="R328">
            <v>0</v>
          </cell>
        </row>
        <row r="329">
          <cell r="R329">
            <v>131.86000000000001</v>
          </cell>
        </row>
        <row r="330">
          <cell r="R330">
            <v>0</v>
          </cell>
        </row>
        <row r="331">
          <cell r="R331">
            <v>0</v>
          </cell>
        </row>
        <row r="332">
          <cell r="R332">
            <v>0</v>
          </cell>
        </row>
        <row r="333">
          <cell r="R333">
            <v>0</v>
          </cell>
        </row>
        <row r="334">
          <cell r="R334">
            <v>0</v>
          </cell>
        </row>
        <row r="335">
          <cell r="R335">
            <v>0</v>
          </cell>
        </row>
        <row r="336">
          <cell r="R336">
            <v>-500</v>
          </cell>
        </row>
        <row r="337">
          <cell r="R337">
            <v>60309.58</v>
          </cell>
        </row>
        <row r="338">
          <cell r="R338">
            <v>750</v>
          </cell>
        </row>
        <row r="339">
          <cell r="R339">
            <v>10.51</v>
          </cell>
        </row>
        <row r="340">
          <cell r="R340">
            <v>5422.9</v>
          </cell>
        </row>
        <row r="341">
          <cell r="R341">
            <v>9046.2999999999993</v>
          </cell>
        </row>
        <row r="342">
          <cell r="R342">
            <v>631.57000000000005</v>
          </cell>
        </row>
        <row r="343">
          <cell r="R343">
            <v>0</v>
          </cell>
        </row>
        <row r="344">
          <cell r="R344">
            <v>29.4</v>
          </cell>
        </row>
        <row r="345">
          <cell r="R345">
            <v>51.15</v>
          </cell>
        </row>
        <row r="346">
          <cell r="R346">
            <v>420</v>
          </cell>
        </row>
        <row r="347">
          <cell r="R347">
            <v>650</v>
          </cell>
        </row>
        <row r="348">
          <cell r="R348">
            <v>11500</v>
          </cell>
        </row>
        <row r="349">
          <cell r="R349">
            <v>270</v>
          </cell>
        </row>
        <row r="350">
          <cell r="R350">
            <v>399</v>
          </cell>
        </row>
        <row r="351">
          <cell r="R351">
            <v>10.1</v>
          </cell>
        </row>
        <row r="352">
          <cell r="R352">
            <v>0</v>
          </cell>
        </row>
        <row r="353">
          <cell r="R353">
            <v>858</v>
          </cell>
        </row>
        <row r="354">
          <cell r="R354">
            <v>0</v>
          </cell>
        </row>
        <row r="355">
          <cell r="R355">
            <v>16.100000000000001</v>
          </cell>
        </row>
        <row r="356">
          <cell r="R356">
            <v>7.3</v>
          </cell>
        </row>
        <row r="357">
          <cell r="R357">
            <v>41.33</v>
          </cell>
        </row>
        <row r="358">
          <cell r="R358">
            <v>0</v>
          </cell>
        </row>
        <row r="359">
          <cell r="R359">
            <v>420</v>
          </cell>
        </row>
        <row r="360">
          <cell r="R360">
            <v>2450</v>
          </cell>
        </row>
        <row r="361">
          <cell r="R361">
            <v>2234</v>
          </cell>
        </row>
        <row r="362">
          <cell r="R362">
            <v>5800</v>
          </cell>
        </row>
        <row r="363">
          <cell r="R363">
            <v>0</v>
          </cell>
        </row>
        <row r="364">
          <cell r="R364">
            <v>16117</v>
          </cell>
        </row>
        <row r="365">
          <cell r="R365">
            <v>2090</v>
          </cell>
        </row>
        <row r="366">
          <cell r="R366">
            <v>0</v>
          </cell>
        </row>
        <row r="367">
          <cell r="R367">
            <v>0</v>
          </cell>
        </row>
        <row r="368">
          <cell r="R368">
            <v>-100</v>
          </cell>
        </row>
        <row r="369">
          <cell r="R369">
            <v>0</v>
          </cell>
        </row>
        <row r="370">
          <cell r="R370">
            <v>687</v>
          </cell>
        </row>
        <row r="371">
          <cell r="R371">
            <v>1713</v>
          </cell>
        </row>
        <row r="372">
          <cell r="R372">
            <v>2917</v>
          </cell>
        </row>
        <row r="373">
          <cell r="R373">
            <v>13250</v>
          </cell>
        </row>
        <row r="374">
          <cell r="R374">
            <v>0</v>
          </cell>
        </row>
        <row r="375">
          <cell r="R375">
            <v>7497.5</v>
          </cell>
        </row>
        <row r="376">
          <cell r="R376">
            <v>6066</v>
          </cell>
        </row>
        <row r="377">
          <cell r="R377">
            <v>21633</v>
          </cell>
        </row>
        <row r="378">
          <cell r="R378">
            <v>2284</v>
          </cell>
        </row>
        <row r="379">
          <cell r="R379">
            <v>10067</v>
          </cell>
        </row>
        <row r="380">
          <cell r="R380">
            <v>6646</v>
          </cell>
        </row>
        <row r="381">
          <cell r="R381">
            <v>9379</v>
          </cell>
        </row>
        <row r="382">
          <cell r="R382">
            <v>1922</v>
          </cell>
        </row>
        <row r="383">
          <cell r="R383">
            <v>75167</v>
          </cell>
        </row>
        <row r="384">
          <cell r="R384">
            <v>15500</v>
          </cell>
        </row>
        <row r="385">
          <cell r="R385">
            <v>4730</v>
          </cell>
        </row>
        <row r="386">
          <cell r="R386">
            <v>7753</v>
          </cell>
        </row>
        <row r="387">
          <cell r="R387">
            <v>309610</v>
          </cell>
        </row>
        <row r="388">
          <cell r="R388">
            <v>0</v>
          </cell>
        </row>
        <row r="389">
          <cell r="R389">
            <v>9628</v>
          </cell>
        </row>
        <row r="390">
          <cell r="R390">
            <v>17166</v>
          </cell>
        </row>
        <row r="391">
          <cell r="R391">
            <v>2433</v>
          </cell>
        </row>
        <row r="392">
          <cell r="R392">
            <v>1575</v>
          </cell>
        </row>
        <row r="393">
          <cell r="R393">
            <v>10400</v>
          </cell>
        </row>
        <row r="394">
          <cell r="R394">
            <v>9735</v>
          </cell>
        </row>
        <row r="395">
          <cell r="R395">
            <v>2050</v>
          </cell>
        </row>
        <row r="396">
          <cell r="R396">
            <v>0</v>
          </cell>
        </row>
        <row r="397">
          <cell r="R397">
            <v>11587.94</v>
          </cell>
        </row>
        <row r="398">
          <cell r="R398">
            <v>221.94</v>
          </cell>
        </row>
        <row r="399">
          <cell r="R399">
            <v>0</v>
          </cell>
        </row>
        <row r="400">
          <cell r="R400">
            <v>474.79</v>
          </cell>
        </row>
        <row r="401">
          <cell r="R401">
            <v>1162.44</v>
          </cell>
        </row>
        <row r="402">
          <cell r="R402">
            <v>13089.54</v>
          </cell>
        </row>
        <row r="403">
          <cell r="R403">
            <v>211.54</v>
          </cell>
        </row>
        <row r="404">
          <cell r="R404">
            <v>1066.6600000000001</v>
          </cell>
        </row>
        <row r="405">
          <cell r="R405">
            <v>1279.7</v>
          </cell>
        </row>
        <row r="406">
          <cell r="R406">
            <v>0</v>
          </cell>
        </row>
        <row r="407">
          <cell r="R407">
            <v>0</v>
          </cell>
        </row>
        <row r="408">
          <cell r="R408">
            <v>0</v>
          </cell>
        </row>
        <row r="409">
          <cell r="R409">
            <v>0</v>
          </cell>
        </row>
        <row r="410">
          <cell r="R410">
            <v>1031.54</v>
          </cell>
        </row>
        <row r="411">
          <cell r="R411">
            <v>116.44</v>
          </cell>
        </row>
        <row r="412">
          <cell r="R412">
            <v>2019.11</v>
          </cell>
        </row>
        <row r="413">
          <cell r="R413">
            <v>47.35</v>
          </cell>
        </row>
        <row r="414">
          <cell r="R414">
            <v>8.43</v>
          </cell>
        </row>
        <row r="415">
          <cell r="R415">
            <v>20.99</v>
          </cell>
        </row>
        <row r="416">
          <cell r="R416">
            <v>0</v>
          </cell>
        </row>
        <row r="417">
          <cell r="R417">
            <v>57.18</v>
          </cell>
        </row>
        <row r="418">
          <cell r="R418">
            <v>0</v>
          </cell>
        </row>
        <row r="419">
          <cell r="R419">
            <v>0</v>
          </cell>
        </row>
        <row r="420">
          <cell r="R420">
            <v>1266.58</v>
          </cell>
        </row>
        <row r="421">
          <cell r="R421">
            <v>34.869999999999997</v>
          </cell>
        </row>
        <row r="422">
          <cell r="R422">
            <v>0</v>
          </cell>
        </row>
        <row r="423">
          <cell r="R423">
            <v>0</v>
          </cell>
        </row>
        <row r="424">
          <cell r="R424">
            <v>0</v>
          </cell>
        </row>
        <row r="425">
          <cell r="R425">
            <v>0</v>
          </cell>
        </row>
        <row r="426">
          <cell r="R426">
            <v>0</v>
          </cell>
        </row>
        <row r="427">
          <cell r="R427">
            <v>0</v>
          </cell>
        </row>
        <row r="428">
          <cell r="R428">
            <v>92.25</v>
          </cell>
        </row>
        <row r="429">
          <cell r="R429">
            <v>0</v>
          </cell>
        </row>
        <row r="430">
          <cell r="R430">
            <v>0</v>
          </cell>
        </row>
        <row r="431">
          <cell r="R431">
            <v>0</v>
          </cell>
        </row>
        <row r="432">
          <cell r="R432">
            <v>0</v>
          </cell>
        </row>
        <row r="433">
          <cell r="R433">
            <v>0</v>
          </cell>
        </row>
        <row r="434">
          <cell r="R434">
            <v>0</v>
          </cell>
        </row>
        <row r="435">
          <cell r="R435">
            <v>0</v>
          </cell>
        </row>
        <row r="436">
          <cell r="R436">
            <v>0</v>
          </cell>
        </row>
        <row r="437">
          <cell r="R437">
            <v>0</v>
          </cell>
        </row>
        <row r="438">
          <cell r="R438">
            <v>0</v>
          </cell>
        </row>
        <row r="439">
          <cell r="R439">
            <v>0</v>
          </cell>
        </row>
        <row r="440">
          <cell r="R440">
            <v>0</v>
          </cell>
        </row>
        <row r="441">
          <cell r="R441">
            <v>10668.43</v>
          </cell>
        </row>
        <row r="442">
          <cell r="R442">
            <v>0</v>
          </cell>
        </row>
        <row r="443">
          <cell r="R443">
            <v>0</v>
          </cell>
        </row>
        <row r="444">
          <cell r="R444">
            <v>0</v>
          </cell>
        </row>
        <row r="445">
          <cell r="R445">
            <v>0</v>
          </cell>
        </row>
        <row r="446">
          <cell r="R446">
            <v>-2.36</v>
          </cell>
        </row>
        <row r="447">
          <cell r="R447">
            <v>0</v>
          </cell>
        </row>
        <row r="448">
          <cell r="R448">
            <v>1691.69</v>
          </cell>
        </row>
        <row r="449">
          <cell r="R449">
            <v>0</v>
          </cell>
        </row>
        <row r="450">
          <cell r="R450">
            <v>0</v>
          </cell>
        </row>
        <row r="451">
          <cell r="R451">
            <v>-250</v>
          </cell>
        </row>
        <row r="452">
          <cell r="R452">
            <v>12802.4</v>
          </cell>
        </row>
        <row r="453">
          <cell r="R453">
            <v>261.23</v>
          </cell>
        </row>
        <row r="454">
          <cell r="R454">
            <v>881.71</v>
          </cell>
        </row>
        <row r="455">
          <cell r="R455">
            <v>1843.86</v>
          </cell>
        </row>
        <row r="456">
          <cell r="R456">
            <v>32888.199999999997</v>
          </cell>
        </row>
        <row r="457">
          <cell r="R457">
            <v>96.66</v>
          </cell>
        </row>
        <row r="458">
          <cell r="R458">
            <v>4.4400000000000004</v>
          </cell>
        </row>
        <row r="459">
          <cell r="R459">
            <v>2084.19</v>
          </cell>
        </row>
        <row r="460">
          <cell r="R460">
            <v>3916.8</v>
          </cell>
        </row>
        <row r="461">
          <cell r="R461">
            <v>3116.68</v>
          </cell>
        </row>
        <row r="462">
          <cell r="R462">
            <v>0</v>
          </cell>
        </row>
        <row r="463">
          <cell r="R463">
            <v>2.6</v>
          </cell>
        </row>
        <row r="464">
          <cell r="R464">
            <v>140</v>
          </cell>
        </row>
        <row r="465">
          <cell r="R465">
            <v>1691.29</v>
          </cell>
        </row>
        <row r="466">
          <cell r="R466">
            <v>106.9</v>
          </cell>
        </row>
        <row r="467">
          <cell r="R467">
            <v>-12.8</v>
          </cell>
        </row>
        <row r="468">
          <cell r="R468">
            <v>0</v>
          </cell>
        </row>
        <row r="469">
          <cell r="R469">
            <v>0</v>
          </cell>
        </row>
        <row r="470">
          <cell r="R470">
            <v>10.210000000000001</v>
          </cell>
        </row>
        <row r="471">
          <cell r="R471">
            <v>0</v>
          </cell>
        </row>
        <row r="472">
          <cell r="R472">
            <v>56.75</v>
          </cell>
        </row>
        <row r="473">
          <cell r="R473">
            <v>0</v>
          </cell>
        </row>
        <row r="474">
          <cell r="R474">
            <v>1149.02</v>
          </cell>
        </row>
        <row r="475">
          <cell r="R475">
            <v>0</v>
          </cell>
        </row>
        <row r="476">
          <cell r="R476">
            <v>20</v>
          </cell>
        </row>
        <row r="477">
          <cell r="R477">
            <v>0</v>
          </cell>
        </row>
        <row r="478">
          <cell r="R478">
            <v>-3300</v>
          </cell>
        </row>
        <row r="479">
          <cell r="R479">
            <v>35560.18</v>
          </cell>
        </row>
        <row r="480">
          <cell r="R480">
            <v>306.63</v>
          </cell>
        </row>
        <row r="481">
          <cell r="R481">
            <v>0</v>
          </cell>
        </row>
        <row r="482">
          <cell r="R482">
            <v>2285.79</v>
          </cell>
        </row>
        <row r="483">
          <cell r="R483">
            <v>5081.34</v>
          </cell>
        </row>
        <row r="484">
          <cell r="R484">
            <v>82407.899999999994</v>
          </cell>
        </row>
        <row r="485">
          <cell r="R485">
            <v>1290.67</v>
          </cell>
        </row>
        <row r="486">
          <cell r="R486">
            <v>5515.99</v>
          </cell>
        </row>
        <row r="487">
          <cell r="R487">
            <v>8893.2999999999993</v>
          </cell>
        </row>
        <row r="488">
          <cell r="R488">
            <v>0</v>
          </cell>
        </row>
        <row r="489">
          <cell r="R489">
            <v>0</v>
          </cell>
        </row>
        <row r="490">
          <cell r="R490">
            <v>1349.67</v>
          </cell>
        </row>
        <row r="491">
          <cell r="R491">
            <v>1483.47</v>
          </cell>
        </row>
        <row r="492">
          <cell r="R492">
            <v>0</v>
          </cell>
        </row>
        <row r="493">
          <cell r="R493">
            <v>4139.54</v>
          </cell>
        </row>
        <row r="494">
          <cell r="R494">
            <v>4066.22</v>
          </cell>
        </row>
        <row r="495">
          <cell r="R495">
            <v>0</v>
          </cell>
        </row>
        <row r="496">
          <cell r="R496">
            <v>0</v>
          </cell>
        </row>
        <row r="497">
          <cell r="R497">
            <v>0</v>
          </cell>
        </row>
        <row r="498">
          <cell r="R498">
            <v>157.22</v>
          </cell>
        </row>
        <row r="499">
          <cell r="R499">
            <v>437.08</v>
          </cell>
        </row>
        <row r="500">
          <cell r="R500">
            <v>0</v>
          </cell>
        </row>
        <row r="501">
          <cell r="R501">
            <v>11.1</v>
          </cell>
        </row>
        <row r="502">
          <cell r="R502">
            <v>58</v>
          </cell>
        </row>
        <row r="503">
          <cell r="R503">
            <v>112.08</v>
          </cell>
        </row>
        <row r="504">
          <cell r="R504">
            <v>835.14</v>
          </cell>
        </row>
        <row r="505">
          <cell r="R505">
            <v>114.3</v>
          </cell>
        </row>
        <row r="506">
          <cell r="R506">
            <v>127.74</v>
          </cell>
        </row>
        <row r="507">
          <cell r="R507">
            <v>365.42</v>
          </cell>
        </row>
        <row r="508">
          <cell r="R508">
            <v>14.76</v>
          </cell>
        </row>
        <row r="509">
          <cell r="R509">
            <v>0</v>
          </cell>
        </row>
        <row r="510">
          <cell r="R510">
            <v>0</v>
          </cell>
        </row>
        <row r="511">
          <cell r="R511">
            <v>0</v>
          </cell>
        </row>
        <row r="512">
          <cell r="R512">
            <v>68.16</v>
          </cell>
        </row>
        <row r="513">
          <cell r="R513">
            <v>0</v>
          </cell>
        </row>
        <row r="514">
          <cell r="R514">
            <v>14.4</v>
          </cell>
        </row>
        <row r="515">
          <cell r="R515">
            <v>0</v>
          </cell>
        </row>
        <row r="516">
          <cell r="R516">
            <v>283.20999999999998</v>
          </cell>
        </row>
        <row r="517">
          <cell r="R517">
            <v>0</v>
          </cell>
        </row>
        <row r="518">
          <cell r="R518">
            <v>74</v>
          </cell>
        </row>
        <row r="519">
          <cell r="R519">
            <v>197.45</v>
          </cell>
        </row>
        <row r="520">
          <cell r="R520">
            <v>2376</v>
          </cell>
        </row>
        <row r="521">
          <cell r="R521">
            <v>332.95</v>
          </cell>
        </row>
        <row r="522">
          <cell r="R522">
            <v>5661.75</v>
          </cell>
        </row>
        <row r="523">
          <cell r="R523">
            <v>-0.92</v>
          </cell>
        </row>
        <row r="524">
          <cell r="R524">
            <v>124.62</v>
          </cell>
        </row>
        <row r="525">
          <cell r="R525">
            <v>0</v>
          </cell>
        </row>
        <row r="526">
          <cell r="R526">
            <v>0</v>
          </cell>
        </row>
        <row r="527">
          <cell r="R527">
            <v>-54653</v>
          </cell>
        </row>
        <row r="528">
          <cell r="R528">
            <v>-169.52</v>
          </cell>
        </row>
        <row r="529">
          <cell r="R529">
            <v>-89.32</v>
          </cell>
        </row>
        <row r="530">
          <cell r="R530">
            <v>-363</v>
          </cell>
        </row>
        <row r="531">
          <cell r="R531">
            <v>-38.81</v>
          </cell>
        </row>
        <row r="532">
          <cell r="R532">
            <v>0</v>
          </cell>
        </row>
        <row r="533">
          <cell r="R533">
            <v>0</v>
          </cell>
        </row>
        <row r="534">
          <cell r="R534">
            <v>0</v>
          </cell>
        </row>
        <row r="535">
          <cell r="R535">
            <v>0</v>
          </cell>
        </row>
        <row r="536">
          <cell r="R536">
            <v>0</v>
          </cell>
        </row>
        <row r="537">
          <cell r="R537">
            <v>0</v>
          </cell>
        </row>
        <row r="538">
          <cell r="R538">
            <v>0</v>
          </cell>
        </row>
        <row r="539">
          <cell r="R539">
            <v>41.26</v>
          </cell>
        </row>
        <row r="540">
          <cell r="R540">
            <v>176.25</v>
          </cell>
        </row>
        <row r="541">
          <cell r="R541">
            <v>0</v>
          </cell>
        </row>
        <row r="542">
          <cell r="R542">
            <v>20717.830000000002</v>
          </cell>
        </row>
        <row r="543">
          <cell r="R543">
            <v>212.16</v>
          </cell>
        </row>
        <row r="544">
          <cell r="R544">
            <v>0</v>
          </cell>
        </row>
        <row r="545">
          <cell r="R545">
            <v>1493.62</v>
          </cell>
        </row>
        <row r="546">
          <cell r="R546">
            <v>3107.65</v>
          </cell>
        </row>
        <row r="547">
          <cell r="R547">
            <v>9890.3799999999992</v>
          </cell>
        </row>
        <row r="548">
          <cell r="R548">
            <v>734.07</v>
          </cell>
        </row>
        <row r="549">
          <cell r="R549">
            <v>1228.3399999999999</v>
          </cell>
        </row>
        <row r="550">
          <cell r="R550">
            <v>206</v>
          </cell>
        </row>
        <row r="551">
          <cell r="R551">
            <v>54</v>
          </cell>
        </row>
        <row r="552">
          <cell r="R552">
            <v>410</v>
          </cell>
        </row>
        <row r="553">
          <cell r="R553">
            <v>-576.39</v>
          </cell>
        </row>
        <row r="554">
          <cell r="R554">
            <v>19.5</v>
          </cell>
        </row>
        <row r="555">
          <cell r="R555">
            <v>790.59</v>
          </cell>
        </row>
        <row r="556">
          <cell r="R556">
            <v>10.37</v>
          </cell>
        </row>
        <row r="557">
          <cell r="R557">
            <v>129</v>
          </cell>
        </row>
        <row r="558">
          <cell r="R558">
            <v>0</v>
          </cell>
        </row>
        <row r="559">
          <cell r="R559">
            <v>0</v>
          </cell>
        </row>
        <row r="560">
          <cell r="R560">
            <v>0</v>
          </cell>
        </row>
        <row r="561">
          <cell r="R561">
            <v>0</v>
          </cell>
        </row>
        <row r="562">
          <cell r="R562">
            <v>991.8</v>
          </cell>
        </row>
        <row r="563">
          <cell r="R563">
            <v>98.57</v>
          </cell>
        </row>
        <row r="564">
          <cell r="R564">
            <v>73100.990000000005</v>
          </cell>
        </row>
        <row r="565">
          <cell r="R565">
            <v>7842.71</v>
          </cell>
        </row>
        <row r="566">
          <cell r="R566">
            <v>16055.57</v>
          </cell>
        </row>
        <row r="567">
          <cell r="R567">
            <v>1131.6099999999999</v>
          </cell>
        </row>
        <row r="568">
          <cell r="R568">
            <v>139.12</v>
          </cell>
        </row>
        <row r="569">
          <cell r="R569">
            <v>21265.19</v>
          </cell>
        </row>
        <row r="570">
          <cell r="R570">
            <v>-32.08</v>
          </cell>
        </row>
        <row r="571">
          <cell r="R571">
            <v>-33922.74</v>
          </cell>
        </row>
        <row r="572">
          <cell r="R572">
            <v>-4796.51</v>
          </cell>
        </row>
        <row r="573">
          <cell r="R573">
            <v>3503.14</v>
          </cell>
        </row>
        <row r="574">
          <cell r="R574">
            <v>-62.35</v>
          </cell>
        </row>
        <row r="575">
          <cell r="R575">
            <v>-611.59</v>
          </cell>
        </row>
        <row r="576">
          <cell r="R576">
            <v>0</v>
          </cell>
        </row>
        <row r="577">
          <cell r="R577">
            <v>0</v>
          </cell>
        </row>
        <row r="578">
          <cell r="R578">
            <v>20482.29</v>
          </cell>
        </row>
        <row r="579">
          <cell r="R579">
            <v>1677.95</v>
          </cell>
        </row>
        <row r="580">
          <cell r="R580">
            <v>2710.79</v>
          </cell>
        </row>
        <row r="581">
          <cell r="R581">
            <v>14581.24</v>
          </cell>
        </row>
        <row r="582">
          <cell r="R582">
            <v>438.83</v>
          </cell>
        </row>
        <row r="583">
          <cell r="R583">
            <v>1361.3</v>
          </cell>
        </row>
        <row r="584">
          <cell r="R584">
            <v>2187.17</v>
          </cell>
        </row>
        <row r="585">
          <cell r="R585">
            <v>-357</v>
          </cell>
        </row>
        <row r="586">
          <cell r="R586">
            <v>93.9</v>
          </cell>
        </row>
        <row r="587">
          <cell r="R587">
            <v>129.87</v>
          </cell>
        </row>
        <row r="588">
          <cell r="R588">
            <v>0</v>
          </cell>
        </row>
        <row r="589">
          <cell r="R589">
            <v>0</v>
          </cell>
        </row>
        <row r="590">
          <cell r="R590">
            <v>0</v>
          </cell>
        </row>
        <row r="591">
          <cell r="R591">
            <v>303.33999999999997</v>
          </cell>
        </row>
        <row r="592">
          <cell r="R592">
            <v>0</v>
          </cell>
        </row>
        <row r="593">
          <cell r="R593">
            <v>0</v>
          </cell>
        </row>
        <row r="594">
          <cell r="R594">
            <v>232</v>
          </cell>
        </row>
        <row r="595">
          <cell r="R595">
            <v>-45735.13</v>
          </cell>
        </row>
        <row r="596">
          <cell r="R596">
            <v>0</v>
          </cell>
        </row>
        <row r="597">
          <cell r="R597">
            <v>0</v>
          </cell>
        </row>
        <row r="598">
          <cell r="R598">
            <v>18017.82</v>
          </cell>
        </row>
        <row r="599">
          <cell r="R599">
            <v>1728.45</v>
          </cell>
        </row>
        <row r="600">
          <cell r="R600">
            <v>1351.35</v>
          </cell>
        </row>
        <row r="601">
          <cell r="R601">
            <v>-45</v>
          </cell>
        </row>
        <row r="602">
          <cell r="R602">
            <v>227</v>
          </cell>
        </row>
        <row r="603">
          <cell r="R603">
            <v>0</v>
          </cell>
        </row>
        <row r="604">
          <cell r="R604">
            <v>19.5</v>
          </cell>
        </row>
        <row r="605">
          <cell r="R605">
            <v>13354.27</v>
          </cell>
        </row>
        <row r="606">
          <cell r="R606">
            <v>65.709999999999994</v>
          </cell>
        </row>
        <row r="607">
          <cell r="R607">
            <v>885.76</v>
          </cell>
        </row>
        <row r="608">
          <cell r="R608">
            <v>1128.3900000000001</v>
          </cell>
        </row>
        <row r="609">
          <cell r="R609">
            <v>0</v>
          </cell>
        </row>
        <row r="610">
          <cell r="R610">
            <v>113.74</v>
          </cell>
        </row>
        <row r="611">
          <cell r="R611">
            <v>250</v>
          </cell>
        </row>
        <row r="612">
          <cell r="R612">
            <v>31.95</v>
          </cell>
        </row>
        <row r="613">
          <cell r="R613">
            <v>-36.85</v>
          </cell>
        </row>
        <row r="614">
          <cell r="R614">
            <v>479.07</v>
          </cell>
        </row>
        <row r="615">
          <cell r="R615">
            <v>140.01</v>
          </cell>
        </row>
        <row r="616">
          <cell r="R616">
            <v>0</v>
          </cell>
        </row>
        <row r="617">
          <cell r="R617">
            <v>0</v>
          </cell>
        </row>
        <row r="618">
          <cell r="R618">
            <v>0</v>
          </cell>
        </row>
        <row r="619">
          <cell r="R619">
            <v>45.5</v>
          </cell>
        </row>
        <row r="620">
          <cell r="R620">
            <v>19.5</v>
          </cell>
        </row>
        <row r="621">
          <cell r="R621">
            <v>2355</v>
          </cell>
        </row>
        <row r="622">
          <cell r="R622">
            <v>105.2</v>
          </cell>
        </row>
        <row r="623">
          <cell r="R623">
            <v>0</v>
          </cell>
        </row>
        <row r="624">
          <cell r="R624">
            <v>100</v>
          </cell>
        </row>
        <row r="625">
          <cell r="R625">
            <v>0</v>
          </cell>
        </row>
        <row r="626">
          <cell r="R626">
            <v>-1000</v>
          </cell>
        </row>
        <row r="627">
          <cell r="R627">
            <v>164939.12</v>
          </cell>
        </row>
        <row r="628">
          <cell r="R628">
            <v>890.69</v>
          </cell>
        </row>
        <row r="629">
          <cell r="R629">
            <v>57.64</v>
          </cell>
        </row>
        <row r="630">
          <cell r="R630">
            <v>10732.58</v>
          </cell>
        </row>
        <row r="631">
          <cell r="R631">
            <v>20230.580000000002</v>
          </cell>
        </row>
        <row r="632">
          <cell r="R632">
            <v>0</v>
          </cell>
        </row>
        <row r="633">
          <cell r="R633">
            <v>1102.71</v>
          </cell>
        </row>
        <row r="634">
          <cell r="R634">
            <v>-684</v>
          </cell>
        </row>
        <row r="635">
          <cell r="R635">
            <v>90.65</v>
          </cell>
        </row>
        <row r="636">
          <cell r="R636">
            <v>13694.91</v>
          </cell>
        </row>
        <row r="637">
          <cell r="R637">
            <v>0</v>
          </cell>
        </row>
        <row r="638">
          <cell r="R638">
            <v>250</v>
          </cell>
        </row>
        <row r="639">
          <cell r="R639">
            <v>0</v>
          </cell>
        </row>
        <row r="640">
          <cell r="R640">
            <v>-500</v>
          </cell>
        </row>
        <row r="641">
          <cell r="R641">
            <v>99302.11</v>
          </cell>
        </row>
        <row r="642">
          <cell r="R642">
            <v>1436.26</v>
          </cell>
        </row>
        <row r="643">
          <cell r="R643">
            <v>10.35</v>
          </cell>
        </row>
        <row r="644">
          <cell r="R644">
            <v>6227.69</v>
          </cell>
        </row>
        <row r="645">
          <cell r="R645">
            <v>13650.48</v>
          </cell>
        </row>
        <row r="646">
          <cell r="R646">
            <v>0</v>
          </cell>
        </row>
        <row r="647">
          <cell r="R647">
            <v>873.89</v>
          </cell>
        </row>
        <row r="648">
          <cell r="R648">
            <v>-1173</v>
          </cell>
        </row>
        <row r="649">
          <cell r="R649">
            <v>34</v>
          </cell>
        </row>
        <row r="650">
          <cell r="R650">
            <v>6597.69</v>
          </cell>
        </row>
        <row r="651">
          <cell r="R651">
            <v>0</v>
          </cell>
        </row>
        <row r="652">
          <cell r="R652">
            <v>150</v>
          </cell>
        </row>
        <row r="653">
          <cell r="R653">
            <v>0</v>
          </cell>
        </row>
        <row r="654">
          <cell r="R654">
            <v>18127.419999999998</v>
          </cell>
        </row>
        <row r="655">
          <cell r="R655">
            <v>1525.75</v>
          </cell>
        </row>
        <row r="656">
          <cell r="R656">
            <v>2.2200000000000002</v>
          </cell>
        </row>
        <row r="657">
          <cell r="R657">
            <v>1334.87</v>
          </cell>
        </row>
        <row r="658">
          <cell r="R658">
            <v>2719.13</v>
          </cell>
        </row>
        <row r="659">
          <cell r="R659">
            <v>0</v>
          </cell>
        </row>
        <row r="660">
          <cell r="R660">
            <v>0</v>
          </cell>
        </row>
        <row r="661">
          <cell r="R661">
            <v>0</v>
          </cell>
        </row>
        <row r="662">
          <cell r="R662">
            <v>-750</v>
          </cell>
        </row>
        <row r="663">
          <cell r="R663">
            <v>103385.73</v>
          </cell>
        </row>
        <row r="664">
          <cell r="R664">
            <v>3473.59</v>
          </cell>
        </row>
        <row r="665">
          <cell r="R665">
            <v>31.08</v>
          </cell>
        </row>
        <row r="666">
          <cell r="R666">
            <v>7161.13</v>
          </cell>
        </row>
        <row r="667">
          <cell r="R667">
            <v>12884.77</v>
          </cell>
        </row>
        <row r="668">
          <cell r="R668">
            <v>0</v>
          </cell>
        </row>
        <row r="669">
          <cell r="R669">
            <v>2175</v>
          </cell>
        </row>
        <row r="670">
          <cell r="R670">
            <v>-465</v>
          </cell>
        </row>
        <row r="671">
          <cell r="R671">
            <v>107.6</v>
          </cell>
        </row>
        <row r="672">
          <cell r="R672">
            <v>8128.15</v>
          </cell>
        </row>
        <row r="673">
          <cell r="R673">
            <v>0</v>
          </cell>
        </row>
        <row r="674">
          <cell r="R674">
            <v>100</v>
          </cell>
        </row>
        <row r="675">
          <cell r="R675">
            <v>623.35</v>
          </cell>
        </row>
        <row r="676">
          <cell r="R676">
            <v>0</v>
          </cell>
        </row>
        <row r="677">
          <cell r="R677">
            <v>12929.37</v>
          </cell>
        </row>
        <row r="678">
          <cell r="R678">
            <v>1070.8699999999999</v>
          </cell>
        </row>
        <row r="679">
          <cell r="R679">
            <v>593.42999999999995</v>
          </cell>
        </row>
        <row r="680">
          <cell r="R680">
            <v>0</v>
          </cell>
        </row>
        <row r="681">
          <cell r="R681">
            <v>0</v>
          </cell>
        </row>
        <row r="682">
          <cell r="R682">
            <v>0</v>
          </cell>
        </row>
        <row r="683">
          <cell r="R683">
            <v>0</v>
          </cell>
        </row>
        <row r="684">
          <cell r="R684">
            <v>327.75</v>
          </cell>
        </row>
        <row r="685">
          <cell r="R685">
            <v>0</v>
          </cell>
        </row>
        <row r="686">
          <cell r="R686">
            <v>11286.21</v>
          </cell>
        </row>
        <row r="687">
          <cell r="R687">
            <v>669.78</v>
          </cell>
        </row>
        <row r="688">
          <cell r="R688">
            <v>1065.81</v>
          </cell>
        </row>
        <row r="689">
          <cell r="R689">
            <v>886.54</v>
          </cell>
        </row>
        <row r="690">
          <cell r="R690">
            <v>0</v>
          </cell>
        </row>
        <row r="691">
          <cell r="R691">
            <v>3.5</v>
          </cell>
        </row>
        <row r="692">
          <cell r="R692">
            <v>118</v>
          </cell>
        </row>
        <row r="693">
          <cell r="R693">
            <v>84.6</v>
          </cell>
        </row>
        <row r="694">
          <cell r="R694">
            <v>0</v>
          </cell>
        </row>
        <row r="695">
          <cell r="R695">
            <v>63664.21</v>
          </cell>
        </row>
        <row r="696">
          <cell r="R696">
            <v>1314.67</v>
          </cell>
        </row>
        <row r="697">
          <cell r="R697">
            <v>19.98</v>
          </cell>
        </row>
        <row r="698">
          <cell r="R698">
            <v>4603.7</v>
          </cell>
        </row>
        <row r="699">
          <cell r="R699">
            <v>7283.23</v>
          </cell>
        </row>
        <row r="700">
          <cell r="R700">
            <v>0</v>
          </cell>
        </row>
        <row r="701">
          <cell r="R701">
            <v>475</v>
          </cell>
        </row>
        <row r="702">
          <cell r="R702">
            <v>12.75</v>
          </cell>
        </row>
        <row r="703">
          <cell r="R703">
            <v>5131.72</v>
          </cell>
        </row>
        <row r="704">
          <cell r="R704">
            <v>0</v>
          </cell>
        </row>
        <row r="705">
          <cell r="R705">
            <v>0</v>
          </cell>
        </row>
        <row r="706">
          <cell r="R706">
            <v>32711.61</v>
          </cell>
        </row>
        <row r="707">
          <cell r="R707">
            <v>1127.0899999999999</v>
          </cell>
        </row>
        <row r="708">
          <cell r="R708">
            <v>4.41</v>
          </cell>
        </row>
        <row r="709">
          <cell r="R709">
            <v>2159.7600000000002</v>
          </cell>
        </row>
        <row r="710">
          <cell r="R710">
            <v>4249.01</v>
          </cell>
        </row>
        <row r="711">
          <cell r="R711">
            <v>0</v>
          </cell>
        </row>
        <row r="712">
          <cell r="R712">
            <v>750</v>
          </cell>
        </row>
        <row r="713">
          <cell r="R713">
            <v>-696</v>
          </cell>
        </row>
        <row r="714">
          <cell r="R714">
            <v>3692.55</v>
          </cell>
        </row>
        <row r="715">
          <cell r="R715">
            <v>0</v>
          </cell>
        </row>
        <row r="716">
          <cell r="R716">
            <v>46.5</v>
          </cell>
        </row>
        <row r="717">
          <cell r="R717">
            <v>100</v>
          </cell>
        </row>
        <row r="718">
          <cell r="R718">
            <v>0</v>
          </cell>
        </row>
        <row r="719">
          <cell r="R719">
            <v>33934.19</v>
          </cell>
        </row>
        <row r="720">
          <cell r="R720">
            <v>4853.51</v>
          </cell>
        </row>
        <row r="721">
          <cell r="R721">
            <v>5.66</v>
          </cell>
        </row>
        <row r="722">
          <cell r="R722">
            <v>2645.98</v>
          </cell>
        </row>
        <row r="723">
          <cell r="R723">
            <v>3673.2</v>
          </cell>
        </row>
        <row r="724">
          <cell r="R724">
            <v>0</v>
          </cell>
        </row>
        <row r="725">
          <cell r="R725">
            <v>545</v>
          </cell>
        </row>
        <row r="726">
          <cell r="R726">
            <v>-726</v>
          </cell>
        </row>
        <row r="727">
          <cell r="R727">
            <v>3262.5</v>
          </cell>
        </row>
        <row r="728">
          <cell r="R728">
            <v>0</v>
          </cell>
        </row>
        <row r="729">
          <cell r="R729">
            <v>100</v>
          </cell>
        </row>
        <row r="730">
          <cell r="R730">
            <v>0</v>
          </cell>
        </row>
        <row r="731">
          <cell r="R731">
            <v>-1368.5</v>
          </cell>
        </row>
        <row r="732">
          <cell r="R732">
            <v>20777.05</v>
          </cell>
        </row>
        <row r="733">
          <cell r="R733">
            <v>1267.5999999999999</v>
          </cell>
        </row>
        <row r="734">
          <cell r="R734">
            <v>3024.28</v>
          </cell>
        </row>
        <row r="735">
          <cell r="R735">
            <v>77974</v>
          </cell>
        </row>
        <row r="736">
          <cell r="R736">
            <v>1892.1</v>
          </cell>
        </row>
        <row r="737">
          <cell r="R737">
            <v>19.98</v>
          </cell>
        </row>
        <row r="738">
          <cell r="R738">
            <v>5080.58</v>
          </cell>
        </row>
        <row r="739">
          <cell r="R739">
            <v>9303.84</v>
          </cell>
        </row>
        <row r="740">
          <cell r="R740">
            <v>300</v>
          </cell>
        </row>
        <row r="741">
          <cell r="R741">
            <v>-714</v>
          </cell>
        </row>
        <row r="742">
          <cell r="R742">
            <v>54.9</v>
          </cell>
        </row>
        <row r="743">
          <cell r="R743">
            <v>9754.33</v>
          </cell>
        </row>
        <row r="744">
          <cell r="R744">
            <v>-21.14</v>
          </cell>
        </row>
        <row r="745">
          <cell r="R745">
            <v>100</v>
          </cell>
        </row>
        <row r="746">
          <cell r="R746">
            <v>2035.69</v>
          </cell>
        </row>
        <row r="747">
          <cell r="R747">
            <v>0</v>
          </cell>
        </row>
        <row r="748">
          <cell r="R748">
            <v>-41280.03</v>
          </cell>
        </row>
        <row r="749">
          <cell r="R749">
            <v>-182863.05</v>
          </cell>
        </row>
        <row r="750">
          <cell r="R750">
            <v>16814.32</v>
          </cell>
        </row>
        <row r="751">
          <cell r="R751">
            <v>-11980.38</v>
          </cell>
        </row>
        <row r="752">
          <cell r="R752">
            <v>0</v>
          </cell>
        </row>
        <row r="753">
          <cell r="R753">
            <v>0</v>
          </cell>
        </row>
        <row r="754">
          <cell r="R754">
            <v>0</v>
          </cell>
        </row>
        <row r="755">
          <cell r="R755">
            <v>200</v>
          </cell>
        </row>
        <row r="756">
          <cell r="R756">
            <v>0</v>
          </cell>
        </row>
        <row r="757">
          <cell r="R757">
            <v>0</v>
          </cell>
        </row>
        <row r="758">
          <cell r="R758">
            <v>-26950</v>
          </cell>
        </row>
        <row r="759">
          <cell r="R759">
            <v>17504.97</v>
          </cell>
        </row>
        <row r="760">
          <cell r="R760">
            <v>1466.01</v>
          </cell>
        </row>
        <row r="761">
          <cell r="R761">
            <v>2625.74</v>
          </cell>
        </row>
        <row r="762">
          <cell r="R762">
            <v>0</v>
          </cell>
        </row>
        <row r="763">
          <cell r="R763">
            <v>466.24</v>
          </cell>
        </row>
        <row r="764">
          <cell r="R764">
            <v>0</v>
          </cell>
        </row>
        <row r="765">
          <cell r="R765">
            <v>7</v>
          </cell>
        </row>
        <row r="766">
          <cell r="R766">
            <v>49.63</v>
          </cell>
        </row>
        <row r="767">
          <cell r="R767">
            <v>-518</v>
          </cell>
        </row>
        <row r="768">
          <cell r="R768">
            <v>0</v>
          </cell>
        </row>
        <row r="769">
          <cell r="R769">
            <v>199</v>
          </cell>
        </row>
        <row r="770">
          <cell r="R770">
            <v>198.1</v>
          </cell>
        </row>
        <row r="771">
          <cell r="R771">
            <v>2000</v>
          </cell>
        </row>
        <row r="772">
          <cell r="R772">
            <v>-999.33</v>
          </cell>
        </row>
        <row r="773">
          <cell r="R773">
            <v>-1500</v>
          </cell>
        </row>
        <row r="774">
          <cell r="R774">
            <v>-1500</v>
          </cell>
        </row>
        <row r="775">
          <cell r="R775">
            <v>1385</v>
          </cell>
        </row>
        <row r="776">
          <cell r="R776">
            <v>108.41</v>
          </cell>
        </row>
        <row r="777">
          <cell r="R777">
            <v>400</v>
          </cell>
        </row>
        <row r="778">
          <cell r="R778">
            <v>-4508.6000000000004</v>
          </cell>
        </row>
        <row r="779">
          <cell r="R779">
            <v>309.32</v>
          </cell>
        </row>
        <row r="780">
          <cell r="R780">
            <v>906.69</v>
          </cell>
        </row>
        <row r="781">
          <cell r="R781">
            <v>0</v>
          </cell>
        </row>
        <row r="782">
          <cell r="R782">
            <v>13191.53</v>
          </cell>
        </row>
        <row r="783">
          <cell r="R783">
            <v>935.02</v>
          </cell>
        </row>
        <row r="784">
          <cell r="R784">
            <v>1247.49</v>
          </cell>
        </row>
        <row r="785">
          <cell r="R785">
            <v>34</v>
          </cell>
        </row>
        <row r="786">
          <cell r="R786">
            <v>-200</v>
          </cell>
        </row>
        <row r="787">
          <cell r="R787">
            <v>2167.7800000000002</v>
          </cell>
        </row>
        <row r="788">
          <cell r="R788">
            <v>129</v>
          </cell>
        </row>
        <row r="789">
          <cell r="R789">
            <v>0.63</v>
          </cell>
        </row>
        <row r="790">
          <cell r="R790">
            <v>117.07</v>
          </cell>
        </row>
        <row r="791">
          <cell r="R791">
            <v>270.98</v>
          </cell>
        </row>
        <row r="792">
          <cell r="R792">
            <v>35.1</v>
          </cell>
        </row>
        <row r="793">
          <cell r="R793">
            <v>-125</v>
          </cell>
        </row>
        <row r="794">
          <cell r="R794">
            <v>5765.73</v>
          </cell>
        </row>
        <row r="795">
          <cell r="R795">
            <v>129</v>
          </cell>
        </row>
        <row r="796">
          <cell r="R796">
            <v>2.2200000000000002</v>
          </cell>
        </row>
        <row r="797">
          <cell r="R797">
            <v>240.76</v>
          </cell>
        </row>
        <row r="798">
          <cell r="R798">
            <v>720.69</v>
          </cell>
        </row>
        <row r="799">
          <cell r="R799">
            <v>124.9</v>
          </cell>
        </row>
        <row r="800">
          <cell r="R800">
            <v>109.44</v>
          </cell>
        </row>
        <row r="801">
          <cell r="R801">
            <v>154.80000000000001</v>
          </cell>
        </row>
        <row r="802">
          <cell r="R802">
            <v>99.08</v>
          </cell>
        </row>
        <row r="803">
          <cell r="R803">
            <v>-7361</v>
          </cell>
        </row>
        <row r="804">
          <cell r="R804">
            <v>0</v>
          </cell>
        </row>
        <row r="805">
          <cell r="R805">
            <v>0</v>
          </cell>
        </row>
        <row r="806">
          <cell r="R806">
            <v>6846.94</v>
          </cell>
        </row>
        <row r="807">
          <cell r="R807">
            <v>0</v>
          </cell>
        </row>
        <row r="808">
          <cell r="R808">
            <v>0</v>
          </cell>
        </row>
        <row r="809">
          <cell r="R809">
            <v>-750</v>
          </cell>
        </row>
        <row r="810">
          <cell r="R810">
            <v>45021.8</v>
          </cell>
        </row>
        <row r="811">
          <cell r="R811">
            <v>168</v>
          </cell>
        </row>
        <row r="812">
          <cell r="R812">
            <v>0</v>
          </cell>
        </row>
        <row r="813">
          <cell r="R813">
            <v>2610.2600000000002</v>
          </cell>
        </row>
        <row r="814">
          <cell r="R814">
            <v>5764.77</v>
          </cell>
        </row>
        <row r="815">
          <cell r="R815">
            <v>71440.42</v>
          </cell>
        </row>
        <row r="816">
          <cell r="R816">
            <v>1240.75</v>
          </cell>
        </row>
        <row r="817">
          <cell r="R817">
            <v>4546.08</v>
          </cell>
        </row>
        <row r="818">
          <cell r="R818">
            <v>6984</v>
          </cell>
        </row>
        <row r="819">
          <cell r="R819">
            <v>48</v>
          </cell>
        </row>
        <row r="820">
          <cell r="R820">
            <v>120</v>
          </cell>
        </row>
        <row r="821">
          <cell r="R821">
            <v>0</v>
          </cell>
        </row>
        <row r="822">
          <cell r="R822">
            <v>0</v>
          </cell>
        </row>
        <row r="823">
          <cell r="R823">
            <v>1315.1</v>
          </cell>
        </row>
        <row r="824">
          <cell r="R824">
            <v>1255.82</v>
          </cell>
        </row>
        <row r="825">
          <cell r="R825">
            <v>1009.55</v>
          </cell>
        </row>
        <row r="826">
          <cell r="R826">
            <v>-0.1</v>
          </cell>
        </row>
        <row r="827">
          <cell r="R827">
            <v>0.42</v>
          </cell>
        </row>
        <row r="828">
          <cell r="R828">
            <v>17.739999999999998</v>
          </cell>
        </row>
        <row r="829">
          <cell r="R829">
            <v>0</v>
          </cell>
        </row>
        <row r="830">
          <cell r="R830">
            <v>56.38</v>
          </cell>
        </row>
        <row r="831">
          <cell r="R831">
            <v>0</v>
          </cell>
        </row>
        <row r="832">
          <cell r="R832">
            <v>0</v>
          </cell>
        </row>
        <row r="833">
          <cell r="R833">
            <v>0</v>
          </cell>
        </row>
        <row r="834">
          <cell r="R834">
            <v>0</v>
          </cell>
        </row>
        <row r="835">
          <cell r="R835">
            <v>1038.19</v>
          </cell>
        </row>
        <row r="836">
          <cell r="R836">
            <v>63</v>
          </cell>
        </row>
        <row r="837">
          <cell r="R837">
            <v>608.04999999999995</v>
          </cell>
        </row>
        <row r="838">
          <cell r="R838">
            <v>205.97</v>
          </cell>
        </row>
        <row r="839">
          <cell r="R839">
            <v>103.84</v>
          </cell>
        </row>
        <row r="840">
          <cell r="R840">
            <v>3.84</v>
          </cell>
        </row>
        <row r="841">
          <cell r="R841">
            <v>117.13</v>
          </cell>
        </row>
        <row r="842">
          <cell r="R842">
            <v>3267</v>
          </cell>
        </row>
        <row r="843">
          <cell r="R843">
            <v>0</v>
          </cell>
        </row>
        <row r="844">
          <cell r="R844">
            <v>0</v>
          </cell>
        </row>
        <row r="845">
          <cell r="R845">
            <v>187.7</v>
          </cell>
        </row>
        <row r="846">
          <cell r="R846">
            <v>0</v>
          </cell>
        </row>
        <row r="847">
          <cell r="R847">
            <v>62.5</v>
          </cell>
        </row>
        <row r="848">
          <cell r="R848">
            <v>162</v>
          </cell>
        </row>
        <row r="849">
          <cell r="R849">
            <v>20.149999999999999</v>
          </cell>
        </row>
        <row r="850">
          <cell r="R850">
            <v>6389</v>
          </cell>
        </row>
        <row r="851">
          <cell r="R851">
            <v>255.51</v>
          </cell>
        </row>
        <row r="852">
          <cell r="R852">
            <v>0</v>
          </cell>
        </row>
        <row r="853">
          <cell r="R853">
            <v>-6.01</v>
          </cell>
        </row>
        <row r="854">
          <cell r="R854">
            <v>-22.39</v>
          </cell>
        </row>
        <row r="855">
          <cell r="R855">
            <v>15782.81</v>
          </cell>
        </row>
        <row r="856">
          <cell r="R856">
            <v>23.7</v>
          </cell>
        </row>
        <row r="857">
          <cell r="R857">
            <v>0</v>
          </cell>
        </row>
        <row r="858">
          <cell r="R858">
            <v>0</v>
          </cell>
        </row>
        <row r="859">
          <cell r="R859">
            <v>-500</v>
          </cell>
        </row>
        <row r="860">
          <cell r="R860">
            <v>53871.67</v>
          </cell>
        </row>
        <row r="861">
          <cell r="R861">
            <v>676.35</v>
          </cell>
        </row>
        <row r="862">
          <cell r="R862">
            <v>0</v>
          </cell>
        </row>
        <row r="863">
          <cell r="R863">
            <v>3371.76</v>
          </cell>
        </row>
        <row r="864">
          <cell r="R864">
            <v>7419.85</v>
          </cell>
        </row>
        <row r="865">
          <cell r="R865">
            <v>86281.05</v>
          </cell>
        </row>
        <row r="866">
          <cell r="R866">
            <v>425.11</v>
          </cell>
        </row>
        <row r="867">
          <cell r="R867">
            <v>6031.48</v>
          </cell>
        </row>
        <row r="868">
          <cell r="R868">
            <v>8684.5</v>
          </cell>
        </row>
        <row r="869">
          <cell r="R869">
            <v>315.75</v>
          </cell>
        </row>
        <row r="870">
          <cell r="R870">
            <v>160.29</v>
          </cell>
        </row>
        <row r="871">
          <cell r="R871">
            <v>0</v>
          </cell>
        </row>
        <row r="872">
          <cell r="R872">
            <v>0</v>
          </cell>
        </row>
        <row r="873">
          <cell r="R873">
            <v>2572.46</v>
          </cell>
        </row>
        <row r="874">
          <cell r="R874">
            <v>1523.4</v>
          </cell>
        </row>
        <row r="875">
          <cell r="R875">
            <v>1211.46</v>
          </cell>
        </row>
        <row r="876">
          <cell r="R876">
            <v>0</v>
          </cell>
        </row>
        <row r="877">
          <cell r="R877">
            <v>0</v>
          </cell>
        </row>
        <row r="878">
          <cell r="R878">
            <v>0</v>
          </cell>
        </row>
        <row r="879">
          <cell r="R879">
            <v>43.99</v>
          </cell>
        </row>
        <row r="880">
          <cell r="R880">
            <v>22</v>
          </cell>
        </row>
        <row r="881">
          <cell r="R881">
            <v>2.5</v>
          </cell>
        </row>
        <row r="882">
          <cell r="R882">
            <v>11.63</v>
          </cell>
        </row>
        <row r="883">
          <cell r="R883">
            <v>0</v>
          </cell>
        </row>
        <row r="884">
          <cell r="R884">
            <v>0</v>
          </cell>
        </row>
        <row r="885">
          <cell r="R885">
            <v>37.5</v>
          </cell>
        </row>
        <row r="886">
          <cell r="R886">
            <v>0</v>
          </cell>
        </row>
        <row r="887">
          <cell r="R887">
            <v>2224.4299999999998</v>
          </cell>
        </row>
        <row r="888">
          <cell r="R888">
            <v>0</v>
          </cell>
        </row>
        <row r="889">
          <cell r="R889">
            <v>89.07</v>
          </cell>
        </row>
        <row r="890">
          <cell r="R890">
            <v>146.04</v>
          </cell>
        </row>
        <row r="891">
          <cell r="R891">
            <v>38.99</v>
          </cell>
        </row>
        <row r="892">
          <cell r="R892">
            <v>74.27</v>
          </cell>
        </row>
        <row r="893">
          <cell r="R893">
            <v>6.6</v>
          </cell>
        </row>
        <row r="894">
          <cell r="R894">
            <v>0</v>
          </cell>
        </row>
        <row r="895">
          <cell r="R895">
            <v>166.5</v>
          </cell>
        </row>
        <row r="896">
          <cell r="R896">
            <v>3960</v>
          </cell>
        </row>
        <row r="897">
          <cell r="R897">
            <v>55.79</v>
          </cell>
        </row>
        <row r="898">
          <cell r="R898">
            <v>0</v>
          </cell>
        </row>
        <row r="899">
          <cell r="R899">
            <v>72</v>
          </cell>
        </row>
        <row r="900">
          <cell r="R900">
            <v>0</v>
          </cell>
        </row>
        <row r="901">
          <cell r="R901">
            <v>243</v>
          </cell>
        </row>
        <row r="902">
          <cell r="R902">
            <v>731.72</v>
          </cell>
        </row>
        <row r="903">
          <cell r="R903">
            <v>6033.24</v>
          </cell>
        </row>
        <row r="904">
          <cell r="R904">
            <v>0</v>
          </cell>
        </row>
        <row r="905">
          <cell r="R905">
            <v>607.39</v>
          </cell>
        </row>
        <row r="906">
          <cell r="R906">
            <v>-103.26</v>
          </cell>
        </row>
        <row r="907">
          <cell r="R907">
            <v>0</v>
          </cell>
        </row>
        <row r="908">
          <cell r="R908">
            <v>100</v>
          </cell>
        </row>
        <row r="909">
          <cell r="R909">
            <v>7551.98</v>
          </cell>
        </row>
        <row r="910">
          <cell r="R910">
            <v>0</v>
          </cell>
        </row>
        <row r="911">
          <cell r="R911">
            <v>0</v>
          </cell>
        </row>
        <row r="912">
          <cell r="R912">
            <v>20</v>
          </cell>
        </row>
        <row r="913">
          <cell r="R913">
            <v>-425</v>
          </cell>
        </row>
        <row r="914">
          <cell r="R914">
            <v>40804.51</v>
          </cell>
        </row>
        <row r="915">
          <cell r="R915">
            <v>8357.3700000000008</v>
          </cell>
        </row>
        <row r="916">
          <cell r="R916">
            <v>1.59</v>
          </cell>
        </row>
        <row r="917">
          <cell r="R917">
            <v>2680.64</v>
          </cell>
        </row>
        <row r="918">
          <cell r="R918">
            <v>4485.07</v>
          </cell>
        </row>
        <row r="919">
          <cell r="R919">
            <v>73138.05</v>
          </cell>
        </row>
        <row r="920">
          <cell r="R920">
            <v>162.68</v>
          </cell>
        </row>
        <row r="921">
          <cell r="R921">
            <v>4858.38</v>
          </cell>
        </row>
        <row r="922">
          <cell r="R922">
            <v>7029.24</v>
          </cell>
        </row>
        <row r="923">
          <cell r="R923">
            <v>0</v>
          </cell>
        </row>
        <row r="924">
          <cell r="R924">
            <v>0</v>
          </cell>
        </row>
        <row r="925">
          <cell r="R925">
            <v>0</v>
          </cell>
        </row>
        <row r="926">
          <cell r="R926">
            <v>0</v>
          </cell>
        </row>
        <row r="927">
          <cell r="R927">
            <v>1779.75</v>
          </cell>
        </row>
        <row r="928">
          <cell r="R928">
            <v>3382.31</v>
          </cell>
        </row>
        <row r="929">
          <cell r="R929">
            <v>0</v>
          </cell>
        </row>
        <row r="930">
          <cell r="R930">
            <v>551.47</v>
          </cell>
        </row>
        <row r="931">
          <cell r="R931">
            <v>364.78</v>
          </cell>
        </row>
        <row r="932">
          <cell r="R932">
            <v>17</v>
          </cell>
        </row>
        <row r="933">
          <cell r="R933">
            <v>0</v>
          </cell>
        </row>
        <row r="934">
          <cell r="R934">
            <v>104.09</v>
          </cell>
        </row>
        <row r="935">
          <cell r="R935">
            <v>35</v>
          </cell>
        </row>
        <row r="936">
          <cell r="R936">
            <v>34.33</v>
          </cell>
        </row>
        <row r="937">
          <cell r="R937">
            <v>0</v>
          </cell>
        </row>
        <row r="938">
          <cell r="R938">
            <v>3.06</v>
          </cell>
        </row>
        <row r="939">
          <cell r="R939">
            <v>0</v>
          </cell>
        </row>
        <row r="940">
          <cell r="R940">
            <v>1312.58</v>
          </cell>
        </row>
        <row r="941">
          <cell r="R941">
            <v>0</v>
          </cell>
        </row>
        <row r="942">
          <cell r="R942">
            <v>1716.3</v>
          </cell>
        </row>
        <row r="943">
          <cell r="R943">
            <v>225.09</v>
          </cell>
        </row>
        <row r="944">
          <cell r="R944">
            <v>64.06</v>
          </cell>
        </row>
        <row r="945">
          <cell r="R945">
            <v>0</v>
          </cell>
        </row>
        <row r="946">
          <cell r="R946">
            <v>0</v>
          </cell>
        </row>
        <row r="947">
          <cell r="R947">
            <v>265.51</v>
          </cell>
        </row>
        <row r="948">
          <cell r="R948">
            <v>2871</v>
          </cell>
        </row>
        <row r="949">
          <cell r="R949">
            <v>0</v>
          </cell>
        </row>
        <row r="950">
          <cell r="R950">
            <v>0</v>
          </cell>
        </row>
        <row r="951">
          <cell r="R951">
            <v>187.92</v>
          </cell>
        </row>
        <row r="952">
          <cell r="R952">
            <v>0</v>
          </cell>
        </row>
        <row r="953">
          <cell r="R953">
            <v>0</v>
          </cell>
        </row>
        <row r="954">
          <cell r="R954">
            <v>288</v>
          </cell>
        </row>
        <row r="955">
          <cell r="R955">
            <v>299.14999999999998</v>
          </cell>
        </row>
        <row r="956">
          <cell r="R956">
            <v>5928.12</v>
          </cell>
        </row>
        <row r="957">
          <cell r="R957">
            <v>361.6</v>
          </cell>
        </row>
        <row r="958">
          <cell r="R958">
            <v>0</v>
          </cell>
        </row>
        <row r="959">
          <cell r="R959">
            <v>-2.48</v>
          </cell>
        </row>
        <row r="960">
          <cell r="R960">
            <v>-35.36</v>
          </cell>
        </row>
        <row r="961">
          <cell r="R961">
            <v>8842.7099999999991</v>
          </cell>
        </row>
        <row r="962">
          <cell r="R962">
            <v>0</v>
          </cell>
        </row>
        <row r="963">
          <cell r="R963">
            <v>0</v>
          </cell>
        </row>
        <row r="964">
          <cell r="R964">
            <v>-1000</v>
          </cell>
        </row>
        <row r="965">
          <cell r="R965">
            <v>37659.79</v>
          </cell>
        </row>
        <row r="966">
          <cell r="R966">
            <v>0</v>
          </cell>
        </row>
        <row r="967">
          <cell r="R967">
            <v>0</v>
          </cell>
        </row>
        <row r="968">
          <cell r="R968">
            <v>2425.4</v>
          </cell>
        </row>
        <row r="969">
          <cell r="R969">
            <v>4261.95</v>
          </cell>
        </row>
        <row r="970">
          <cell r="R970">
            <v>84535.82</v>
          </cell>
        </row>
        <row r="971">
          <cell r="R971">
            <v>338.36</v>
          </cell>
        </row>
        <row r="972">
          <cell r="R972">
            <v>5812.49</v>
          </cell>
        </row>
        <row r="973">
          <cell r="R973">
            <v>7620.81</v>
          </cell>
        </row>
        <row r="974">
          <cell r="R974">
            <v>0</v>
          </cell>
        </row>
        <row r="975">
          <cell r="R975">
            <v>162.6</v>
          </cell>
        </row>
        <row r="976">
          <cell r="R976">
            <v>0</v>
          </cell>
        </row>
        <row r="977">
          <cell r="R977">
            <v>0</v>
          </cell>
        </row>
        <row r="978">
          <cell r="R978">
            <v>-395.18</v>
          </cell>
        </row>
        <row r="979">
          <cell r="R979">
            <v>1209.17</v>
          </cell>
        </row>
        <row r="980">
          <cell r="R980">
            <v>0</v>
          </cell>
        </row>
        <row r="981">
          <cell r="R981">
            <v>-0.02</v>
          </cell>
        </row>
        <row r="982">
          <cell r="R982">
            <v>0.02</v>
          </cell>
        </row>
        <row r="983">
          <cell r="R983">
            <v>323.08</v>
          </cell>
        </row>
        <row r="984">
          <cell r="R984">
            <v>0</v>
          </cell>
        </row>
        <row r="985">
          <cell r="R985">
            <v>54.21</v>
          </cell>
        </row>
        <row r="986">
          <cell r="R986">
            <v>225.95</v>
          </cell>
        </row>
        <row r="987">
          <cell r="R987">
            <v>0</v>
          </cell>
        </row>
        <row r="988">
          <cell r="R988">
            <v>0</v>
          </cell>
        </row>
        <row r="989">
          <cell r="R989">
            <v>0</v>
          </cell>
        </row>
        <row r="990">
          <cell r="R990">
            <v>39.979999999999997</v>
          </cell>
        </row>
        <row r="991">
          <cell r="R991">
            <v>592.94000000000005</v>
          </cell>
        </row>
        <row r="992">
          <cell r="R992">
            <v>321.74</v>
          </cell>
        </row>
        <row r="993">
          <cell r="R993">
            <v>457.42</v>
          </cell>
        </row>
        <row r="994">
          <cell r="R994">
            <v>211.11</v>
          </cell>
        </row>
        <row r="995">
          <cell r="R995">
            <v>192.31</v>
          </cell>
        </row>
        <row r="996">
          <cell r="R996">
            <v>6.54</v>
          </cell>
        </row>
        <row r="997">
          <cell r="R997">
            <v>0</v>
          </cell>
        </row>
        <row r="998">
          <cell r="R998">
            <v>74.3</v>
          </cell>
        </row>
        <row r="999">
          <cell r="R999">
            <v>19.95</v>
          </cell>
        </row>
        <row r="1000">
          <cell r="R1000">
            <v>3663</v>
          </cell>
        </row>
        <row r="1001">
          <cell r="R1001">
            <v>0</v>
          </cell>
        </row>
        <row r="1002">
          <cell r="R1002">
            <v>16.97</v>
          </cell>
        </row>
        <row r="1003">
          <cell r="R1003">
            <v>121.3</v>
          </cell>
        </row>
        <row r="1004">
          <cell r="R1004">
            <v>43.15</v>
          </cell>
        </row>
        <row r="1005">
          <cell r="R1005">
            <v>0</v>
          </cell>
        </row>
        <row r="1006">
          <cell r="R1006">
            <v>0</v>
          </cell>
        </row>
        <row r="1007">
          <cell r="R1007">
            <v>164</v>
          </cell>
        </row>
        <row r="1008">
          <cell r="R1008">
            <v>30</v>
          </cell>
        </row>
        <row r="1009">
          <cell r="R1009">
            <v>420.82</v>
          </cell>
        </row>
        <row r="1010">
          <cell r="R1010">
            <v>9115.67</v>
          </cell>
        </row>
        <row r="1011">
          <cell r="R1011">
            <v>290.35000000000002</v>
          </cell>
        </row>
        <row r="1012">
          <cell r="R1012">
            <v>588.70000000000005</v>
          </cell>
        </row>
        <row r="1013">
          <cell r="R1013">
            <v>-28.83</v>
          </cell>
        </row>
        <row r="1014">
          <cell r="R1014">
            <v>-34.04</v>
          </cell>
        </row>
        <row r="1015">
          <cell r="R1015">
            <v>5823.71</v>
          </cell>
        </row>
        <row r="1016">
          <cell r="R1016">
            <v>0</v>
          </cell>
        </row>
        <row r="1017">
          <cell r="R1017">
            <v>0</v>
          </cell>
        </row>
        <row r="1018">
          <cell r="R1018">
            <v>-300.01</v>
          </cell>
        </row>
        <row r="1019">
          <cell r="R1019">
            <v>45047.79</v>
          </cell>
        </row>
        <row r="1020">
          <cell r="R1020">
            <v>704.43</v>
          </cell>
        </row>
        <row r="1021">
          <cell r="R1021">
            <v>0</v>
          </cell>
        </row>
        <row r="1022">
          <cell r="R1022">
            <v>2598.13</v>
          </cell>
        </row>
        <row r="1023">
          <cell r="R1023">
            <v>5924.89</v>
          </cell>
        </row>
        <row r="1024">
          <cell r="R1024">
            <v>77205.19</v>
          </cell>
        </row>
        <row r="1025">
          <cell r="R1025">
            <v>1185.3</v>
          </cell>
        </row>
        <row r="1026">
          <cell r="R1026">
            <v>4946.83</v>
          </cell>
        </row>
        <row r="1027">
          <cell r="R1027">
            <v>10332.709999999999</v>
          </cell>
        </row>
        <row r="1028">
          <cell r="R1028">
            <v>0</v>
          </cell>
        </row>
        <row r="1029">
          <cell r="R1029">
            <v>0</v>
          </cell>
        </row>
        <row r="1030">
          <cell r="R1030">
            <v>0</v>
          </cell>
        </row>
        <row r="1031">
          <cell r="R1031">
            <v>0</v>
          </cell>
        </row>
        <row r="1032">
          <cell r="R1032">
            <v>1185.44</v>
          </cell>
        </row>
        <row r="1033">
          <cell r="R1033">
            <v>142.16</v>
          </cell>
        </row>
        <row r="1034">
          <cell r="R1034">
            <v>0</v>
          </cell>
        </row>
        <row r="1035">
          <cell r="R1035">
            <v>1009.55</v>
          </cell>
        </row>
        <row r="1036">
          <cell r="R1036">
            <v>1100.48</v>
          </cell>
        </row>
        <row r="1037">
          <cell r="R1037">
            <v>723.5</v>
          </cell>
        </row>
        <row r="1038">
          <cell r="R1038">
            <v>17.22</v>
          </cell>
        </row>
        <row r="1039">
          <cell r="R1039">
            <v>0</v>
          </cell>
        </row>
        <row r="1040">
          <cell r="R1040">
            <v>114.34</v>
          </cell>
        </row>
        <row r="1041">
          <cell r="R1041">
            <v>0</v>
          </cell>
        </row>
        <row r="1042">
          <cell r="R1042">
            <v>0</v>
          </cell>
        </row>
        <row r="1043">
          <cell r="R1043">
            <v>123.65</v>
          </cell>
        </row>
        <row r="1044">
          <cell r="R1044">
            <v>0</v>
          </cell>
        </row>
        <row r="1045">
          <cell r="R1045">
            <v>29.87</v>
          </cell>
        </row>
        <row r="1046">
          <cell r="R1046">
            <v>45.85</v>
          </cell>
        </row>
        <row r="1047">
          <cell r="R1047">
            <v>5.95</v>
          </cell>
        </row>
        <row r="1048">
          <cell r="R1048">
            <v>1578.38</v>
          </cell>
        </row>
        <row r="1049">
          <cell r="R1049">
            <v>0</v>
          </cell>
        </row>
        <row r="1050">
          <cell r="R1050">
            <v>154.78</v>
          </cell>
        </row>
        <row r="1051">
          <cell r="R1051">
            <v>270.83</v>
          </cell>
        </row>
        <row r="1052">
          <cell r="R1052">
            <v>0</v>
          </cell>
        </row>
        <row r="1053">
          <cell r="R1053">
            <v>15.3</v>
          </cell>
        </row>
        <row r="1054">
          <cell r="R1054">
            <v>15.95</v>
          </cell>
        </row>
        <row r="1055">
          <cell r="R1055">
            <v>224.6</v>
          </cell>
        </row>
        <row r="1056">
          <cell r="R1056">
            <v>56.7</v>
          </cell>
        </row>
        <row r="1057">
          <cell r="R1057">
            <v>3960</v>
          </cell>
        </row>
        <row r="1058">
          <cell r="R1058">
            <v>0</v>
          </cell>
        </row>
        <row r="1059">
          <cell r="R1059">
            <v>6.65</v>
          </cell>
        </row>
        <row r="1060">
          <cell r="R1060">
            <v>18</v>
          </cell>
        </row>
        <row r="1061">
          <cell r="R1061">
            <v>24.62</v>
          </cell>
        </row>
        <row r="1062">
          <cell r="R1062">
            <v>388.61</v>
          </cell>
        </row>
        <row r="1063">
          <cell r="R1063">
            <v>55.3</v>
          </cell>
        </row>
        <row r="1064">
          <cell r="R1064">
            <v>6829.92</v>
          </cell>
        </row>
        <row r="1065">
          <cell r="R1065">
            <v>310.62</v>
          </cell>
        </row>
        <row r="1066">
          <cell r="R1066">
            <v>0</v>
          </cell>
        </row>
        <row r="1067">
          <cell r="R1067">
            <v>-1046.03</v>
          </cell>
        </row>
        <row r="1068">
          <cell r="R1068">
            <v>-1.54</v>
          </cell>
        </row>
        <row r="1069">
          <cell r="R1069">
            <v>6.6</v>
          </cell>
        </row>
        <row r="1070">
          <cell r="R1070">
            <v>-133.25</v>
          </cell>
        </row>
        <row r="1071">
          <cell r="R1071">
            <v>22925.32</v>
          </cell>
        </row>
        <row r="1072">
          <cell r="R1072">
            <v>0</v>
          </cell>
        </row>
        <row r="1073">
          <cell r="R1073">
            <v>0</v>
          </cell>
        </row>
        <row r="1074">
          <cell r="R1074">
            <v>20</v>
          </cell>
        </row>
        <row r="1075">
          <cell r="R1075">
            <v>-750</v>
          </cell>
        </row>
        <row r="1076">
          <cell r="R1076">
            <v>41778.07</v>
          </cell>
        </row>
        <row r="1077">
          <cell r="R1077">
            <v>0</v>
          </cell>
        </row>
        <row r="1078">
          <cell r="R1078">
            <v>0</v>
          </cell>
        </row>
        <row r="1079">
          <cell r="R1079">
            <v>2679.3</v>
          </cell>
        </row>
        <row r="1080">
          <cell r="R1080">
            <v>4980.8900000000003</v>
          </cell>
        </row>
        <row r="1081">
          <cell r="R1081">
            <v>54514.35</v>
          </cell>
        </row>
        <row r="1082">
          <cell r="R1082">
            <v>746.02</v>
          </cell>
        </row>
        <row r="1083">
          <cell r="R1083">
            <v>3263.44</v>
          </cell>
        </row>
        <row r="1084">
          <cell r="R1084">
            <v>6654.99</v>
          </cell>
        </row>
        <row r="1085">
          <cell r="R1085">
            <v>143.74</v>
          </cell>
        </row>
        <row r="1086">
          <cell r="R1086">
            <v>0</v>
          </cell>
        </row>
        <row r="1087">
          <cell r="R1087">
            <v>0</v>
          </cell>
        </row>
        <row r="1088">
          <cell r="R1088">
            <v>0</v>
          </cell>
        </row>
        <row r="1089">
          <cell r="R1089">
            <v>1293.75</v>
          </cell>
        </row>
        <row r="1090">
          <cell r="R1090">
            <v>1139.75</v>
          </cell>
        </row>
        <row r="1091">
          <cell r="R1091">
            <v>0</v>
          </cell>
        </row>
        <row r="1092">
          <cell r="R1092">
            <v>791.65</v>
          </cell>
        </row>
        <row r="1093">
          <cell r="R1093">
            <v>520.22</v>
          </cell>
        </row>
        <row r="1094">
          <cell r="R1094">
            <v>21.78</v>
          </cell>
        </row>
        <row r="1095">
          <cell r="R1095">
            <v>0</v>
          </cell>
        </row>
        <row r="1096">
          <cell r="R1096">
            <v>47.7</v>
          </cell>
        </row>
        <row r="1097">
          <cell r="R1097">
            <v>0</v>
          </cell>
        </row>
        <row r="1098">
          <cell r="R1098">
            <v>34.94</v>
          </cell>
        </row>
        <row r="1099">
          <cell r="R1099">
            <v>6.3</v>
          </cell>
        </row>
        <row r="1100">
          <cell r="R1100">
            <v>0</v>
          </cell>
        </row>
        <row r="1101">
          <cell r="R1101">
            <v>1312.84</v>
          </cell>
        </row>
        <row r="1102">
          <cell r="R1102">
            <v>6.8</v>
          </cell>
        </row>
        <row r="1103">
          <cell r="R1103">
            <v>650.66999999999996</v>
          </cell>
        </row>
        <row r="1104">
          <cell r="R1104">
            <v>0</v>
          </cell>
        </row>
        <row r="1105">
          <cell r="R1105">
            <v>0</v>
          </cell>
        </row>
        <row r="1106">
          <cell r="R1106">
            <v>29.4</v>
          </cell>
        </row>
        <row r="1107">
          <cell r="R1107">
            <v>131.5</v>
          </cell>
        </row>
        <row r="1108">
          <cell r="R1108">
            <v>102.56</v>
          </cell>
        </row>
        <row r="1109">
          <cell r="R1109">
            <v>3366</v>
          </cell>
        </row>
        <row r="1110">
          <cell r="R1110">
            <v>71.8</v>
          </cell>
        </row>
        <row r="1111">
          <cell r="R1111">
            <v>0</v>
          </cell>
        </row>
        <row r="1112">
          <cell r="R1112">
            <v>0</v>
          </cell>
        </row>
        <row r="1113">
          <cell r="R1113">
            <v>40</v>
          </cell>
        </row>
        <row r="1114">
          <cell r="R1114">
            <v>108</v>
          </cell>
        </row>
        <row r="1115">
          <cell r="R1115">
            <v>131.07</v>
          </cell>
        </row>
        <row r="1116">
          <cell r="R1116">
            <v>5923.39</v>
          </cell>
        </row>
        <row r="1117">
          <cell r="R1117">
            <v>298.36</v>
          </cell>
        </row>
        <row r="1118">
          <cell r="R1118">
            <v>164.55</v>
          </cell>
        </row>
        <row r="1119">
          <cell r="R1119">
            <v>-36.090000000000003</v>
          </cell>
        </row>
        <row r="1120">
          <cell r="R1120">
            <v>21482.89</v>
          </cell>
        </row>
        <row r="1121">
          <cell r="R1121">
            <v>5.1100000000000003</v>
          </cell>
        </row>
        <row r="1122">
          <cell r="R1122">
            <v>0</v>
          </cell>
        </row>
        <row r="1123">
          <cell r="R1123">
            <v>20</v>
          </cell>
        </row>
        <row r="1124">
          <cell r="R1124">
            <v>-250</v>
          </cell>
        </row>
        <row r="1125">
          <cell r="R1125">
            <v>36864.68</v>
          </cell>
        </row>
        <row r="1126">
          <cell r="R1126">
            <v>179.85</v>
          </cell>
        </row>
        <row r="1127">
          <cell r="R1127">
            <v>0</v>
          </cell>
        </row>
        <row r="1128">
          <cell r="R1128">
            <v>2297.4899999999998</v>
          </cell>
        </row>
        <row r="1129">
          <cell r="R1129">
            <v>3559.83</v>
          </cell>
        </row>
        <row r="1130">
          <cell r="R1130">
            <v>75351.839999999997</v>
          </cell>
        </row>
        <row r="1131">
          <cell r="R1131">
            <v>861.18</v>
          </cell>
        </row>
        <row r="1132">
          <cell r="R1132">
            <v>5107.6000000000004</v>
          </cell>
        </row>
        <row r="1133">
          <cell r="R1133">
            <v>8240.33</v>
          </cell>
        </row>
        <row r="1134">
          <cell r="R1134">
            <v>40</v>
          </cell>
        </row>
        <row r="1135">
          <cell r="R1135">
            <v>0</v>
          </cell>
        </row>
        <row r="1136">
          <cell r="R1136">
            <v>0</v>
          </cell>
        </row>
        <row r="1137">
          <cell r="R1137">
            <v>0</v>
          </cell>
        </row>
        <row r="1138">
          <cell r="R1138">
            <v>-325.45</v>
          </cell>
        </row>
        <row r="1139">
          <cell r="R1139">
            <v>1659.99</v>
          </cell>
        </row>
        <row r="1140">
          <cell r="R1140">
            <v>1211.46</v>
          </cell>
        </row>
        <row r="1141">
          <cell r="R1141">
            <v>936.17</v>
          </cell>
        </row>
        <row r="1142">
          <cell r="R1142">
            <v>616.84</v>
          </cell>
        </row>
        <row r="1143">
          <cell r="R1143">
            <v>22.36</v>
          </cell>
        </row>
        <row r="1144">
          <cell r="R1144">
            <v>0</v>
          </cell>
        </row>
        <row r="1145">
          <cell r="R1145">
            <v>86.86</v>
          </cell>
        </row>
        <row r="1146">
          <cell r="R1146">
            <v>277</v>
          </cell>
        </row>
        <row r="1147">
          <cell r="R1147">
            <v>0</v>
          </cell>
        </row>
        <row r="1148">
          <cell r="R1148">
            <v>0</v>
          </cell>
        </row>
        <row r="1149">
          <cell r="R1149">
            <v>0</v>
          </cell>
        </row>
        <row r="1150">
          <cell r="R1150">
            <v>0</v>
          </cell>
        </row>
        <row r="1151">
          <cell r="R1151">
            <v>1716.05</v>
          </cell>
        </row>
        <row r="1152">
          <cell r="R1152">
            <v>84.85</v>
          </cell>
        </row>
        <row r="1153">
          <cell r="R1153">
            <v>744.57</v>
          </cell>
        </row>
        <row r="1154">
          <cell r="R1154">
            <v>311.5</v>
          </cell>
        </row>
        <row r="1155">
          <cell r="R1155">
            <v>492.12</v>
          </cell>
        </row>
        <row r="1156">
          <cell r="R1156">
            <v>635.34</v>
          </cell>
        </row>
        <row r="1157">
          <cell r="R1157">
            <v>80.459999999999994</v>
          </cell>
        </row>
        <row r="1158">
          <cell r="R1158">
            <v>124.71</v>
          </cell>
        </row>
        <row r="1159">
          <cell r="R1159">
            <v>67.63</v>
          </cell>
        </row>
        <row r="1160">
          <cell r="R1160">
            <v>0</v>
          </cell>
        </row>
        <row r="1161">
          <cell r="R1161">
            <v>135.76</v>
          </cell>
        </row>
        <row r="1162">
          <cell r="R1162">
            <v>183.61</v>
          </cell>
        </row>
        <row r="1163">
          <cell r="R1163">
            <v>85.47</v>
          </cell>
        </row>
        <row r="1164">
          <cell r="R1164">
            <v>4556</v>
          </cell>
        </row>
        <row r="1165">
          <cell r="R1165">
            <v>0</v>
          </cell>
        </row>
        <row r="1166">
          <cell r="R1166">
            <v>23.66</v>
          </cell>
        </row>
        <row r="1167">
          <cell r="R1167">
            <v>0</v>
          </cell>
        </row>
        <row r="1168">
          <cell r="R1168">
            <v>1062.25</v>
          </cell>
        </row>
        <row r="1169">
          <cell r="R1169">
            <v>36.08</v>
          </cell>
        </row>
        <row r="1170">
          <cell r="R1170">
            <v>0</v>
          </cell>
        </row>
        <row r="1171">
          <cell r="R1171">
            <v>252</v>
          </cell>
        </row>
        <row r="1172">
          <cell r="R1172">
            <v>557.69000000000005</v>
          </cell>
        </row>
        <row r="1173">
          <cell r="R1173">
            <v>6184.02</v>
          </cell>
        </row>
        <row r="1174">
          <cell r="R1174">
            <v>0</v>
          </cell>
        </row>
        <row r="1175">
          <cell r="R1175">
            <v>629.76</v>
          </cell>
        </row>
        <row r="1176">
          <cell r="R1176">
            <v>99</v>
          </cell>
        </row>
        <row r="1177">
          <cell r="R1177">
            <v>0</v>
          </cell>
        </row>
        <row r="1178">
          <cell r="R1178">
            <v>-1.53</v>
          </cell>
        </row>
        <row r="1179">
          <cell r="R1179">
            <v>0</v>
          </cell>
        </row>
        <row r="1180">
          <cell r="R1180">
            <v>-74.400000000000006</v>
          </cell>
        </row>
        <row r="1181">
          <cell r="R1181">
            <v>-20.68</v>
          </cell>
        </row>
        <row r="1182">
          <cell r="R1182">
            <v>16649.45</v>
          </cell>
        </row>
        <row r="1183">
          <cell r="R1183">
            <v>0</v>
          </cell>
        </row>
        <row r="1184">
          <cell r="R1184">
            <v>0</v>
          </cell>
        </row>
        <row r="1185">
          <cell r="R1185">
            <v>-250</v>
          </cell>
        </row>
        <row r="1186">
          <cell r="R1186">
            <v>46582.33</v>
          </cell>
        </row>
        <row r="1187">
          <cell r="R1187">
            <v>189.3</v>
          </cell>
        </row>
        <row r="1188">
          <cell r="R1188">
            <v>0</v>
          </cell>
        </row>
        <row r="1189">
          <cell r="R1189">
            <v>2734.68</v>
          </cell>
        </row>
        <row r="1190">
          <cell r="R1190">
            <v>5538.28</v>
          </cell>
        </row>
        <row r="1191">
          <cell r="R1191">
            <v>61691.74</v>
          </cell>
        </row>
        <row r="1192">
          <cell r="R1192">
            <v>258.02</v>
          </cell>
        </row>
        <row r="1193">
          <cell r="R1193">
            <v>3780.96</v>
          </cell>
        </row>
        <row r="1194">
          <cell r="R1194">
            <v>8310.76</v>
          </cell>
        </row>
        <row r="1195">
          <cell r="R1195">
            <v>15.92</v>
          </cell>
        </row>
        <row r="1196">
          <cell r="R1196">
            <v>304.05</v>
          </cell>
        </row>
        <row r="1197">
          <cell r="R1197">
            <v>0</v>
          </cell>
        </row>
        <row r="1198">
          <cell r="R1198">
            <v>0</v>
          </cell>
        </row>
        <row r="1199">
          <cell r="R1199">
            <v>-7000</v>
          </cell>
        </row>
        <row r="1200">
          <cell r="R1200">
            <v>863.59</v>
          </cell>
        </row>
        <row r="1201">
          <cell r="R1201">
            <v>1009.55</v>
          </cell>
        </row>
        <row r="1202">
          <cell r="R1202">
            <v>744.38</v>
          </cell>
        </row>
        <row r="1203">
          <cell r="R1203">
            <v>492.84</v>
          </cell>
        </row>
        <row r="1204">
          <cell r="R1204">
            <v>0</v>
          </cell>
        </row>
        <row r="1205">
          <cell r="R1205">
            <v>0</v>
          </cell>
        </row>
        <row r="1206">
          <cell r="R1206">
            <v>26.38</v>
          </cell>
        </row>
        <row r="1207">
          <cell r="R1207">
            <v>0</v>
          </cell>
        </row>
        <row r="1208">
          <cell r="R1208">
            <v>0</v>
          </cell>
        </row>
        <row r="1209">
          <cell r="R1209">
            <v>2.7</v>
          </cell>
        </row>
        <row r="1210">
          <cell r="R1210">
            <v>139.91</v>
          </cell>
        </row>
        <row r="1211">
          <cell r="R1211">
            <v>0</v>
          </cell>
        </row>
        <row r="1212">
          <cell r="R1212">
            <v>16.899999999999999</v>
          </cell>
        </row>
        <row r="1213">
          <cell r="R1213">
            <v>0</v>
          </cell>
        </row>
        <row r="1214">
          <cell r="R1214">
            <v>1590.46</v>
          </cell>
        </row>
        <row r="1215">
          <cell r="R1215">
            <v>372</v>
          </cell>
        </row>
        <row r="1216">
          <cell r="R1216">
            <v>381.17</v>
          </cell>
        </row>
        <row r="1217">
          <cell r="R1217">
            <v>138.76</v>
          </cell>
        </row>
        <row r="1218">
          <cell r="R1218">
            <v>48.2</v>
          </cell>
        </row>
        <row r="1219">
          <cell r="R1219">
            <v>112.23</v>
          </cell>
        </row>
        <row r="1220">
          <cell r="R1220">
            <v>14.63</v>
          </cell>
        </row>
        <row r="1221">
          <cell r="R1221">
            <v>0</v>
          </cell>
        </row>
        <row r="1222">
          <cell r="R1222">
            <v>222.65</v>
          </cell>
        </row>
        <row r="1223">
          <cell r="R1223">
            <v>3762</v>
          </cell>
        </row>
        <row r="1224">
          <cell r="R1224">
            <v>0</v>
          </cell>
        </row>
        <row r="1225">
          <cell r="R1225">
            <v>0</v>
          </cell>
        </row>
        <row r="1226">
          <cell r="R1226">
            <v>2.09</v>
          </cell>
        </row>
        <row r="1227">
          <cell r="R1227">
            <v>0</v>
          </cell>
        </row>
        <row r="1228">
          <cell r="R1228">
            <v>0</v>
          </cell>
        </row>
        <row r="1229">
          <cell r="R1229">
            <v>180</v>
          </cell>
        </row>
        <row r="1230">
          <cell r="R1230">
            <v>639.45000000000005</v>
          </cell>
        </row>
        <row r="1231">
          <cell r="R1231">
            <v>7152.56</v>
          </cell>
        </row>
        <row r="1232">
          <cell r="R1232">
            <v>0</v>
          </cell>
        </row>
        <row r="1233">
          <cell r="R1233">
            <v>666.97</v>
          </cell>
        </row>
        <row r="1234">
          <cell r="R1234">
            <v>-28.24</v>
          </cell>
        </row>
        <row r="1235">
          <cell r="R1235">
            <v>-54.13</v>
          </cell>
        </row>
        <row r="1236">
          <cell r="R1236">
            <v>5885.75</v>
          </cell>
        </row>
        <row r="1237">
          <cell r="R1237">
            <v>0</v>
          </cell>
        </row>
        <row r="1238">
          <cell r="R1238">
            <v>0</v>
          </cell>
        </row>
        <row r="1239">
          <cell r="R1239">
            <v>0</v>
          </cell>
        </row>
        <row r="1240">
          <cell r="R1240">
            <v>-42532.38</v>
          </cell>
        </row>
        <row r="1241">
          <cell r="R1241">
            <v>-1598.57</v>
          </cell>
        </row>
        <row r="1242">
          <cell r="R1242">
            <v>0</v>
          </cell>
        </row>
        <row r="1243">
          <cell r="R1243">
            <v>-111098.52</v>
          </cell>
        </row>
        <row r="1244">
          <cell r="R1244">
            <v>-804.82</v>
          </cell>
        </row>
        <row r="1245">
          <cell r="R1245">
            <v>-515.25</v>
          </cell>
        </row>
        <row r="1246">
          <cell r="R1246">
            <v>0</v>
          </cell>
        </row>
        <row r="1247">
          <cell r="R1247">
            <v>-38248.5</v>
          </cell>
        </row>
        <row r="1248">
          <cell r="R1248">
            <v>-154.47</v>
          </cell>
        </row>
        <row r="1249">
          <cell r="R1249">
            <v>43.1</v>
          </cell>
        </row>
        <row r="1250">
          <cell r="R1250">
            <v>30750</v>
          </cell>
        </row>
        <row r="1251">
          <cell r="R1251">
            <v>0</v>
          </cell>
        </row>
        <row r="1252">
          <cell r="R1252">
            <v>-61487.82</v>
          </cell>
        </row>
        <row r="1253">
          <cell r="R1253">
            <v>-884.59</v>
          </cell>
        </row>
        <row r="1254">
          <cell r="R1254">
            <v>-1170.55</v>
          </cell>
        </row>
        <row r="1255">
          <cell r="R1255">
            <v>0</v>
          </cell>
        </row>
        <row r="1256">
          <cell r="R1256">
            <v>-43689.14</v>
          </cell>
        </row>
        <row r="1257">
          <cell r="R1257">
            <v>-38.299999999999997</v>
          </cell>
        </row>
        <row r="1258">
          <cell r="R1258">
            <v>-282.70999999999998</v>
          </cell>
        </row>
        <row r="1259">
          <cell r="R1259">
            <v>0</v>
          </cell>
        </row>
        <row r="1260">
          <cell r="R1260">
            <v>-52081.18</v>
          </cell>
        </row>
        <row r="1261">
          <cell r="R1261">
            <v>-1600.53</v>
          </cell>
        </row>
        <row r="1262">
          <cell r="R1262">
            <v>126.85</v>
          </cell>
        </row>
        <row r="1263">
          <cell r="R1263">
            <v>0</v>
          </cell>
        </row>
        <row r="1264">
          <cell r="R1264">
            <v>-48819.93</v>
          </cell>
        </row>
        <row r="1265">
          <cell r="R1265">
            <v>-4760.91</v>
          </cell>
        </row>
        <row r="1266">
          <cell r="R1266">
            <v>-1874.79</v>
          </cell>
        </row>
        <row r="1267">
          <cell r="R1267">
            <v>0</v>
          </cell>
        </row>
        <row r="1268">
          <cell r="R1268">
            <v>-104250.51</v>
          </cell>
        </row>
        <row r="1269">
          <cell r="R1269">
            <v>-384.2</v>
          </cell>
        </row>
        <row r="1270">
          <cell r="R1270">
            <v>-255.69</v>
          </cell>
        </row>
        <row r="1271">
          <cell r="R1271">
            <v>0</v>
          </cell>
        </row>
        <row r="1272">
          <cell r="R1272">
            <v>18577.25</v>
          </cell>
        </row>
        <row r="1273">
          <cell r="R1273">
            <v>26.69</v>
          </cell>
        </row>
        <row r="1274">
          <cell r="R1274">
            <v>1215.26</v>
          </cell>
        </row>
        <row r="1275">
          <cell r="R1275">
            <v>2128.1799999999998</v>
          </cell>
        </row>
        <row r="1276">
          <cell r="R1276">
            <v>0</v>
          </cell>
        </row>
        <row r="1277">
          <cell r="R1277">
            <v>156.38999999999999</v>
          </cell>
        </row>
        <row r="1278">
          <cell r="R1278">
            <v>0</v>
          </cell>
        </row>
        <row r="1279">
          <cell r="R1279">
            <v>221.39</v>
          </cell>
        </row>
        <row r="1280">
          <cell r="R1280">
            <v>15.04</v>
          </cell>
        </row>
        <row r="1281">
          <cell r="R1281">
            <v>33.22</v>
          </cell>
        </row>
        <row r="1282">
          <cell r="R1282">
            <v>0</v>
          </cell>
        </row>
        <row r="1283">
          <cell r="R1283">
            <v>24.95</v>
          </cell>
        </row>
        <row r="1284">
          <cell r="R1284">
            <v>2077.64</v>
          </cell>
        </row>
        <row r="1285">
          <cell r="R1285">
            <v>1683.88</v>
          </cell>
        </row>
        <row r="1286">
          <cell r="R1286">
            <v>0</v>
          </cell>
        </row>
        <row r="1287">
          <cell r="R1287">
            <v>6785.66</v>
          </cell>
        </row>
        <row r="1288">
          <cell r="R1288">
            <v>48038.63</v>
          </cell>
        </row>
        <row r="1289">
          <cell r="R1289">
            <v>0</v>
          </cell>
        </row>
        <row r="1290">
          <cell r="R1290">
            <v>0</v>
          </cell>
        </row>
        <row r="1291">
          <cell r="R1291">
            <v>29647.39</v>
          </cell>
        </row>
        <row r="1292">
          <cell r="R1292">
            <v>571.98</v>
          </cell>
        </row>
        <row r="1293">
          <cell r="R1293">
            <v>2404.11</v>
          </cell>
        </row>
        <row r="1294">
          <cell r="R1294">
            <v>4447.1499999999996</v>
          </cell>
        </row>
        <row r="1295">
          <cell r="R1295">
            <v>0.04</v>
          </cell>
        </row>
        <row r="1296">
          <cell r="R1296">
            <v>8.9</v>
          </cell>
        </row>
        <row r="1297">
          <cell r="R1297">
            <v>320.52999999999997</v>
          </cell>
        </row>
        <row r="1298">
          <cell r="R1298">
            <v>0</v>
          </cell>
        </row>
        <row r="1299">
          <cell r="R1299">
            <v>70.03</v>
          </cell>
        </row>
        <row r="1300">
          <cell r="R1300">
            <v>0</v>
          </cell>
        </row>
        <row r="1301">
          <cell r="R1301">
            <v>0</v>
          </cell>
        </row>
        <row r="1302">
          <cell r="R1302">
            <v>1472</v>
          </cell>
        </row>
        <row r="1303">
          <cell r="R1303">
            <v>0</v>
          </cell>
        </row>
        <row r="1304">
          <cell r="R1304">
            <v>7.36</v>
          </cell>
        </row>
        <row r="1305">
          <cell r="R1305">
            <v>15.77</v>
          </cell>
        </row>
        <row r="1306">
          <cell r="R1306">
            <v>11345.61</v>
          </cell>
        </row>
        <row r="1307">
          <cell r="R1307">
            <v>778.98</v>
          </cell>
        </row>
        <row r="1308">
          <cell r="R1308">
            <v>1686.07</v>
          </cell>
        </row>
        <row r="1309">
          <cell r="R1309">
            <v>52.8</v>
          </cell>
        </row>
        <row r="1310">
          <cell r="R1310">
            <v>381.59</v>
          </cell>
        </row>
        <row r="1311">
          <cell r="R1311">
            <v>0</v>
          </cell>
        </row>
        <row r="1312">
          <cell r="R1312">
            <v>26.6</v>
          </cell>
        </row>
        <row r="1313">
          <cell r="R1313">
            <v>0</v>
          </cell>
        </row>
        <row r="1314">
          <cell r="R1314">
            <v>75</v>
          </cell>
        </row>
        <row r="1315">
          <cell r="R1315">
            <v>13882.53</v>
          </cell>
        </row>
        <row r="1316">
          <cell r="R1316">
            <v>955.65</v>
          </cell>
        </row>
        <row r="1317">
          <cell r="R1317">
            <v>2069.98</v>
          </cell>
        </row>
        <row r="1318">
          <cell r="R1318">
            <v>19507.71</v>
          </cell>
        </row>
        <row r="1319">
          <cell r="R1319">
            <v>1854.5</v>
          </cell>
        </row>
        <row r="1320">
          <cell r="R1320">
            <v>1916.34</v>
          </cell>
        </row>
        <row r="1321">
          <cell r="R1321">
            <v>32.5</v>
          </cell>
        </row>
        <row r="1322">
          <cell r="R1322">
            <v>559.76</v>
          </cell>
        </row>
        <row r="1323">
          <cell r="R1323">
            <v>0</v>
          </cell>
        </row>
        <row r="1324">
          <cell r="R1324">
            <v>0</v>
          </cell>
        </row>
        <row r="1325">
          <cell r="R1325">
            <v>60</v>
          </cell>
        </row>
        <row r="1326">
          <cell r="R1326">
            <v>0</v>
          </cell>
        </row>
        <row r="1327">
          <cell r="R1327">
            <v>8144</v>
          </cell>
        </row>
        <row r="1328">
          <cell r="R1328">
            <v>8119</v>
          </cell>
        </row>
        <row r="1329">
          <cell r="R1329">
            <v>0</v>
          </cell>
        </row>
        <row r="1330">
          <cell r="R1330">
            <v>19590.990000000002</v>
          </cell>
        </row>
        <row r="1331">
          <cell r="R1331">
            <v>1463.11</v>
          </cell>
        </row>
        <row r="1332">
          <cell r="R1332">
            <v>2170.4699999999998</v>
          </cell>
        </row>
        <row r="1333">
          <cell r="R1333">
            <v>10121.870000000001</v>
          </cell>
        </row>
        <row r="1334">
          <cell r="R1334">
            <v>757.58</v>
          </cell>
        </row>
        <row r="1335">
          <cell r="R1335">
            <v>1502.92</v>
          </cell>
        </row>
        <row r="1336">
          <cell r="R1336">
            <v>0</v>
          </cell>
        </row>
        <row r="1337">
          <cell r="R1337">
            <v>0</v>
          </cell>
        </row>
        <row r="1338">
          <cell r="R1338">
            <v>-107.07</v>
          </cell>
        </row>
        <row r="1339">
          <cell r="R1339">
            <v>476.97</v>
          </cell>
        </row>
        <row r="1340">
          <cell r="R1340">
            <v>0</v>
          </cell>
        </row>
        <row r="1341">
          <cell r="R1341">
            <v>10.5</v>
          </cell>
        </row>
        <row r="1342">
          <cell r="R1342">
            <v>0</v>
          </cell>
        </row>
        <row r="1343">
          <cell r="R1343">
            <v>50</v>
          </cell>
        </row>
        <row r="1344">
          <cell r="R1344">
            <v>0</v>
          </cell>
        </row>
        <row r="1345">
          <cell r="R1345">
            <v>0</v>
          </cell>
        </row>
        <row r="1346">
          <cell r="R1346">
            <v>0</v>
          </cell>
        </row>
        <row r="1347">
          <cell r="R1347">
            <v>7023.28</v>
          </cell>
        </row>
        <row r="1348">
          <cell r="R1348">
            <v>246.38</v>
          </cell>
        </row>
        <row r="1349">
          <cell r="R1349">
            <v>660.35</v>
          </cell>
        </row>
        <row r="1350">
          <cell r="R1350">
            <v>913.48</v>
          </cell>
        </row>
        <row r="1351">
          <cell r="R1351">
            <v>7055.25</v>
          </cell>
        </row>
        <row r="1352">
          <cell r="R1352">
            <v>106.56</v>
          </cell>
        </row>
        <row r="1353">
          <cell r="R1353">
            <v>533.33000000000004</v>
          </cell>
        </row>
        <row r="1354">
          <cell r="R1354">
            <v>1042.51</v>
          </cell>
        </row>
        <row r="1355">
          <cell r="R1355">
            <v>581</v>
          </cell>
        </row>
        <row r="1356">
          <cell r="R1356">
            <v>34.1</v>
          </cell>
        </row>
        <row r="1357">
          <cell r="R1357">
            <v>0</v>
          </cell>
        </row>
        <row r="1358">
          <cell r="R1358">
            <v>0</v>
          </cell>
        </row>
        <row r="1359">
          <cell r="R1359">
            <v>30</v>
          </cell>
        </row>
        <row r="1360">
          <cell r="R1360">
            <v>0</v>
          </cell>
        </row>
        <row r="1361">
          <cell r="R1361">
            <v>9637.5</v>
          </cell>
        </row>
        <row r="1362">
          <cell r="R1362">
            <v>0</v>
          </cell>
        </row>
        <row r="1363">
          <cell r="R1363">
            <v>3578.22</v>
          </cell>
        </row>
        <row r="1364">
          <cell r="R1364">
            <v>217.06</v>
          </cell>
        </row>
        <row r="1365">
          <cell r="R1365">
            <v>552.5</v>
          </cell>
        </row>
        <row r="1366">
          <cell r="R1366">
            <v>45060.37</v>
          </cell>
        </row>
        <row r="1367">
          <cell r="R1367">
            <v>109.71</v>
          </cell>
        </row>
        <row r="1368">
          <cell r="R1368">
            <v>3568.29</v>
          </cell>
        </row>
        <row r="1369">
          <cell r="R1369">
            <v>4429.33</v>
          </cell>
        </row>
        <row r="1370">
          <cell r="R1370">
            <v>313.47000000000003</v>
          </cell>
        </row>
        <row r="1371">
          <cell r="R1371">
            <v>0</v>
          </cell>
        </row>
        <row r="1372">
          <cell r="R1372">
            <v>0</v>
          </cell>
        </row>
        <row r="1373">
          <cell r="R1373">
            <v>30</v>
          </cell>
        </row>
        <row r="1374">
          <cell r="R1374">
            <v>0</v>
          </cell>
        </row>
        <row r="1375">
          <cell r="R1375">
            <v>13.96</v>
          </cell>
        </row>
        <row r="1376">
          <cell r="R1376">
            <v>0</v>
          </cell>
        </row>
        <row r="1377">
          <cell r="R1377">
            <v>3133.08</v>
          </cell>
        </row>
        <row r="1378">
          <cell r="R1378">
            <v>203.34</v>
          </cell>
        </row>
        <row r="1379">
          <cell r="R1379">
            <v>0</v>
          </cell>
        </row>
        <row r="1380">
          <cell r="R1380">
            <v>0</v>
          </cell>
        </row>
        <row r="1381">
          <cell r="R1381">
            <v>0</v>
          </cell>
        </row>
        <row r="1382">
          <cell r="R1382">
            <v>0</v>
          </cell>
        </row>
        <row r="1383">
          <cell r="R1383">
            <v>2885.71</v>
          </cell>
        </row>
        <row r="1384">
          <cell r="R1384">
            <v>3505.14</v>
          </cell>
        </row>
        <row r="1385">
          <cell r="R1385">
            <v>0</v>
          </cell>
        </row>
        <row r="1386">
          <cell r="R1386">
            <v>-203.13</v>
          </cell>
        </row>
        <row r="1387">
          <cell r="R1387">
            <v>2036.42</v>
          </cell>
        </row>
        <row r="1388">
          <cell r="R1388">
            <v>5973.73</v>
          </cell>
        </row>
        <row r="1389">
          <cell r="R1389">
            <v>97.68</v>
          </cell>
        </row>
        <row r="1390">
          <cell r="R1390">
            <v>-20593.11</v>
          </cell>
        </row>
        <row r="1391">
          <cell r="R1391">
            <v>0</v>
          </cell>
        </row>
        <row r="1392">
          <cell r="R1392">
            <v>-538.29999999999995</v>
          </cell>
        </row>
        <row r="1393">
          <cell r="R1393">
            <v>0</v>
          </cell>
        </row>
        <row r="1394">
          <cell r="R1394">
            <v>827.14</v>
          </cell>
        </row>
        <row r="1395">
          <cell r="R1395">
            <v>0</v>
          </cell>
        </row>
        <row r="1396">
          <cell r="R1396">
            <v>1655.33</v>
          </cell>
        </row>
        <row r="1397">
          <cell r="R1397">
            <v>-342.04</v>
          </cell>
        </row>
        <row r="1398">
          <cell r="R1398">
            <v>1000.46</v>
          </cell>
        </row>
        <row r="1399">
          <cell r="R1399">
            <v>1732.7</v>
          </cell>
        </row>
        <row r="1400">
          <cell r="R1400">
            <v>8.98</v>
          </cell>
        </row>
        <row r="1401">
          <cell r="R1401">
            <v>4524.38</v>
          </cell>
        </row>
        <row r="1402">
          <cell r="R1402">
            <v>380.37</v>
          </cell>
        </row>
        <row r="1403">
          <cell r="R1403">
            <v>-933.43</v>
          </cell>
        </row>
        <row r="1404">
          <cell r="R1404">
            <v>-94.84</v>
          </cell>
        </row>
        <row r="1405">
          <cell r="R1405">
            <v>-568.91999999999996</v>
          </cell>
        </row>
        <row r="1406">
          <cell r="R1406">
            <v>-53.14</v>
          </cell>
        </row>
        <row r="1407">
          <cell r="R1407">
            <v>0</v>
          </cell>
        </row>
        <row r="1408">
          <cell r="R1408">
            <v>6717.14</v>
          </cell>
        </row>
        <row r="1409">
          <cell r="R1409">
            <v>20743.86</v>
          </cell>
        </row>
        <row r="1410">
          <cell r="R1410">
            <v>-899.71</v>
          </cell>
        </row>
        <row r="1411">
          <cell r="R1411">
            <v>4324.72</v>
          </cell>
        </row>
        <row r="1412">
          <cell r="R1412">
            <v>556.23</v>
          </cell>
        </row>
        <row r="1413">
          <cell r="R1413">
            <v>16628.37</v>
          </cell>
        </row>
        <row r="1414">
          <cell r="R1414">
            <v>32.340000000000003</v>
          </cell>
        </row>
        <row r="1415">
          <cell r="R1415">
            <v>-7728.54</v>
          </cell>
        </row>
        <row r="1416">
          <cell r="R1416">
            <v>0</v>
          </cell>
        </row>
        <row r="1417">
          <cell r="R1417">
            <v>-1742.67</v>
          </cell>
        </row>
        <row r="1418">
          <cell r="R1418">
            <v>51</v>
          </cell>
        </row>
        <row r="1419">
          <cell r="R1419">
            <v>0</v>
          </cell>
        </row>
        <row r="1420">
          <cell r="R1420">
            <v>0</v>
          </cell>
        </row>
        <row r="1421">
          <cell r="R1421">
            <v>7.8</v>
          </cell>
        </row>
        <row r="1422">
          <cell r="R1422">
            <v>-37.21</v>
          </cell>
        </row>
        <row r="1423">
          <cell r="R1423">
            <v>661.2</v>
          </cell>
        </row>
        <row r="1424">
          <cell r="R1424">
            <v>4124</v>
          </cell>
        </row>
        <row r="1425">
          <cell r="R1425">
            <v>172.69</v>
          </cell>
        </row>
        <row r="1426">
          <cell r="R1426">
            <v>4323.09</v>
          </cell>
        </row>
        <row r="1427">
          <cell r="R1427">
            <v>-1004.15</v>
          </cell>
        </row>
        <row r="1428">
          <cell r="R1428">
            <v>0</v>
          </cell>
        </row>
        <row r="1429">
          <cell r="R1429">
            <v>63.65</v>
          </cell>
        </row>
        <row r="1430">
          <cell r="R1430">
            <v>58</v>
          </cell>
        </row>
        <row r="1431">
          <cell r="R1431">
            <v>0</v>
          </cell>
        </row>
        <row r="1432">
          <cell r="R1432">
            <v>1280</v>
          </cell>
        </row>
        <row r="1433">
          <cell r="R1433">
            <v>7967.14</v>
          </cell>
        </row>
        <row r="1434">
          <cell r="R1434">
            <v>62969.56</v>
          </cell>
        </row>
        <row r="1435">
          <cell r="R1435">
            <v>29744.639999999999</v>
          </cell>
        </row>
        <row r="1436">
          <cell r="R1436">
            <v>31226.959999999999</v>
          </cell>
        </row>
        <row r="1437">
          <cell r="R1437">
            <v>-473.94</v>
          </cell>
        </row>
        <row r="1438">
          <cell r="R1438">
            <v>32.06</v>
          </cell>
        </row>
        <row r="1439">
          <cell r="R1439">
            <v>22159.85</v>
          </cell>
        </row>
        <row r="1440">
          <cell r="R1440">
            <v>-16055.56</v>
          </cell>
        </row>
        <row r="1441">
          <cell r="R1441">
            <v>-12462.65</v>
          </cell>
        </row>
        <row r="1442">
          <cell r="R1442">
            <v>-688.26</v>
          </cell>
        </row>
        <row r="1443">
          <cell r="R1443">
            <v>-3050.33</v>
          </cell>
        </row>
        <row r="2765">
          <cell r="R2765" t="str">
            <v/>
          </cell>
        </row>
        <row r="2766">
          <cell r="R2766" t="str">
            <v/>
          </cell>
        </row>
        <row r="2767">
          <cell r="R2767" t="str">
            <v/>
          </cell>
        </row>
        <row r="2768">
          <cell r="R2768" t="str">
            <v/>
          </cell>
        </row>
        <row r="2769">
          <cell r="R2769" t="str">
            <v/>
          </cell>
        </row>
        <row r="2770">
          <cell r="R2770" t="str">
            <v/>
          </cell>
        </row>
        <row r="2771">
          <cell r="R2771" t="str">
            <v/>
          </cell>
        </row>
        <row r="2772">
          <cell r="R2772" t="str">
            <v/>
          </cell>
        </row>
        <row r="2773">
          <cell r="R2773" t="str">
            <v/>
          </cell>
        </row>
        <row r="2774">
          <cell r="R2774" t="str">
            <v/>
          </cell>
        </row>
        <row r="2775">
          <cell r="R2775" t="str">
            <v/>
          </cell>
        </row>
        <row r="2776">
          <cell r="R2776" t="str">
            <v/>
          </cell>
        </row>
        <row r="2777">
          <cell r="R2777" t="str">
            <v/>
          </cell>
        </row>
        <row r="2778">
          <cell r="R2778" t="str">
            <v/>
          </cell>
        </row>
        <row r="2779">
          <cell r="R2779" t="str">
            <v/>
          </cell>
        </row>
        <row r="2780">
          <cell r="R2780" t="str">
            <v/>
          </cell>
        </row>
        <row r="2781">
          <cell r="R2781" t="str">
            <v/>
          </cell>
        </row>
        <row r="2782">
          <cell r="R2782" t="str">
            <v/>
          </cell>
        </row>
        <row r="2783">
          <cell r="R2783" t="str">
            <v/>
          </cell>
        </row>
        <row r="2784">
          <cell r="R2784" t="str">
            <v/>
          </cell>
        </row>
        <row r="2785">
          <cell r="R2785" t="str">
            <v/>
          </cell>
        </row>
        <row r="2786">
          <cell r="R2786" t="str">
            <v/>
          </cell>
        </row>
        <row r="2787">
          <cell r="R2787" t="str">
            <v/>
          </cell>
        </row>
        <row r="2788">
          <cell r="R2788" t="str">
            <v/>
          </cell>
        </row>
        <row r="2789">
          <cell r="R2789" t="str">
            <v/>
          </cell>
        </row>
        <row r="2790">
          <cell r="R2790" t="str">
            <v/>
          </cell>
        </row>
        <row r="2791">
          <cell r="R2791" t="str">
            <v/>
          </cell>
        </row>
        <row r="2792">
          <cell r="R2792" t="str">
            <v/>
          </cell>
        </row>
        <row r="2793">
          <cell r="R2793" t="str">
            <v/>
          </cell>
        </row>
        <row r="2794">
          <cell r="R2794" t="str">
            <v/>
          </cell>
        </row>
        <row r="2795">
          <cell r="R2795" t="str">
            <v/>
          </cell>
        </row>
        <row r="2796">
          <cell r="R2796" t="str">
            <v/>
          </cell>
        </row>
        <row r="2797">
          <cell r="R2797" t="str">
            <v/>
          </cell>
        </row>
        <row r="2798">
          <cell r="R2798" t="str">
            <v/>
          </cell>
        </row>
        <row r="2799">
          <cell r="R2799" t="str">
            <v/>
          </cell>
        </row>
        <row r="2800">
          <cell r="R2800" t="str">
            <v/>
          </cell>
        </row>
        <row r="2801">
          <cell r="R2801" t="str">
            <v/>
          </cell>
        </row>
        <row r="2802">
          <cell r="R2802" t="str">
            <v/>
          </cell>
        </row>
        <row r="2803">
          <cell r="R2803" t="str">
            <v/>
          </cell>
        </row>
        <row r="2804">
          <cell r="R2804" t="str">
            <v/>
          </cell>
        </row>
        <row r="2805">
          <cell r="R2805" t="str">
            <v/>
          </cell>
        </row>
        <row r="2806">
          <cell r="R2806" t="str">
            <v/>
          </cell>
        </row>
        <row r="2807">
          <cell r="R2807" t="str">
            <v/>
          </cell>
        </row>
        <row r="2808">
          <cell r="R2808" t="str">
            <v/>
          </cell>
        </row>
        <row r="2809">
          <cell r="R2809" t="str">
            <v/>
          </cell>
        </row>
        <row r="2810">
          <cell r="R2810" t="str">
            <v/>
          </cell>
        </row>
        <row r="2811">
          <cell r="R2811" t="str">
            <v/>
          </cell>
        </row>
        <row r="2812">
          <cell r="R2812" t="str">
            <v/>
          </cell>
        </row>
        <row r="2813">
          <cell r="R2813" t="str">
            <v/>
          </cell>
        </row>
        <row r="2814">
          <cell r="R2814" t="str">
            <v/>
          </cell>
        </row>
        <row r="2815">
          <cell r="R2815" t="str">
            <v/>
          </cell>
        </row>
        <row r="2816">
          <cell r="R2816" t="str">
            <v/>
          </cell>
        </row>
        <row r="2817">
          <cell r="R2817" t="str">
            <v/>
          </cell>
        </row>
        <row r="2818">
          <cell r="R2818" t="str">
            <v/>
          </cell>
        </row>
        <row r="2819">
          <cell r="R2819" t="str">
            <v/>
          </cell>
        </row>
        <row r="2820">
          <cell r="R2820" t="str">
            <v/>
          </cell>
        </row>
        <row r="2821">
          <cell r="R2821" t="str">
            <v/>
          </cell>
        </row>
        <row r="2822">
          <cell r="R2822" t="str">
            <v/>
          </cell>
        </row>
        <row r="2823">
          <cell r="R2823" t="str">
            <v/>
          </cell>
        </row>
        <row r="2824">
          <cell r="R2824" t="str">
            <v/>
          </cell>
        </row>
        <row r="2825">
          <cell r="R2825" t="str">
            <v/>
          </cell>
        </row>
        <row r="2826">
          <cell r="R2826" t="str">
            <v/>
          </cell>
        </row>
        <row r="2827">
          <cell r="R2827" t="str">
            <v/>
          </cell>
        </row>
        <row r="2828">
          <cell r="R2828" t="str">
            <v/>
          </cell>
        </row>
        <row r="2829">
          <cell r="R2829" t="str">
            <v/>
          </cell>
        </row>
        <row r="2830">
          <cell r="R2830" t="str">
            <v/>
          </cell>
        </row>
        <row r="2831">
          <cell r="R2831" t="str">
            <v/>
          </cell>
        </row>
        <row r="2832">
          <cell r="R2832" t="str">
            <v/>
          </cell>
        </row>
        <row r="2833">
          <cell r="R2833" t="str">
            <v/>
          </cell>
        </row>
        <row r="2834">
          <cell r="R2834" t="str">
            <v/>
          </cell>
        </row>
        <row r="2835">
          <cell r="R2835" t="str">
            <v/>
          </cell>
        </row>
        <row r="2836">
          <cell r="R2836" t="str">
            <v/>
          </cell>
        </row>
        <row r="2837">
          <cell r="R2837" t="str">
            <v/>
          </cell>
        </row>
        <row r="2838">
          <cell r="R2838" t="str">
            <v/>
          </cell>
        </row>
        <row r="2839">
          <cell r="R2839" t="str">
            <v/>
          </cell>
        </row>
        <row r="2840">
          <cell r="R2840" t="str">
            <v/>
          </cell>
        </row>
        <row r="2841">
          <cell r="R2841" t="str">
            <v/>
          </cell>
        </row>
        <row r="2842">
          <cell r="R2842" t="str">
            <v/>
          </cell>
        </row>
        <row r="2843">
          <cell r="R2843" t="str">
            <v/>
          </cell>
        </row>
        <row r="2844">
          <cell r="R2844" t="str">
            <v/>
          </cell>
        </row>
        <row r="2845">
          <cell r="R2845" t="str">
            <v/>
          </cell>
        </row>
        <row r="2846">
          <cell r="R2846" t="str">
            <v/>
          </cell>
        </row>
        <row r="2847">
          <cell r="R2847" t="str">
            <v/>
          </cell>
        </row>
        <row r="2848">
          <cell r="R2848" t="str">
            <v/>
          </cell>
        </row>
        <row r="2849">
          <cell r="R2849" t="str">
            <v/>
          </cell>
        </row>
        <row r="2850">
          <cell r="R2850" t="str">
            <v/>
          </cell>
        </row>
        <row r="2851">
          <cell r="R2851" t="str">
            <v/>
          </cell>
        </row>
        <row r="2852">
          <cell r="R2852" t="str">
            <v/>
          </cell>
        </row>
        <row r="2853">
          <cell r="R2853" t="str">
            <v/>
          </cell>
        </row>
        <row r="2854">
          <cell r="R2854" t="str">
            <v/>
          </cell>
        </row>
        <row r="2855">
          <cell r="R2855" t="str">
            <v/>
          </cell>
        </row>
        <row r="2856">
          <cell r="R2856" t="str">
            <v/>
          </cell>
        </row>
        <row r="2857">
          <cell r="R2857" t="str">
            <v/>
          </cell>
        </row>
        <row r="2858">
          <cell r="R2858" t="str">
            <v/>
          </cell>
        </row>
        <row r="2859">
          <cell r="R2859" t="str">
            <v/>
          </cell>
        </row>
        <row r="2860">
          <cell r="R2860" t="str">
            <v/>
          </cell>
        </row>
        <row r="2861">
          <cell r="R2861" t="str">
            <v/>
          </cell>
        </row>
        <row r="2862">
          <cell r="R2862" t="str">
            <v/>
          </cell>
        </row>
        <row r="2863">
          <cell r="R2863" t="str">
            <v/>
          </cell>
        </row>
        <row r="2864">
          <cell r="R2864" t="str">
            <v/>
          </cell>
        </row>
        <row r="2865">
          <cell r="R2865" t="str">
            <v/>
          </cell>
        </row>
        <row r="2866">
          <cell r="R2866" t="str">
            <v/>
          </cell>
        </row>
        <row r="2867">
          <cell r="R2867" t="str">
            <v/>
          </cell>
        </row>
        <row r="2868">
          <cell r="R2868" t="str">
            <v/>
          </cell>
        </row>
        <row r="2869">
          <cell r="R2869" t="str">
            <v/>
          </cell>
        </row>
        <row r="2870">
          <cell r="R2870" t="str">
            <v/>
          </cell>
        </row>
        <row r="2871">
          <cell r="R2871" t="str">
            <v/>
          </cell>
        </row>
        <row r="2872">
          <cell r="R2872" t="str">
            <v/>
          </cell>
        </row>
        <row r="2873">
          <cell r="R2873" t="str">
            <v/>
          </cell>
        </row>
        <row r="2874">
          <cell r="R2874" t="str">
            <v/>
          </cell>
        </row>
        <row r="2875">
          <cell r="R2875" t="str">
            <v/>
          </cell>
        </row>
        <row r="2876">
          <cell r="R2876" t="str">
            <v/>
          </cell>
        </row>
        <row r="2877">
          <cell r="R2877" t="str">
            <v/>
          </cell>
        </row>
        <row r="2878">
          <cell r="R2878" t="str">
            <v/>
          </cell>
        </row>
        <row r="2879">
          <cell r="R2879" t="str">
            <v/>
          </cell>
        </row>
        <row r="2880">
          <cell r="R2880" t="str">
            <v/>
          </cell>
        </row>
        <row r="2881">
          <cell r="R2881" t="str">
            <v/>
          </cell>
        </row>
        <row r="2882">
          <cell r="R2882" t="str">
            <v/>
          </cell>
        </row>
        <row r="2883">
          <cell r="R2883" t="str">
            <v/>
          </cell>
        </row>
        <row r="2884">
          <cell r="R2884" t="str">
            <v/>
          </cell>
        </row>
        <row r="2885">
          <cell r="R2885" t="str">
            <v/>
          </cell>
        </row>
        <row r="2886">
          <cell r="R2886" t="str">
            <v/>
          </cell>
        </row>
        <row r="2887">
          <cell r="R2887" t="str">
            <v/>
          </cell>
        </row>
        <row r="2888">
          <cell r="R2888" t="str">
            <v/>
          </cell>
        </row>
        <row r="2889">
          <cell r="R2889" t="str">
            <v/>
          </cell>
        </row>
        <row r="2890">
          <cell r="R2890" t="str">
            <v/>
          </cell>
        </row>
        <row r="2891">
          <cell r="R2891" t="str">
            <v/>
          </cell>
        </row>
        <row r="2892">
          <cell r="R2892" t="str">
            <v/>
          </cell>
        </row>
        <row r="2893">
          <cell r="R2893" t="str">
            <v/>
          </cell>
        </row>
        <row r="2894">
          <cell r="R2894" t="str">
            <v/>
          </cell>
        </row>
        <row r="2895">
          <cell r="R2895" t="str">
            <v/>
          </cell>
        </row>
        <row r="2896">
          <cell r="R2896" t="str">
            <v/>
          </cell>
        </row>
        <row r="2897">
          <cell r="R2897" t="str">
            <v/>
          </cell>
        </row>
        <row r="2898">
          <cell r="R2898" t="str">
            <v/>
          </cell>
        </row>
        <row r="2899">
          <cell r="R2899" t="str">
            <v/>
          </cell>
        </row>
        <row r="2900">
          <cell r="R2900" t="str">
            <v/>
          </cell>
        </row>
        <row r="2901">
          <cell r="R2901" t="str">
            <v/>
          </cell>
        </row>
        <row r="2902">
          <cell r="R2902" t="str">
            <v/>
          </cell>
        </row>
        <row r="2903">
          <cell r="R2903" t="str">
            <v/>
          </cell>
        </row>
        <row r="2904">
          <cell r="R2904" t="str">
            <v/>
          </cell>
        </row>
        <row r="2905">
          <cell r="R2905" t="str">
            <v/>
          </cell>
        </row>
        <row r="2906">
          <cell r="R2906" t="str">
            <v/>
          </cell>
        </row>
        <row r="2907">
          <cell r="R2907" t="str">
            <v/>
          </cell>
        </row>
        <row r="2908">
          <cell r="R2908" t="str">
            <v/>
          </cell>
        </row>
        <row r="2909">
          <cell r="R2909" t="str">
            <v/>
          </cell>
        </row>
        <row r="2910">
          <cell r="R2910" t="str">
            <v/>
          </cell>
        </row>
        <row r="2911">
          <cell r="R2911" t="str">
            <v/>
          </cell>
        </row>
        <row r="2912">
          <cell r="R2912" t="str">
            <v/>
          </cell>
        </row>
        <row r="2913">
          <cell r="R2913" t="str">
            <v/>
          </cell>
        </row>
        <row r="2914">
          <cell r="R2914" t="str">
            <v/>
          </cell>
        </row>
        <row r="2915">
          <cell r="R2915" t="str">
            <v/>
          </cell>
        </row>
        <row r="2916">
          <cell r="R2916" t="str">
            <v/>
          </cell>
        </row>
        <row r="2917">
          <cell r="R2917" t="str">
            <v/>
          </cell>
        </row>
        <row r="2918">
          <cell r="R2918" t="str">
            <v/>
          </cell>
        </row>
        <row r="2919">
          <cell r="R2919" t="str">
            <v/>
          </cell>
        </row>
        <row r="2920">
          <cell r="R2920" t="str">
            <v/>
          </cell>
        </row>
        <row r="2921">
          <cell r="R2921" t="str">
            <v/>
          </cell>
        </row>
        <row r="2922">
          <cell r="R2922" t="str">
            <v/>
          </cell>
        </row>
        <row r="2923">
          <cell r="R2923" t="str">
            <v/>
          </cell>
        </row>
        <row r="2924">
          <cell r="R2924" t="str">
            <v/>
          </cell>
        </row>
        <row r="2925">
          <cell r="R2925" t="str">
            <v/>
          </cell>
        </row>
        <row r="2926">
          <cell r="R2926" t="str">
            <v/>
          </cell>
        </row>
        <row r="2927">
          <cell r="R2927" t="str">
            <v/>
          </cell>
        </row>
        <row r="2928">
          <cell r="R2928" t="str">
            <v/>
          </cell>
        </row>
        <row r="2929">
          <cell r="R2929" t="str">
            <v/>
          </cell>
        </row>
        <row r="2930">
          <cell r="R2930" t="str">
            <v/>
          </cell>
        </row>
        <row r="2931">
          <cell r="R2931" t="str">
            <v/>
          </cell>
        </row>
        <row r="2932">
          <cell r="R2932" t="str">
            <v/>
          </cell>
        </row>
        <row r="2933">
          <cell r="R2933" t="str">
            <v/>
          </cell>
        </row>
        <row r="2934">
          <cell r="R2934" t="str">
            <v/>
          </cell>
        </row>
        <row r="2935">
          <cell r="R2935" t="str">
            <v/>
          </cell>
        </row>
        <row r="2936">
          <cell r="R2936" t="str">
            <v/>
          </cell>
        </row>
        <row r="2937">
          <cell r="R2937" t="str">
            <v/>
          </cell>
        </row>
        <row r="2938">
          <cell r="R2938" t="str">
            <v/>
          </cell>
        </row>
        <row r="2939">
          <cell r="R2939" t="str">
            <v/>
          </cell>
        </row>
        <row r="2940">
          <cell r="R2940" t="str">
            <v/>
          </cell>
        </row>
        <row r="2941">
          <cell r="R2941" t="str">
            <v/>
          </cell>
        </row>
        <row r="2942">
          <cell r="R2942" t="str">
            <v/>
          </cell>
        </row>
        <row r="2943">
          <cell r="R2943" t="str">
            <v/>
          </cell>
        </row>
        <row r="2944">
          <cell r="R2944" t="str">
            <v/>
          </cell>
        </row>
        <row r="2945">
          <cell r="R2945" t="str">
            <v/>
          </cell>
        </row>
        <row r="2946">
          <cell r="R2946" t="str">
            <v/>
          </cell>
        </row>
        <row r="2947">
          <cell r="R2947" t="str">
            <v/>
          </cell>
        </row>
        <row r="2948">
          <cell r="R2948" t="str">
            <v/>
          </cell>
        </row>
        <row r="2949">
          <cell r="R2949" t="str">
            <v/>
          </cell>
        </row>
        <row r="2950">
          <cell r="R2950" t="str">
            <v/>
          </cell>
        </row>
        <row r="2951">
          <cell r="R2951" t="str">
            <v/>
          </cell>
        </row>
        <row r="2952">
          <cell r="R2952" t="str">
            <v/>
          </cell>
        </row>
        <row r="2953">
          <cell r="R2953" t="str">
            <v/>
          </cell>
        </row>
        <row r="2954">
          <cell r="R2954" t="str">
            <v/>
          </cell>
        </row>
        <row r="2955">
          <cell r="R2955" t="str">
            <v/>
          </cell>
        </row>
        <row r="2956">
          <cell r="R2956" t="str">
            <v/>
          </cell>
        </row>
        <row r="2957">
          <cell r="R2957" t="str">
            <v/>
          </cell>
        </row>
        <row r="2958">
          <cell r="R2958" t="str">
            <v/>
          </cell>
        </row>
        <row r="2959">
          <cell r="R2959" t="str">
            <v/>
          </cell>
        </row>
        <row r="2960">
          <cell r="R2960" t="str">
            <v/>
          </cell>
        </row>
        <row r="2961">
          <cell r="R2961" t="str">
            <v/>
          </cell>
        </row>
        <row r="2962">
          <cell r="R2962" t="str">
            <v/>
          </cell>
        </row>
        <row r="2963">
          <cell r="R2963" t="str">
            <v/>
          </cell>
        </row>
        <row r="2964">
          <cell r="R2964" t="str">
            <v/>
          </cell>
        </row>
        <row r="2965">
          <cell r="R2965" t="str">
            <v/>
          </cell>
        </row>
        <row r="2966">
          <cell r="R2966" t="str">
            <v/>
          </cell>
        </row>
        <row r="2967">
          <cell r="R2967" t="str">
            <v/>
          </cell>
        </row>
        <row r="2968">
          <cell r="R2968" t="str">
            <v/>
          </cell>
        </row>
        <row r="2969">
          <cell r="R2969" t="str">
            <v/>
          </cell>
        </row>
        <row r="2970">
          <cell r="R2970" t="str">
            <v/>
          </cell>
        </row>
        <row r="2971">
          <cell r="R2971" t="str">
            <v/>
          </cell>
        </row>
        <row r="2972">
          <cell r="R2972" t="str">
            <v/>
          </cell>
        </row>
        <row r="2973">
          <cell r="R2973" t="str">
            <v/>
          </cell>
        </row>
        <row r="2974">
          <cell r="R2974" t="str">
            <v/>
          </cell>
        </row>
        <row r="2975">
          <cell r="R2975" t="str">
            <v/>
          </cell>
        </row>
        <row r="2976">
          <cell r="R2976" t="str">
            <v/>
          </cell>
        </row>
        <row r="2977">
          <cell r="R2977" t="str">
            <v/>
          </cell>
        </row>
        <row r="2978">
          <cell r="R2978" t="str">
            <v/>
          </cell>
        </row>
        <row r="2979">
          <cell r="R2979" t="str">
            <v/>
          </cell>
        </row>
        <row r="2980">
          <cell r="R2980" t="str">
            <v/>
          </cell>
        </row>
        <row r="2981">
          <cell r="R2981" t="str">
            <v/>
          </cell>
        </row>
        <row r="2982">
          <cell r="R2982" t="str">
            <v/>
          </cell>
        </row>
        <row r="2983">
          <cell r="R2983" t="str">
            <v/>
          </cell>
        </row>
        <row r="2984">
          <cell r="R2984" t="str">
            <v/>
          </cell>
        </row>
        <row r="2985">
          <cell r="R2985" t="str">
            <v/>
          </cell>
        </row>
        <row r="2986">
          <cell r="R2986" t="str">
            <v/>
          </cell>
        </row>
        <row r="2987">
          <cell r="R2987" t="str">
            <v/>
          </cell>
        </row>
        <row r="2988">
          <cell r="R2988" t="str">
            <v/>
          </cell>
        </row>
        <row r="2989">
          <cell r="R2989" t="str">
            <v/>
          </cell>
        </row>
        <row r="2990">
          <cell r="R2990" t="str">
            <v/>
          </cell>
        </row>
        <row r="2991">
          <cell r="R2991" t="str">
            <v/>
          </cell>
        </row>
        <row r="2992">
          <cell r="R2992" t="str">
            <v/>
          </cell>
        </row>
        <row r="2993">
          <cell r="R2993" t="str">
            <v/>
          </cell>
        </row>
        <row r="2994">
          <cell r="R2994" t="str">
            <v/>
          </cell>
        </row>
        <row r="2995">
          <cell r="R2995" t="str">
            <v/>
          </cell>
        </row>
        <row r="2996">
          <cell r="R2996" t="str">
            <v/>
          </cell>
        </row>
        <row r="2997">
          <cell r="R2997" t="str">
            <v/>
          </cell>
        </row>
        <row r="2998">
          <cell r="R2998" t="str">
            <v/>
          </cell>
        </row>
        <row r="2999">
          <cell r="R2999" t="str">
            <v/>
          </cell>
        </row>
        <row r="3000">
          <cell r="R3000" t="str">
            <v/>
          </cell>
        </row>
        <row r="3001">
          <cell r="R3001" t="str">
            <v/>
          </cell>
        </row>
        <row r="3002">
          <cell r="R3002" t="str">
            <v/>
          </cell>
        </row>
        <row r="3003">
          <cell r="R3003" t="str">
            <v/>
          </cell>
        </row>
        <row r="3004">
          <cell r="R3004" t="str">
            <v/>
          </cell>
        </row>
        <row r="3005">
          <cell r="R3005" t="str">
            <v/>
          </cell>
        </row>
        <row r="3006">
          <cell r="R3006" t="str">
            <v/>
          </cell>
        </row>
        <row r="3007">
          <cell r="R3007" t="str">
            <v/>
          </cell>
        </row>
        <row r="3008">
          <cell r="R3008" t="str">
            <v/>
          </cell>
        </row>
        <row r="3009">
          <cell r="R3009" t="str">
            <v/>
          </cell>
        </row>
        <row r="3010">
          <cell r="R3010" t="str">
            <v/>
          </cell>
        </row>
        <row r="3011">
          <cell r="R3011" t="str">
            <v/>
          </cell>
        </row>
        <row r="3012">
          <cell r="R3012" t="str">
            <v/>
          </cell>
        </row>
        <row r="3013">
          <cell r="R3013" t="str">
            <v/>
          </cell>
        </row>
        <row r="3014">
          <cell r="R3014" t="str">
            <v/>
          </cell>
        </row>
        <row r="3015">
          <cell r="R3015" t="str">
            <v/>
          </cell>
        </row>
        <row r="3016">
          <cell r="R3016" t="str">
            <v/>
          </cell>
        </row>
        <row r="3017">
          <cell r="R3017" t="str">
            <v/>
          </cell>
        </row>
        <row r="3018">
          <cell r="R3018" t="str">
            <v/>
          </cell>
        </row>
        <row r="3019">
          <cell r="R3019" t="str">
            <v/>
          </cell>
        </row>
        <row r="3020">
          <cell r="R3020" t="str">
            <v/>
          </cell>
        </row>
        <row r="3021">
          <cell r="R3021" t="str">
            <v/>
          </cell>
        </row>
        <row r="3022">
          <cell r="R3022" t="str">
            <v/>
          </cell>
        </row>
        <row r="3023">
          <cell r="R3023" t="str">
            <v/>
          </cell>
        </row>
        <row r="3024">
          <cell r="R3024" t="str">
            <v/>
          </cell>
        </row>
        <row r="3025">
          <cell r="R3025" t="str">
            <v/>
          </cell>
        </row>
        <row r="3026">
          <cell r="R3026" t="str">
            <v/>
          </cell>
        </row>
        <row r="3027">
          <cell r="R3027" t="str">
            <v/>
          </cell>
        </row>
        <row r="3028">
          <cell r="R3028" t="str">
            <v/>
          </cell>
        </row>
        <row r="3029">
          <cell r="R3029" t="str">
            <v/>
          </cell>
        </row>
        <row r="3030">
          <cell r="R3030" t="str">
            <v/>
          </cell>
        </row>
        <row r="3031">
          <cell r="R3031" t="str">
            <v/>
          </cell>
        </row>
        <row r="3032">
          <cell r="R3032" t="str">
            <v/>
          </cell>
        </row>
        <row r="3033">
          <cell r="R3033" t="str">
            <v/>
          </cell>
        </row>
        <row r="3034">
          <cell r="R3034" t="str">
            <v/>
          </cell>
        </row>
        <row r="3035">
          <cell r="R3035" t="str">
            <v/>
          </cell>
        </row>
        <row r="3036">
          <cell r="R3036" t="str">
            <v/>
          </cell>
        </row>
        <row r="3037">
          <cell r="R3037" t="str">
            <v/>
          </cell>
        </row>
        <row r="3038">
          <cell r="R3038" t="str">
            <v/>
          </cell>
        </row>
        <row r="3039">
          <cell r="R3039" t="str">
            <v/>
          </cell>
        </row>
        <row r="3040">
          <cell r="R3040" t="str">
            <v/>
          </cell>
        </row>
        <row r="3041">
          <cell r="R3041" t="str">
            <v/>
          </cell>
        </row>
        <row r="3042">
          <cell r="R3042" t="str">
            <v/>
          </cell>
        </row>
        <row r="3043">
          <cell r="R3043" t="str">
            <v/>
          </cell>
        </row>
        <row r="3044">
          <cell r="R3044" t="str">
            <v/>
          </cell>
        </row>
        <row r="3045">
          <cell r="R3045" t="str">
            <v/>
          </cell>
        </row>
        <row r="3046">
          <cell r="R3046" t="str">
            <v/>
          </cell>
        </row>
        <row r="3047">
          <cell r="R3047" t="str">
            <v/>
          </cell>
        </row>
        <row r="3048">
          <cell r="R3048" t="str">
            <v/>
          </cell>
        </row>
        <row r="3049">
          <cell r="R3049" t="str">
            <v/>
          </cell>
        </row>
        <row r="3050">
          <cell r="R3050" t="str">
            <v/>
          </cell>
        </row>
        <row r="3051">
          <cell r="R3051" t="str">
            <v/>
          </cell>
        </row>
        <row r="3052">
          <cell r="R3052" t="str">
            <v/>
          </cell>
        </row>
        <row r="3053">
          <cell r="R3053" t="str">
            <v/>
          </cell>
        </row>
        <row r="3054">
          <cell r="R3054" t="str">
            <v/>
          </cell>
        </row>
        <row r="3055">
          <cell r="R3055" t="str">
            <v/>
          </cell>
        </row>
        <row r="3056">
          <cell r="R3056" t="str">
            <v/>
          </cell>
        </row>
        <row r="3057">
          <cell r="R3057" t="str">
            <v/>
          </cell>
        </row>
        <row r="3058">
          <cell r="R3058" t="str">
            <v/>
          </cell>
        </row>
        <row r="3059">
          <cell r="R3059" t="str">
            <v/>
          </cell>
        </row>
        <row r="3060">
          <cell r="R3060" t="str">
            <v/>
          </cell>
        </row>
        <row r="3061">
          <cell r="R3061" t="str">
            <v/>
          </cell>
        </row>
        <row r="3062">
          <cell r="R3062" t="str">
            <v/>
          </cell>
        </row>
        <row r="3063">
          <cell r="R3063" t="str">
            <v/>
          </cell>
        </row>
        <row r="3064">
          <cell r="R3064" t="str">
            <v/>
          </cell>
        </row>
        <row r="3065">
          <cell r="R3065" t="str">
            <v/>
          </cell>
        </row>
        <row r="3066">
          <cell r="R3066" t="str">
            <v/>
          </cell>
        </row>
        <row r="3067">
          <cell r="R3067" t="str">
            <v/>
          </cell>
        </row>
        <row r="3068">
          <cell r="R3068" t="str">
            <v/>
          </cell>
        </row>
        <row r="3069">
          <cell r="R3069" t="str">
            <v/>
          </cell>
        </row>
        <row r="3070">
          <cell r="R3070" t="str">
            <v/>
          </cell>
        </row>
        <row r="3071">
          <cell r="R3071" t="str">
            <v/>
          </cell>
        </row>
        <row r="3072">
          <cell r="R3072" t="str">
            <v/>
          </cell>
        </row>
        <row r="3073">
          <cell r="R3073" t="str">
            <v/>
          </cell>
        </row>
        <row r="3074">
          <cell r="R3074" t="str">
            <v/>
          </cell>
        </row>
        <row r="3075">
          <cell r="R3075" t="str">
            <v/>
          </cell>
        </row>
        <row r="3076">
          <cell r="R3076" t="str">
            <v/>
          </cell>
        </row>
        <row r="3077">
          <cell r="R3077" t="str">
            <v/>
          </cell>
        </row>
        <row r="3078">
          <cell r="R3078" t="str">
            <v/>
          </cell>
        </row>
        <row r="3079">
          <cell r="R3079" t="str">
            <v/>
          </cell>
        </row>
        <row r="3080">
          <cell r="R3080" t="str">
            <v/>
          </cell>
        </row>
        <row r="3081">
          <cell r="R3081" t="str">
            <v/>
          </cell>
        </row>
        <row r="3082">
          <cell r="R3082" t="str">
            <v/>
          </cell>
        </row>
        <row r="3083">
          <cell r="R3083" t="str">
            <v/>
          </cell>
        </row>
        <row r="3084">
          <cell r="R3084" t="str">
            <v/>
          </cell>
        </row>
        <row r="3085">
          <cell r="R3085" t="str">
            <v/>
          </cell>
        </row>
        <row r="3086">
          <cell r="R3086" t="str">
            <v/>
          </cell>
        </row>
        <row r="3087">
          <cell r="R3087" t="str">
            <v/>
          </cell>
        </row>
        <row r="3088">
          <cell r="R3088" t="str">
            <v/>
          </cell>
        </row>
        <row r="3089">
          <cell r="R3089" t="str">
            <v/>
          </cell>
        </row>
        <row r="3090">
          <cell r="R3090" t="str">
            <v/>
          </cell>
        </row>
        <row r="3091">
          <cell r="R3091" t="str">
            <v/>
          </cell>
        </row>
        <row r="3092">
          <cell r="R3092" t="str">
            <v/>
          </cell>
        </row>
        <row r="3093">
          <cell r="R3093" t="str">
            <v/>
          </cell>
        </row>
        <row r="3094">
          <cell r="R3094" t="str">
            <v/>
          </cell>
        </row>
        <row r="3095">
          <cell r="R3095" t="str">
            <v/>
          </cell>
        </row>
        <row r="3096">
          <cell r="R3096" t="str">
            <v/>
          </cell>
        </row>
        <row r="3097">
          <cell r="R3097" t="str">
            <v/>
          </cell>
        </row>
        <row r="3098">
          <cell r="R3098" t="str">
            <v/>
          </cell>
        </row>
        <row r="3099">
          <cell r="R3099" t="str">
            <v/>
          </cell>
        </row>
        <row r="3100">
          <cell r="R3100" t="str">
            <v/>
          </cell>
        </row>
        <row r="3101">
          <cell r="R3101" t="str">
            <v/>
          </cell>
        </row>
        <row r="3102">
          <cell r="R3102" t="str">
            <v/>
          </cell>
        </row>
        <row r="3103">
          <cell r="R3103" t="str">
            <v/>
          </cell>
        </row>
        <row r="3104">
          <cell r="R3104" t="str">
            <v/>
          </cell>
        </row>
        <row r="3105">
          <cell r="R3105" t="str">
            <v/>
          </cell>
        </row>
        <row r="3106">
          <cell r="R3106" t="str">
            <v/>
          </cell>
        </row>
        <row r="3107">
          <cell r="R3107" t="str">
            <v/>
          </cell>
        </row>
        <row r="3108">
          <cell r="R3108" t="str">
            <v/>
          </cell>
        </row>
        <row r="3109">
          <cell r="R3109" t="str">
            <v/>
          </cell>
        </row>
        <row r="3110">
          <cell r="R3110" t="str">
            <v/>
          </cell>
        </row>
        <row r="3111">
          <cell r="R3111" t="str">
            <v/>
          </cell>
        </row>
        <row r="3112">
          <cell r="R3112" t="str">
            <v/>
          </cell>
        </row>
        <row r="3113">
          <cell r="R3113" t="str">
            <v/>
          </cell>
        </row>
        <row r="3114">
          <cell r="R3114" t="str">
            <v/>
          </cell>
        </row>
        <row r="3115">
          <cell r="R3115" t="str">
            <v/>
          </cell>
        </row>
        <row r="3116">
          <cell r="R3116" t="str">
            <v/>
          </cell>
        </row>
        <row r="3117">
          <cell r="R3117" t="str">
            <v/>
          </cell>
        </row>
        <row r="3118">
          <cell r="R3118" t="str">
            <v/>
          </cell>
        </row>
        <row r="3119">
          <cell r="R3119" t="str">
            <v/>
          </cell>
        </row>
        <row r="3120">
          <cell r="R3120" t="str">
            <v/>
          </cell>
        </row>
        <row r="3121">
          <cell r="R3121" t="str">
            <v/>
          </cell>
        </row>
        <row r="3122">
          <cell r="R3122" t="str">
            <v/>
          </cell>
        </row>
        <row r="3123">
          <cell r="R3123" t="str">
            <v/>
          </cell>
        </row>
        <row r="3124">
          <cell r="R3124" t="str">
            <v/>
          </cell>
        </row>
        <row r="3125">
          <cell r="R3125" t="str">
            <v/>
          </cell>
        </row>
        <row r="3126">
          <cell r="R3126" t="str">
            <v/>
          </cell>
        </row>
        <row r="3127">
          <cell r="R3127" t="str">
            <v/>
          </cell>
        </row>
        <row r="3128">
          <cell r="R3128" t="str">
            <v/>
          </cell>
        </row>
        <row r="3129">
          <cell r="R3129" t="str">
            <v/>
          </cell>
        </row>
        <row r="3130">
          <cell r="R3130" t="str">
            <v/>
          </cell>
        </row>
        <row r="3131">
          <cell r="R3131" t="str">
            <v/>
          </cell>
        </row>
        <row r="3132">
          <cell r="R3132" t="str">
            <v/>
          </cell>
        </row>
        <row r="3133">
          <cell r="R3133" t="str">
            <v/>
          </cell>
        </row>
        <row r="3134">
          <cell r="R3134" t="str">
            <v/>
          </cell>
        </row>
        <row r="3135">
          <cell r="R3135" t="str">
            <v/>
          </cell>
        </row>
        <row r="3136">
          <cell r="R3136" t="str">
            <v/>
          </cell>
        </row>
        <row r="3137">
          <cell r="R3137" t="str">
            <v/>
          </cell>
        </row>
        <row r="3138">
          <cell r="R3138" t="str">
            <v/>
          </cell>
        </row>
        <row r="3139">
          <cell r="R3139" t="str">
            <v/>
          </cell>
        </row>
        <row r="3140">
          <cell r="R3140" t="str">
            <v/>
          </cell>
        </row>
        <row r="3141">
          <cell r="R3141" t="str">
            <v/>
          </cell>
        </row>
        <row r="3142">
          <cell r="R3142" t="str">
            <v/>
          </cell>
        </row>
        <row r="3143">
          <cell r="R3143" t="str">
            <v/>
          </cell>
        </row>
        <row r="3144">
          <cell r="R3144" t="str">
            <v/>
          </cell>
        </row>
        <row r="3145">
          <cell r="R3145" t="str">
            <v/>
          </cell>
        </row>
        <row r="3146">
          <cell r="R3146" t="str">
            <v/>
          </cell>
        </row>
        <row r="3147">
          <cell r="R3147" t="str">
            <v/>
          </cell>
        </row>
        <row r="3148">
          <cell r="R3148" t="str">
            <v/>
          </cell>
        </row>
        <row r="3149">
          <cell r="R3149" t="str">
            <v/>
          </cell>
        </row>
        <row r="3150">
          <cell r="R3150" t="str">
            <v/>
          </cell>
        </row>
        <row r="3151">
          <cell r="R3151" t="str">
            <v/>
          </cell>
        </row>
        <row r="3152">
          <cell r="R3152" t="str">
            <v/>
          </cell>
        </row>
        <row r="3153">
          <cell r="R3153" t="str">
            <v/>
          </cell>
        </row>
        <row r="3154">
          <cell r="R3154" t="str">
            <v/>
          </cell>
        </row>
        <row r="3155">
          <cell r="R3155" t="str">
            <v/>
          </cell>
        </row>
        <row r="3156">
          <cell r="R3156" t="str">
            <v/>
          </cell>
        </row>
        <row r="3157">
          <cell r="R3157" t="str">
            <v/>
          </cell>
        </row>
        <row r="3158">
          <cell r="R3158" t="str">
            <v/>
          </cell>
        </row>
        <row r="3159">
          <cell r="R3159" t="str">
            <v/>
          </cell>
        </row>
        <row r="3160">
          <cell r="R3160" t="str">
            <v/>
          </cell>
        </row>
        <row r="3161">
          <cell r="R3161" t="str">
            <v/>
          </cell>
        </row>
        <row r="3162">
          <cell r="R3162" t="str">
            <v/>
          </cell>
        </row>
        <row r="3163">
          <cell r="R3163" t="str">
            <v/>
          </cell>
        </row>
        <row r="3164">
          <cell r="R3164" t="str">
            <v/>
          </cell>
        </row>
        <row r="3165">
          <cell r="R3165" t="str">
            <v/>
          </cell>
        </row>
        <row r="3166">
          <cell r="R3166" t="str">
            <v/>
          </cell>
        </row>
        <row r="3167">
          <cell r="R3167" t="str">
            <v/>
          </cell>
        </row>
        <row r="3168">
          <cell r="R3168" t="str">
            <v/>
          </cell>
        </row>
        <row r="3169">
          <cell r="R3169" t="str">
            <v/>
          </cell>
        </row>
        <row r="3170">
          <cell r="R3170" t="str">
            <v/>
          </cell>
        </row>
        <row r="3171">
          <cell r="R3171" t="str">
            <v/>
          </cell>
        </row>
        <row r="3172">
          <cell r="R3172" t="str">
            <v/>
          </cell>
        </row>
        <row r="3173">
          <cell r="R3173" t="str">
            <v/>
          </cell>
        </row>
        <row r="3174">
          <cell r="R3174" t="str">
            <v/>
          </cell>
        </row>
        <row r="3175">
          <cell r="R3175" t="str">
            <v/>
          </cell>
        </row>
        <row r="3176">
          <cell r="R3176" t="str">
            <v/>
          </cell>
        </row>
        <row r="3177">
          <cell r="R3177" t="str">
            <v/>
          </cell>
        </row>
        <row r="3178">
          <cell r="R3178" t="str">
            <v/>
          </cell>
        </row>
        <row r="3179">
          <cell r="R3179" t="str">
            <v/>
          </cell>
        </row>
        <row r="3180">
          <cell r="R3180" t="str">
            <v/>
          </cell>
        </row>
        <row r="3181">
          <cell r="R3181" t="str">
            <v/>
          </cell>
        </row>
        <row r="3182">
          <cell r="R3182" t="str">
            <v/>
          </cell>
        </row>
        <row r="3183">
          <cell r="R3183" t="str">
            <v/>
          </cell>
        </row>
        <row r="3184">
          <cell r="R3184" t="str">
            <v/>
          </cell>
        </row>
        <row r="3185">
          <cell r="R3185" t="str">
            <v/>
          </cell>
        </row>
        <row r="3186">
          <cell r="R3186" t="str">
            <v/>
          </cell>
        </row>
        <row r="3187">
          <cell r="R3187" t="str">
            <v/>
          </cell>
        </row>
        <row r="3188">
          <cell r="R3188" t="str">
            <v/>
          </cell>
        </row>
        <row r="3189">
          <cell r="R3189" t="str">
            <v/>
          </cell>
        </row>
        <row r="3190">
          <cell r="R3190" t="str">
            <v/>
          </cell>
        </row>
        <row r="3191">
          <cell r="R3191" t="str">
            <v/>
          </cell>
        </row>
        <row r="3192">
          <cell r="R3192" t="str">
            <v/>
          </cell>
        </row>
        <row r="3193">
          <cell r="R3193" t="str">
            <v/>
          </cell>
        </row>
        <row r="3194">
          <cell r="R3194" t="str">
            <v/>
          </cell>
        </row>
        <row r="3195">
          <cell r="R3195" t="str">
            <v/>
          </cell>
        </row>
        <row r="3196">
          <cell r="R3196" t="str">
            <v/>
          </cell>
        </row>
        <row r="3197">
          <cell r="R3197" t="str">
            <v/>
          </cell>
        </row>
        <row r="3198">
          <cell r="R3198" t="str">
            <v/>
          </cell>
        </row>
        <row r="3199">
          <cell r="R3199" t="str">
            <v/>
          </cell>
        </row>
        <row r="3200">
          <cell r="R3200" t="str">
            <v/>
          </cell>
        </row>
        <row r="3201">
          <cell r="R3201" t="str">
            <v/>
          </cell>
        </row>
        <row r="3202">
          <cell r="R3202" t="str">
            <v/>
          </cell>
        </row>
        <row r="3203">
          <cell r="R3203" t="str">
            <v/>
          </cell>
        </row>
        <row r="3204">
          <cell r="R3204" t="str">
            <v/>
          </cell>
        </row>
        <row r="3205">
          <cell r="R3205" t="str">
            <v/>
          </cell>
        </row>
        <row r="3206">
          <cell r="R3206" t="str">
            <v/>
          </cell>
        </row>
        <row r="3207">
          <cell r="R3207" t="str">
            <v/>
          </cell>
        </row>
        <row r="3208">
          <cell r="R3208" t="str">
            <v/>
          </cell>
        </row>
        <row r="3209">
          <cell r="R3209" t="str">
            <v/>
          </cell>
        </row>
        <row r="3210">
          <cell r="R3210" t="str">
            <v/>
          </cell>
        </row>
        <row r="3211">
          <cell r="R3211" t="str">
            <v/>
          </cell>
        </row>
        <row r="3212">
          <cell r="R3212" t="str">
            <v/>
          </cell>
        </row>
        <row r="3213">
          <cell r="R3213" t="str">
            <v/>
          </cell>
        </row>
        <row r="3214">
          <cell r="R3214" t="str">
            <v/>
          </cell>
        </row>
        <row r="3215">
          <cell r="R3215" t="str">
            <v/>
          </cell>
        </row>
        <row r="3216">
          <cell r="R3216" t="str">
            <v/>
          </cell>
        </row>
        <row r="3217">
          <cell r="R3217" t="str">
            <v/>
          </cell>
        </row>
        <row r="3218">
          <cell r="R3218" t="str">
            <v/>
          </cell>
        </row>
        <row r="3219">
          <cell r="R3219" t="str">
            <v/>
          </cell>
        </row>
        <row r="3220">
          <cell r="R3220" t="str">
            <v/>
          </cell>
        </row>
        <row r="3221">
          <cell r="R3221" t="str">
            <v/>
          </cell>
        </row>
        <row r="3222">
          <cell r="R3222" t="str">
            <v/>
          </cell>
        </row>
        <row r="3223">
          <cell r="R3223" t="str">
            <v/>
          </cell>
        </row>
        <row r="3224">
          <cell r="R3224" t="str">
            <v/>
          </cell>
        </row>
        <row r="3225">
          <cell r="R3225" t="str">
            <v/>
          </cell>
        </row>
        <row r="3226">
          <cell r="R3226" t="str">
            <v/>
          </cell>
        </row>
        <row r="3227">
          <cell r="R3227" t="str">
            <v/>
          </cell>
        </row>
        <row r="3228">
          <cell r="R3228" t="str">
            <v/>
          </cell>
        </row>
        <row r="3229">
          <cell r="R3229" t="str">
            <v/>
          </cell>
        </row>
        <row r="3230">
          <cell r="R3230" t="str">
            <v/>
          </cell>
        </row>
        <row r="3231">
          <cell r="R3231" t="str">
            <v/>
          </cell>
        </row>
        <row r="3232">
          <cell r="R3232" t="str">
            <v/>
          </cell>
        </row>
        <row r="3233">
          <cell r="R3233" t="str">
            <v/>
          </cell>
        </row>
        <row r="3234">
          <cell r="R3234" t="str">
            <v/>
          </cell>
        </row>
        <row r="3235">
          <cell r="R3235" t="str">
            <v/>
          </cell>
        </row>
        <row r="3236">
          <cell r="R3236" t="str">
            <v/>
          </cell>
        </row>
        <row r="3237">
          <cell r="R3237" t="str">
            <v/>
          </cell>
        </row>
        <row r="3238">
          <cell r="R3238" t="str">
            <v/>
          </cell>
        </row>
        <row r="3239">
          <cell r="R3239" t="str">
            <v/>
          </cell>
        </row>
        <row r="3240">
          <cell r="R3240" t="str">
            <v/>
          </cell>
        </row>
        <row r="3241">
          <cell r="R3241" t="str">
            <v/>
          </cell>
        </row>
        <row r="3242">
          <cell r="R3242" t="str">
            <v/>
          </cell>
        </row>
        <row r="3243">
          <cell r="R3243" t="str">
            <v/>
          </cell>
        </row>
        <row r="3244">
          <cell r="R3244" t="str">
            <v/>
          </cell>
        </row>
        <row r="3245">
          <cell r="R3245" t="str">
            <v/>
          </cell>
        </row>
        <row r="3246">
          <cell r="R3246" t="str">
            <v/>
          </cell>
        </row>
        <row r="3247">
          <cell r="R3247" t="str">
            <v/>
          </cell>
        </row>
        <row r="3248">
          <cell r="R3248" t="str">
            <v/>
          </cell>
        </row>
        <row r="3249">
          <cell r="R3249" t="str">
            <v/>
          </cell>
        </row>
        <row r="3250">
          <cell r="R3250" t="str">
            <v/>
          </cell>
        </row>
        <row r="3251">
          <cell r="R3251" t="str">
            <v/>
          </cell>
        </row>
        <row r="3252">
          <cell r="R3252" t="str">
            <v/>
          </cell>
        </row>
        <row r="3253">
          <cell r="R3253" t="str">
            <v/>
          </cell>
        </row>
        <row r="3254">
          <cell r="R3254" t="str">
            <v/>
          </cell>
        </row>
        <row r="3255">
          <cell r="R3255" t="str">
            <v/>
          </cell>
        </row>
        <row r="3256">
          <cell r="R3256" t="str">
            <v/>
          </cell>
        </row>
        <row r="3257">
          <cell r="R3257" t="str">
            <v/>
          </cell>
        </row>
        <row r="3258">
          <cell r="R3258" t="str">
            <v/>
          </cell>
        </row>
        <row r="3259">
          <cell r="R3259" t="str">
            <v/>
          </cell>
        </row>
        <row r="3260">
          <cell r="R3260" t="str">
            <v/>
          </cell>
        </row>
        <row r="3261">
          <cell r="R3261" t="str">
            <v/>
          </cell>
        </row>
        <row r="3262">
          <cell r="R3262" t="str">
            <v/>
          </cell>
        </row>
        <row r="3263">
          <cell r="R3263" t="str">
            <v/>
          </cell>
        </row>
        <row r="3264">
          <cell r="R3264" t="str">
            <v/>
          </cell>
        </row>
        <row r="3265">
          <cell r="R3265" t="str">
            <v/>
          </cell>
        </row>
        <row r="3266">
          <cell r="R3266" t="str">
            <v/>
          </cell>
        </row>
        <row r="3267">
          <cell r="R3267" t="str">
            <v/>
          </cell>
        </row>
        <row r="3268">
          <cell r="R3268" t="str">
            <v/>
          </cell>
        </row>
        <row r="3269">
          <cell r="R3269" t="str">
            <v/>
          </cell>
        </row>
        <row r="3270">
          <cell r="R3270" t="str">
            <v/>
          </cell>
        </row>
        <row r="3271">
          <cell r="R3271" t="str">
            <v/>
          </cell>
        </row>
        <row r="3272">
          <cell r="R3272" t="str">
            <v/>
          </cell>
        </row>
        <row r="3273">
          <cell r="R3273" t="str">
            <v/>
          </cell>
        </row>
        <row r="3274">
          <cell r="R3274" t="str">
            <v/>
          </cell>
        </row>
        <row r="3275">
          <cell r="R3275" t="str">
            <v/>
          </cell>
        </row>
        <row r="3276">
          <cell r="R3276" t="str">
            <v/>
          </cell>
        </row>
        <row r="3277">
          <cell r="R3277" t="str">
            <v/>
          </cell>
        </row>
        <row r="3278">
          <cell r="R3278" t="str">
            <v/>
          </cell>
        </row>
        <row r="3279">
          <cell r="R3279" t="str">
            <v/>
          </cell>
        </row>
        <row r="3280">
          <cell r="R3280" t="str">
            <v/>
          </cell>
        </row>
        <row r="3281">
          <cell r="R3281" t="str">
            <v/>
          </cell>
        </row>
        <row r="3282">
          <cell r="R3282" t="str">
            <v/>
          </cell>
        </row>
        <row r="3283">
          <cell r="R3283" t="str">
            <v/>
          </cell>
        </row>
        <row r="3284">
          <cell r="R3284" t="str">
            <v/>
          </cell>
        </row>
        <row r="3285">
          <cell r="R3285" t="str">
            <v/>
          </cell>
        </row>
        <row r="3286">
          <cell r="R3286" t="str">
            <v/>
          </cell>
        </row>
        <row r="3287">
          <cell r="R3287" t="str">
            <v/>
          </cell>
        </row>
        <row r="3288">
          <cell r="R3288" t="str">
            <v/>
          </cell>
        </row>
        <row r="3289">
          <cell r="R3289" t="str">
            <v/>
          </cell>
        </row>
        <row r="3290">
          <cell r="R3290" t="str">
            <v/>
          </cell>
        </row>
        <row r="3291">
          <cell r="R3291" t="str">
            <v/>
          </cell>
        </row>
        <row r="3292">
          <cell r="R3292" t="str">
            <v/>
          </cell>
        </row>
        <row r="3293">
          <cell r="R3293" t="str">
            <v/>
          </cell>
        </row>
        <row r="3294">
          <cell r="R3294" t="str">
            <v/>
          </cell>
        </row>
        <row r="3295">
          <cell r="R3295" t="str">
            <v/>
          </cell>
        </row>
        <row r="3296">
          <cell r="R3296" t="str">
            <v/>
          </cell>
        </row>
        <row r="3297">
          <cell r="R3297" t="str">
            <v/>
          </cell>
        </row>
        <row r="3298">
          <cell r="R3298" t="str">
            <v/>
          </cell>
        </row>
        <row r="3299">
          <cell r="R3299" t="str">
            <v/>
          </cell>
        </row>
        <row r="3300">
          <cell r="R3300" t="str">
            <v/>
          </cell>
        </row>
        <row r="3301">
          <cell r="R3301" t="str">
            <v/>
          </cell>
        </row>
        <row r="3302">
          <cell r="R3302" t="str">
            <v/>
          </cell>
        </row>
        <row r="3303">
          <cell r="R3303" t="str">
            <v/>
          </cell>
        </row>
        <row r="3304">
          <cell r="R3304" t="str">
            <v/>
          </cell>
        </row>
        <row r="3305">
          <cell r="R3305" t="str">
            <v/>
          </cell>
        </row>
        <row r="3306">
          <cell r="R3306" t="str">
            <v/>
          </cell>
        </row>
        <row r="3307">
          <cell r="R3307" t="str">
            <v/>
          </cell>
        </row>
        <row r="3308">
          <cell r="R3308" t="str">
            <v/>
          </cell>
        </row>
        <row r="3309">
          <cell r="R3309" t="str">
            <v/>
          </cell>
        </row>
        <row r="3310">
          <cell r="R3310" t="str">
            <v/>
          </cell>
        </row>
        <row r="3311">
          <cell r="R3311" t="str">
            <v/>
          </cell>
        </row>
        <row r="3312">
          <cell r="R3312" t="str">
            <v/>
          </cell>
        </row>
        <row r="3313">
          <cell r="R3313" t="str">
            <v/>
          </cell>
        </row>
        <row r="3314">
          <cell r="R3314" t="str">
            <v/>
          </cell>
        </row>
        <row r="3315">
          <cell r="R3315" t="str">
            <v/>
          </cell>
        </row>
        <row r="3316">
          <cell r="R3316" t="str">
            <v/>
          </cell>
        </row>
        <row r="3317">
          <cell r="R3317" t="str">
            <v/>
          </cell>
        </row>
        <row r="3318">
          <cell r="R3318" t="str">
            <v/>
          </cell>
        </row>
        <row r="3319">
          <cell r="R3319" t="str">
            <v/>
          </cell>
        </row>
        <row r="3320">
          <cell r="R3320" t="str">
            <v/>
          </cell>
        </row>
        <row r="3321">
          <cell r="R3321" t="str">
            <v/>
          </cell>
        </row>
        <row r="3322">
          <cell r="R3322" t="str">
            <v/>
          </cell>
        </row>
        <row r="3323">
          <cell r="R3323" t="str">
            <v/>
          </cell>
        </row>
        <row r="3324">
          <cell r="R3324" t="str">
            <v/>
          </cell>
        </row>
        <row r="3325">
          <cell r="R3325" t="str">
            <v/>
          </cell>
        </row>
        <row r="3326">
          <cell r="R3326" t="str">
            <v/>
          </cell>
        </row>
        <row r="3327">
          <cell r="R3327" t="str">
            <v/>
          </cell>
        </row>
        <row r="3328">
          <cell r="R3328" t="str">
            <v/>
          </cell>
        </row>
        <row r="3329">
          <cell r="R3329" t="str">
            <v/>
          </cell>
        </row>
        <row r="3330">
          <cell r="R3330" t="str">
            <v/>
          </cell>
        </row>
        <row r="3331">
          <cell r="R3331" t="str">
            <v/>
          </cell>
        </row>
        <row r="3332">
          <cell r="R3332" t="str">
            <v/>
          </cell>
        </row>
        <row r="3333">
          <cell r="R3333" t="str">
            <v/>
          </cell>
        </row>
        <row r="3334">
          <cell r="R3334" t="str">
            <v/>
          </cell>
        </row>
        <row r="3335">
          <cell r="R3335" t="str">
            <v/>
          </cell>
        </row>
        <row r="3336">
          <cell r="R3336" t="str">
            <v/>
          </cell>
        </row>
        <row r="3337">
          <cell r="R3337" t="str">
            <v/>
          </cell>
        </row>
        <row r="3338">
          <cell r="R3338" t="str">
            <v/>
          </cell>
        </row>
        <row r="3339">
          <cell r="R3339" t="str">
            <v/>
          </cell>
        </row>
        <row r="3340">
          <cell r="R3340" t="str">
            <v/>
          </cell>
        </row>
        <row r="3341">
          <cell r="R3341" t="str">
            <v/>
          </cell>
        </row>
        <row r="3342">
          <cell r="R3342" t="str">
            <v/>
          </cell>
        </row>
        <row r="3343">
          <cell r="R3343" t="str">
            <v/>
          </cell>
        </row>
        <row r="3344">
          <cell r="R3344" t="str">
            <v/>
          </cell>
        </row>
        <row r="3345">
          <cell r="R3345" t="str">
            <v/>
          </cell>
        </row>
        <row r="3346">
          <cell r="R3346" t="str">
            <v/>
          </cell>
        </row>
        <row r="3347">
          <cell r="R3347" t="str">
            <v/>
          </cell>
        </row>
        <row r="3348">
          <cell r="R3348" t="str">
            <v/>
          </cell>
        </row>
        <row r="3349">
          <cell r="R3349" t="str">
            <v/>
          </cell>
        </row>
        <row r="3350">
          <cell r="R3350" t="str">
            <v/>
          </cell>
        </row>
        <row r="3351">
          <cell r="R3351" t="str">
            <v/>
          </cell>
        </row>
        <row r="3352">
          <cell r="R3352" t="str">
            <v/>
          </cell>
        </row>
        <row r="3353">
          <cell r="R3353" t="str">
            <v/>
          </cell>
        </row>
        <row r="3354">
          <cell r="R3354" t="str">
            <v/>
          </cell>
        </row>
        <row r="3355">
          <cell r="R3355" t="str">
            <v/>
          </cell>
        </row>
        <row r="3356">
          <cell r="R3356" t="str">
            <v/>
          </cell>
        </row>
        <row r="3357">
          <cell r="R3357" t="str">
            <v/>
          </cell>
        </row>
        <row r="3358">
          <cell r="R3358" t="str">
            <v/>
          </cell>
        </row>
        <row r="3359">
          <cell r="R3359" t="str">
            <v/>
          </cell>
        </row>
        <row r="3360">
          <cell r="R3360" t="str">
            <v/>
          </cell>
        </row>
        <row r="3361">
          <cell r="R3361" t="str">
            <v/>
          </cell>
        </row>
        <row r="3362">
          <cell r="R3362" t="str">
            <v/>
          </cell>
        </row>
        <row r="3363">
          <cell r="R3363" t="str">
            <v/>
          </cell>
        </row>
        <row r="3364">
          <cell r="R3364" t="str">
            <v/>
          </cell>
        </row>
        <row r="3365">
          <cell r="R3365" t="str">
            <v/>
          </cell>
        </row>
        <row r="3366">
          <cell r="R3366" t="str">
            <v/>
          </cell>
        </row>
        <row r="3367">
          <cell r="R3367" t="str">
            <v/>
          </cell>
        </row>
        <row r="3368">
          <cell r="R3368" t="str">
            <v/>
          </cell>
        </row>
        <row r="3369">
          <cell r="R3369" t="str">
            <v/>
          </cell>
        </row>
        <row r="3370">
          <cell r="R3370" t="str">
            <v/>
          </cell>
        </row>
        <row r="3371">
          <cell r="R3371" t="str">
            <v/>
          </cell>
        </row>
        <row r="3372">
          <cell r="R3372" t="str">
            <v/>
          </cell>
        </row>
        <row r="3373">
          <cell r="R3373" t="str">
            <v/>
          </cell>
        </row>
        <row r="3374">
          <cell r="R3374" t="str">
            <v/>
          </cell>
        </row>
        <row r="3375">
          <cell r="R3375" t="str">
            <v/>
          </cell>
        </row>
        <row r="3376">
          <cell r="R3376" t="str">
            <v/>
          </cell>
        </row>
        <row r="3377">
          <cell r="R3377" t="str">
            <v/>
          </cell>
        </row>
        <row r="3378">
          <cell r="R3378" t="str">
            <v/>
          </cell>
        </row>
        <row r="3379">
          <cell r="R3379" t="str">
            <v/>
          </cell>
        </row>
        <row r="3380">
          <cell r="R3380" t="str">
            <v/>
          </cell>
        </row>
        <row r="3381">
          <cell r="R3381" t="str">
            <v/>
          </cell>
        </row>
        <row r="3382">
          <cell r="R3382" t="str">
            <v/>
          </cell>
        </row>
        <row r="3383">
          <cell r="R3383" t="str">
            <v/>
          </cell>
        </row>
        <row r="3384">
          <cell r="R3384" t="str">
            <v/>
          </cell>
        </row>
        <row r="3385">
          <cell r="R3385" t="str">
            <v/>
          </cell>
        </row>
        <row r="3386">
          <cell r="R3386" t="str">
            <v/>
          </cell>
        </row>
        <row r="3387">
          <cell r="R3387" t="str">
            <v/>
          </cell>
        </row>
        <row r="3388">
          <cell r="R3388" t="str">
            <v/>
          </cell>
        </row>
        <row r="3389">
          <cell r="R3389" t="str">
            <v/>
          </cell>
        </row>
        <row r="3390">
          <cell r="R3390" t="str">
            <v/>
          </cell>
        </row>
        <row r="3391">
          <cell r="R3391" t="str">
            <v/>
          </cell>
        </row>
        <row r="3392">
          <cell r="R3392" t="str">
            <v/>
          </cell>
        </row>
        <row r="3393">
          <cell r="R3393" t="str">
            <v/>
          </cell>
        </row>
        <row r="3394">
          <cell r="R3394" t="str">
            <v/>
          </cell>
        </row>
        <row r="3395">
          <cell r="R3395" t="str">
            <v/>
          </cell>
        </row>
        <row r="3396">
          <cell r="R3396" t="str">
            <v/>
          </cell>
        </row>
        <row r="3397">
          <cell r="R3397" t="str">
            <v/>
          </cell>
        </row>
        <row r="3398">
          <cell r="R3398" t="str">
            <v/>
          </cell>
        </row>
        <row r="3399">
          <cell r="R3399" t="str">
            <v/>
          </cell>
        </row>
        <row r="3400">
          <cell r="R3400" t="str">
            <v/>
          </cell>
        </row>
        <row r="3401">
          <cell r="R3401" t="str">
            <v/>
          </cell>
        </row>
        <row r="3402">
          <cell r="R3402" t="str">
            <v/>
          </cell>
        </row>
        <row r="3403">
          <cell r="R3403" t="str">
            <v/>
          </cell>
        </row>
        <row r="3404">
          <cell r="R3404" t="str">
            <v/>
          </cell>
        </row>
        <row r="3405">
          <cell r="R3405" t="str">
            <v/>
          </cell>
        </row>
        <row r="3406">
          <cell r="R3406" t="str">
            <v/>
          </cell>
        </row>
        <row r="3407">
          <cell r="R3407" t="str">
            <v/>
          </cell>
        </row>
        <row r="3408">
          <cell r="R3408" t="str">
            <v/>
          </cell>
        </row>
        <row r="3409">
          <cell r="R3409" t="str">
            <v/>
          </cell>
        </row>
        <row r="3410">
          <cell r="R3410" t="str">
            <v/>
          </cell>
        </row>
        <row r="3411">
          <cell r="R3411" t="str">
            <v/>
          </cell>
        </row>
        <row r="3412">
          <cell r="R3412" t="str">
            <v/>
          </cell>
        </row>
        <row r="3413">
          <cell r="R3413" t="str">
            <v/>
          </cell>
        </row>
        <row r="3414">
          <cell r="R3414" t="str">
            <v/>
          </cell>
        </row>
        <row r="3415">
          <cell r="R3415" t="str">
            <v/>
          </cell>
        </row>
        <row r="3416">
          <cell r="R3416" t="str">
            <v/>
          </cell>
        </row>
        <row r="3417">
          <cell r="R3417" t="str">
            <v/>
          </cell>
        </row>
        <row r="3418">
          <cell r="R3418" t="str">
            <v/>
          </cell>
        </row>
        <row r="3419">
          <cell r="R3419" t="str">
            <v/>
          </cell>
        </row>
        <row r="3420">
          <cell r="R3420" t="str">
            <v/>
          </cell>
        </row>
        <row r="3421">
          <cell r="R3421" t="str">
            <v/>
          </cell>
        </row>
        <row r="3422">
          <cell r="R3422" t="str">
            <v/>
          </cell>
        </row>
        <row r="3423">
          <cell r="R3423" t="str">
            <v/>
          </cell>
        </row>
        <row r="3424">
          <cell r="R3424" t="str">
            <v/>
          </cell>
        </row>
        <row r="3425">
          <cell r="R3425" t="str">
            <v/>
          </cell>
        </row>
        <row r="3426">
          <cell r="R3426" t="str">
            <v/>
          </cell>
        </row>
        <row r="3427">
          <cell r="R3427" t="str">
            <v/>
          </cell>
        </row>
        <row r="3428">
          <cell r="R3428" t="str">
            <v/>
          </cell>
        </row>
        <row r="3429">
          <cell r="R3429" t="str">
            <v/>
          </cell>
        </row>
        <row r="3430">
          <cell r="R3430" t="str">
            <v/>
          </cell>
        </row>
        <row r="3431">
          <cell r="R3431" t="str">
            <v/>
          </cell>
        </row>
        <row r="3432">
          <cell r="R3432" t="str">
            <v/>
          </cell>
        </row>
        <row r="3433">
          <cell r="R3433" t="str">
            <v/>
          </cell>
        </row>
        <row r="3434">
          <cell r="R3434" t="str">
            <v/>
          </cell>
        </row>
        <row r="3435">
          <cell r="R3435" t="str">
            <v/>
          </cell>
        </row>
        <row r="3436">
          <cell r="R3436" t="str">
            <v/>
          </cell>
        </row>
        <row r="3437">
          <cell r="R3437" t="str">
            <v/>
          </cell>
        </row>
        <row r="3438">
          <cell r="R3438" t="str">
            <v/>
          </cell>
        </row>
        <row r="3439">
          <cell r="R3439" t="str">
            <v/>
          </cell>
        </row>
        <row r="3440">
          <cell r="R3440" t="str">
            <v/>
          </cell>
        </row>
        <row r="3441">
          <cell r="R3441" t="str">
            <v/>
          </cell>
        </row>
        <row r="3442">
          <cell r="R3442" t="str">
            <v/>
          </cell>
        </row>
        <row r="3443">
          <cell r="R3443" t="str">
            <v/>
          </cell>
        </row>
        <row r="3444">
          <cell r="R3444" t="str">
            <v/>
          </cell>
        </row>
        <row r="3445">
          <cell r="R3445" t="str">
            <v/>
          </cell>
        </row>
        <row r="3446">
          <cell r="R3446" t="str">
            <v/>
          </cell>
        </row>
        <row r="3447">
          <cell r="R3447" t="str">
            <v/>
          </cell>
        </row>
        <row r="3448">
          <cell r="R3448" t="str">
            <v/>
          </cell>
        </row>
        <row r="3449">
          <cell r="R3449" t="str">
            <v/>
          </cell>
        </row>
        <row r="3450">
          <cell r="R3450" t="str">
            <v/>
          </cell>
        </row>
        <row r="3451">
          <cell r="R3451" t="str">
            <v/>
          </cell>
        </row>
        <row r="3452">
          <cell r="R3452" t="str">
            <v/>
          </cell>
        </row>
        <row r="3453">
          <cell r="R3453" t="str">
            <v/>
          </cell>
        </row>
        <row r="3454">
          <cell r="R3454" t="str">
            <v/>
          </cell>
        </row>
        <row r="3455">
          <cell r="R3455" t="str">
            <v/>
          </cell>
        </row>
        <row r="3456">
          <cell r="R3456" t="str">
            <v/>
          </cell>
        </row>
        <row r="3457">
          <cell r="R3457" t="str">
            <v/>
          </cell>
        </row>
        <row r="3458">
          <cell r="R3458" t="str">
            <v/>
          </cell>
        </row>
        <row r="3459">
          <cell r="R3459" t="str">
            <v/>
          </cell>
        </row>
        <row r="3460">
          <cell r="R3460" t="str">
            <v/>
          </cell>
        </row>
        <row r="3461">
          <cell r="R3461" t="str">
            <v/>
          </cell>
        </row>
        <row r="3462">
          <cell r="R3462" t="str">
            <v/>
          </cell>
        </row>
        <row r="3463">
          <cell r="R3463" t="str">
            <v/>
          </cell>
        </row>
        <row r="3464">
          <cell r="R3464" t="str">
            <v/>
          </cell>
        </row>
        <row r="3465">
          <cell r="R3465" t="str">
            <v/>
          </cell>
        </row>
        <row r="3466">
          <cell r="R3466" t="str">
            <v/>
          </cell>
        </row>
        <row r="3467">
          <cell r="R3467" t="str">
            <v/>
          </cell>
        </row>
        <row r="3468">
          <cell r="R3468" t="str">
            <v/>
          </cell>
        </row>
        <row r="3469">
          <cell r="R3469" t="str">
            <v/>
          </cell>
        </row>
        <row r="3470">
          <cell r="R3470" t="str">
            <v/>
          </cell>
        </row>
        <row r="3471">
          <cell r="R3471" t="str">
            <v/>
          </cell>
        </row>
        <row r="3472">
          <cell r="R3472" t="str">
            <v/>
          </cell>
        </row>
        <row r="3473">
          <cell r="R3473" t="str">
            <v/>
          </cell>
        </row>
        <row r="3474">
          <cell r="R3474" t="str">
            <v/>
          </cell>
        </row>
        <row r="3475">
          <cell r="R3475" t="str">
            <v/>
          </cell>
        </row>
        <row r="3476">
          <cell r="R3476" t="str">
            <v/>
          </cell>
        </row>
        <row r="3477">
          <cell r="R3477" t="str">
            <v/>
          </cell>
        </row>
        <row r="3478">
          <cell r="R3478" t="str">
            <v/>
          </cell>
        </row>
        <row r="3479">
          <cell r="R3479" t="str">
            <v/>
          </cell>
        </row>
        <row r="3480">
          <cell r="R3480" t="str">
            <v/>
          </cell>
        </row>
        <row r="3481">
          <cell r="R3481" t="str">
            <v/>
          </cell>
        </row>
        <row r="3482">
          <cell r="R3482" t="str">
            <v/>
          </cell>
        </row>
        <row r="3483">
          <cell r="R3483" t="str">
            <v/>
          </cell>
        </row>
        <row r="3484">
          <cell r="R3484" t="str">
            <v/>
          </cell>
        </row>
        <row r="3485">
          <cell r="R3485" t="str">
            <v/>
          </cell>
        </row>
        <row r="3486">
          <cell r="R3486" t="str">
            <v/>
          </cell>
        </row>
        <row r="3487">
          <cell r="R3487" t="str">
            <v/>
          </cell>
        </row>
        <row r="3488">
          <cell r="R3488" t="str">
            <v/>
          </cell>
        </row>
        <row r="3489">
          <cell r="R3489" t="str">
            <v/>
          </cell>
        </row>
        <row r="3490">
          <cell r="R3490" t="str">
            <v/>
          </cell>
        </row>
        <row r="3491">
          <cell r="R3491" t="str">
            <v/>
          </cell>
        </row>
        <row r="3492">
          <cell r="R3492" t="str">
            <v/>
          </cell>
        </row>
        <row r="3493">
          <cell r="R3493" t="str">
            <v/>
          </cell>
        </row>
        <row r="3494">
          <cell r="R3494" t="str">
            <v/>
          </cell>
        </row>
        <row r="3495">
          <cell r="R3495" t="str">
            <v/>
          </cell>
        </row>
        <row r="3496">
          <cell r="R3496" t="str">
            <v/>
          </cell>
        </row>
        <row r="3497">
          <cell r="R3497" t="str">
            <v/>
          </cell>
        </row>
        <row r="3498">
          <cell r="R3498" t="str">
            <v/>
          </cell>
        </row>
        <row r="3499">
          <cell r="R3499" t="str">
            <v/>
          </cell>
        </row>
        <row r="3500">
          <cell r="R3500" t="str">
            <v/>
          </cell>
        </row>
        <row r="3501">
          <cell r="R3501" t="str">
            <v/>
          </cell>
        </row>
        <row r="3502">
          <cell r="R3502" t="str">
            <v/>
          </cell>
        </row>
        <row r="3503">
          <cell r="R3503" t="str">
            <v/>
          </cell>
        </row>
        <row r="3504">
          <cell r="R3504" t="str">
            <v/>
          </cell>
        </row>
        <row r="3505">
          <cell r="R3505" t="str">
            <v/>
          </cell>
        </row>
        <row r="3506">
          <cell r="R3506" t="str">
            <v/>
          </cell>
        </row>
        <row r="3507">
          <cell r="R3507" t="str">
            <v/>
          </cell>
        </row>
        <row r="3508">
          <cell r="R3508" t="str">
            <v/>
          </cell>
        </row>
        <row r="3509">
          <cell r="R3509" t="str">
            <v/>
          </cell>
        </row>
        <row r="3510">
          <cell r="R3510" t="str">
            <v/>
          </cell>
        </row>
        <row r="3511">
          <cell r="R3511" t="str">
            <v/>
          </cell>
        </row>
        <row r="3512">
          <cell r="R3512" t="str">
            <v/>
          </cell>
        </row>
        <row r="3513">
          <cell r="R3513" t="str">
            <v/>
          </cell>
        </row>
        <row r="3514">
          <cell r="R3514" t="str">
            <v/>
          </cell>
        </row>
        <row r="3515">
          <cell r="R3515" t="str">
            <v/>
          </cell>
        </row>
        <row r="3516">
          <cell r="R3516" t="str">
            <v/>
          </cell>
        </row>
        <row r="3517">
          <cell r="R3517" t="str">
            <v/>
          </cell>
        </row>
        <row r="3518">
          <cell r="R3518" t="str">
            <v/>
          </cell>
        </row>
        <row r="3519">
          <cell r="R3519" t="str">
            <v/>
          </cell>
        </row>
        <row r="3520">
          <cell r="R3520" t="str">
            <v/>
          </cell>
        </row>
        <row r="3521">
          <cell r="R3521" t="str">
            <v/>
          </cell>
        </row>
        <row r="3522">
          <cell r="R3522" t="str">
            <v/>
          </cell>
        </row>
        <row r="3523">
          <cell r="R3523" t="str">
            <v/>
          </cell>
        </row>
        <row r="3524">
          <cell r="R3524" t="str">
            <v/>
          </cell>
        </row>
        <row r="3525">
          <cell r="R3525" t="str">
            <v/>
          </cell>
        </row>
        <row r="3526">
          <cell r="R3526" t="str">
            <v/>
          </cell>
        </row>
        <row r="3527">
          <cell r="R3527" t="str">
            <v/>
          </cell>
        </row>
        <row r="3528">
          <cell r="R3528" t="str">
            <v/>
          </cell>
        </row>
        <row r="3529">
          <cell r="R3529" t="str">
            <v/>
          </cell>
        </row>
        <row r="3530">
          <cell r="R3530" t="str">
            <v/>
          </cell>
        </row>
        <row r="3531">
          <cell r="R3531" t="str">
            <v/>
          </cell>
        </row>
        <row r="3532">
          <cell r="R3532" t="str">
            <v/>
          </cell>
        </row>
        <row r="3533">
          <cell r="R3533" t="str">
            <v/>
          </cell>
        </row>
        <row r="3534">
          <cell r="R3534" t="str">
            <v/>
          </cell>
        </row>
        <row r="3535">
          <cell r="R3535" t="str">
            <v/>
          </cell>
        </row>
        <row r="3536">
          <cell r="R3536" t="str">
            <v/>
          </cell>
        </row>
        <row r="3537">
          <cell r="R3537" t="str">
            <v/>
          </cell>
        </row>
        <row r="3538">
          <cell r="R3538" t="str">
            <v/>
          </cell>
        </row>
        <row r="3539">
          <cell r="R3539" t="str">
            <v/>
          </cell>
        </row>
        <row r="3540">
          <cell r="R3540" t="str">
            <v/>
          </cell>
        </row>
        <row r="3541">
          <cell r="R3541" t="str">
            <v/>
          </cell>
        </row>
        <row r="3542">
          <cell r="R3542" t="str">
            <v/>
          </cell>
        </row>
        <row r="3543">
          <cell r="R3543" t="str">
            <v/>
          </cell>
        </row>
        <row r="3544">
          <cell r="R3544" t="str">
            <v/>
          </cell>
        </row>
        <row r="3545">
          <cell r="R3545" t="str">
            <v/>
          </cell>
        </row>
        <row r="3546">
          <cell r="R3546" t="str">
            <v/>
          </cell>
        </row>
        <row r="3547">
          <cell r="R3547" t="str">
            <v/>
          </cell>
        </row>
        <row r="3548">
          <cell r="R3548" t="str">
            <v/>
          </cell>
        </row>
        <row r="3549">
          <cell r="R3549" t="str">
            <v/>
          </cell>
        </row>
        <row r="3550">
          <cell r="R3550" t="str">
            <v/>
          </cell>
        </row>
        <row r="3551">
          <cell r="R3551" t="str">
            <v/>
          </cell>
        </row>
        <row r="3552">
          <cell r="R3552" t="str">
            <v/>
          </cell>
        </row>
        <row r="3553">
          <cell r="R3553" t="str">
            <v/>
          </cell>
        </row>
        <row r="3554">
          <cell r="R3554" t="str">
            <v/>
          </cell>
        </row>
        <row r="3555">
          <cell r="R3555" t="str">
            <v/>
          </cell>
        </row>
        <row r="3556">
          <cell r="R3556" t="str">
            <v/>
          </cell>
        </row>
        <row r="3557">
          <cell r="R3557" t="str">
            <v/>
          </cell>
        </row>
        <row r="3558">
          <cell r="R3558" t="str">
            <v/>
          </cell>
        </row>
        <row r="3559">
          <cell r="R3559" t="str">
            <v/>
          </cell>
        </row>
        <row r="3560">
          <cell r="R3560" t="str">
            <v/>
          </cell>
        </row>
        <row r="3561">
          <cell r="R3561" t="str">
            <v/>
          </cell>
        </row>
        <row r="3562">
          <cell r="R3562" t="str">
            <v/>
          </cell>
        </row>
        <row r="3563">
          <cell r="R3563" t="str">
            <v/>
          </cell>
        </row>
        <row r="3564">
          <cell r="R3564" t="str">
            <v/>
          </cell>
        </row>
        <row r="3565">
          <cell r="R3565" t="str">
            <v/>
          </cell>
        </row>
        <row r="3566">
          <cell r="R3566" t="str">
            <v/>
          </cell>
        </row>
        <row r="3567">
          <cell r="R3567" t="str">
            <v/>
          </cell>
        </row>
        <row r="3568">
          <cell r="R3568" t="str">
            <v/>
          </cell>
        </row>
        <row r="3569">
          <cell r="R3569" t="str">
            <v/>
          </cell>
        </row>
        <row r="3570">
          <cell r="R3570" t="str">
            <v/>
          </cell>
        </row>
        <row r="3571">
          <cell r="R3571" t="str">
            <v/>
          </cell>
        </row>
        <row r="3572">
          <cell r="R3572" t="str">
            <v/>
          </cell>
        </row>
        <row r="3573">
          <cell r="R3573" t="str">
            <v/>
          </cell>
        </row>
        <row r="3574">
          <cell r="R3574" t="str">
            <v/>
          </cell>
        </row>
        <row r="3575">
          <cell r="R3575" t="str">
            <v/>
          </cell>
        </row>
        <row r="3576">
          <cell r="R3576" t="str">
            <v/>
          </cell>
        </row>
        <row r="3577">
          <cell r="R3577" t="str">
            <v/>
          </cell>
        </row>
        <row r="3578">
          <cell r="R3578" t="str">
            <v/>
          </cell>
        </row>
        <row r="3579">
          <cell r="R3579" t="str">
            <v/>
          </cell>
        </row>
        <row r="3580">
          <cell r="R3580" t="str">
            <v/>
          </cell>
        </row>
        <row r="3581">
          <cell r="R3581" t="str">
            <v/>
          </cell>
        </row>
        <row r="3582">
          <cell r="R3582" t="str">
            <v/>
          </cell>
        </row>
        <row r="3583">
          <cell r="R3583" t="str">
            <v/>
          </cell>
        </row>
        <row r="3584">
          <cell r="R3584" t="str">
            <v/>
          </cell>
        </row>
        <row r="3585">
          <cell r="R3585" t="str">
            <v/>
          </cell>
        </row>
        <row r="3586">
          <cell r="R3586" t="str">
            <v/>
          </cell>
        </row>
        <row r="3587">
          <cell r="R3587" t="str">
            <v/>
          </cell>
        </row>
        <row r="3588">
          <cell r="R3588" t="str">
            <v/>
          </cell>
        </row>
        <row r="3589">
          <cell r="R3589" t="str">
            <v/>
          </cell>
        </row>
        <row r="3590">
          <cell r="R3590" t="str">
            <v/>
          </cell>
        </row>
        <row r="3591">
          <cell r="R3591" t="str">
            <v/>
          </cell>
        </row>
        <row r="3592">
          <cell r="R3592" t="str">
            <v/>
          </cell>
        </row>
        <row r="3593">
          <cell r="R3593" t="str">
            <v/>
          </cell>
        </row>
        <row r="3594">
          <cell r="R3594" t="str">
            <v/>
          </cell>
        </row>
        <row r="3595">
          <cell r="R3595" t="str">
            <v/>
          </cell>
        </row>
        <row r="3596">
          <cell r="R3596" t="str">
            <v/>
          </cell>
        </row>
        <row r="3597">
          <cell r="R3597" t="str">
            <v/>
          </cell>
        </row>
        <row r="3598">
          <cell r="R3598" t="str">
            <v/>
          </cell>
        </row>
        <row r="3599">
          <cell r="R3599" t="str">
            <v/>
          </cell>
        </row>
        <row r="3600">
          <cell r="R3600" t="str">
            <v/>
          </cell>
        </row>
        <row r="3601">
          <cell r="R3601" t="str">
            <v/>
          </cell>
        </row>
        <row r="3602">
          <cell r="R3602" t="str">
            <v/>
          </cell>
        </row>
        <row r="3603">
          <cell r="R3603" t="str">
            <v/>
          </cell>
        </row>
        <row r="3604">
          <cell r="R3604" t="str">
            <v/>
          </cell>
        </row>
        <row r="3605">
          <cell r="R3605" t="str">
            <v/>
          </cell>
        </row>
        <row r="3606">
          <cell r="R3606" t="str">
            <v/>
          </cell>
        </row>
        <row r="3607">
          <cell r="R3607" t="str">
            <v/>
          </cell>
        </row>
        <row r="3608">
          <cell r="R3608" t="str">
            <v/>
          </cell>
        </row>
        <row r="3609">
          <cell r="R3609" t="str">
            <v/>
          </cell>
        </row>
        <row r="3610">
          <cell r="R3610" t="str">
            <v/>
          </cell>
        </row>
        <row r="3611">
          <cell r="R3611" t="str">
            <v/>
          </cell>
        </row>
        <row r="3612">
          <cell r="R3612" t="str">
            <v/>
          </cell>
        </row>
        <row r="3613">
          <cell r="R3613" t="str">
            <v/>
          </cell>
        </row>
        <row r="3614">
          <cell r="R3614" t="str">
            <v/>
          </cell>
        </row>
        <row r="3615">
          <cell r="R3615" t="str">
            <v/>
          </cell>
        </row>
        <row r="3616">
          <cell r="R3616" t="str">
            <v/>
          </cell>
        </row>
        <row r="3617">
          <cell r="R3617" t="str">
            <v/>
          </cell>
        </row>
        <row r="3618">
          <cell r="R3618" t="str">
            <v/>
          </cell>
        </row>
        <row r="3619">
          <cell r="R3619" t="str">
            <v/>
          </cell>
        </row>
        <row r="3620">
          <cell r="R3620" t="str">
            <v/>
          </cell>
        </row>
        <row r="3621">
          <cell r="R3621" t="str">
            <v/>
          </cell>
        </row>
        <row r="3622">
          <cell r="R3622" t="str">
            <v/>
          </cell>
        </row>
        <row r="3623">
          <cell r="R3623" t="str">
            <v/>
          </cell>
        </row>
        <row r="3624">
          <cell r="R3624" t="str">
            <v/>
          </cell>
        </row>
        <row r="3625">
          <cell r="R3625" t="str">
            <v/>
          </cell>
        </row>
        <row r="3626">
          <cell r="R3626" t="str">
            <v/>
          </cell>
        </row>
        <row r="3627">
          <cell r="R3627" t="str">
            <v/>
          </cell>
        </row>
        <row r="3628">
          <cell r="R3628" t="str">
            <v/>
          </cell>
        </row>
        <row r="3629">
          <cell r="R3629" t="str">
            <v/>
          </cell>
        </row>
        <row r="3630">
          <cell r="R3630" t="str">
            <v/>
          </cell>
        </row>
        <row r="3631">
          <cell r="R3631" t="str">
            <v/>
          </cell>
        </row>
        <row r="3632">
          <cell r="R3632" t="str">
            <v/>
          </cell>
        </row>
        <row r="3633">
          <cell r="R3633" t="str">
            <v/>
          </cell>
        </row>
        <row r="3634">
          <cell r="R3634" t="str">
            <v/>
          </cell>
        </row>
        <row r="3635">
          <cell r="R3635" t="str">
            <v/>
          </cell>
        </row>
        <row r="3636">
          <cell r="R3636" t="str">
            <v/>
          </cell>
        </row>
        <row r="3637">
          <cell r="R3637" t="str">
            <v/>
          </cell>
        </row>
        <row r="3638">
          <cell r="R3638" t="str">
            <v/>
          </cell>
        </row>
        <row r="3639">
          <cell r="R3639" t="str">
            <v/>
          </cell>
        </row>
        <row r="3640">
          <cell r="R3640" t="str">
            <v/>
          </cell>
        </row>
        <row r="3641">
          <cell r="R3641" t="str">
            <v/>
          </cell>
        </row>
        <row r="3642">
          <cell r="R3642" t="str">
            <v/>
          </cell>
        </row>
        <row r="3643">
          <cell r="R3643" t="str">
            <v/>
          </cell>
        </row>
        <row r="3644">
          <cell r="R3644" t="str">
            <v/>
          </cell>
        </row>
        <row r="3645">
          <cell r="R3645" t="str">
            <v/>
          </cell>
        </row>
        <row r="3646">
          <cell r="R3646" t="str">
            <v/>
          </cell>
        </row>
        <row r="3647">
          <cell r="R3647" t="str">
            <v/>
          </cell>
        </row>
        <row r="3648">
          <cell r="R3648" t="str">
            <v/>
          </cell>
        </row>
        <row r="3649">
          <cell r="R3649" t="str">
            <v/>
          </cell>
        </row>
        <row r="3650">
          <cell r="R3650" t="str">
            <v/>
          </cell>
        </row>
        <row r="3651">
          <cell r="R3651" t="str">
            <v/>
          </cell>
        </row>
        <row r="3652">
          <cell r="R3652" t="str">
            <v/>
          </cell>
        </row>
        <row r="3653">
          <cell r="R3653" t="str">
            <v/>
          </cell>
        </row>
        <row r="3654">
          <cell r="R3654" t="str">
            <v/>
          </cell>
        </row>
        <row r="3655">
          <cell r="R3655" t="str">
            <v/>
          </cell>
        </row>
        <row r="3656">
          <cell r="R3656" t="str">
            <v/>
          </cell>
        </row>
        <row r="3657">
          <cell r="R3657" t="str">
            <v/>
          </cell>
        </row>
        <row r="3658">
          <cell r="R3658" t="str">
            <v/>
          </cell>
        </row>
        <row r="3659">
          <cell r="R3659" t="str">
            <v/>
          </cell>
        </row>
        <row r="3660">
          <cell r="R3660" t="str">
            <v/>
          </cell>
        </row>
        <row r="3661">
          <cell r="R3661" t="str">
            <v/>
          </cell>
        </row>
        <row r="3662">
          <cell r="R3662" t="str">
            <v/>
          </cell>
        </row>
        <row r="3663">
          <cell r="R3663" t="str">
            <v/>
          </cell>
        </row>
        <row r="3664">
          <cell r="R3664" t="str">
            <v/>
          </cell>
        </row>
        <row r="3665">
          <cell r="R3665" t="str">
            <v/>
          </cell>
        </row>
        <row r="3666">
          <cell r="R3666" t="str">
            <v/>
          </cell>
        </row>
        <row r="3667">
          <cell r="R3667" t="str">
            <v/>
          </cell>
        </row>
        <row r="3668">
          <cell r="R3668" t="str">
            <v/>
          </cell>
        </row>
        <row r="3669">
          <cell r="R3669" t="str">
            <v/>
          </cell>
        </row>
        <row r="3670">
          <cell r="R3670" t="str">
            <v/>
          </cell>
        </row>
        <row r="3671">
          <cell r="R3671" t="str">
            <v/>
          </cell>
        </row>
        <row r="3672">
          <cell r="R3672" t="str">
            <v/>
          </cell>
        </row>
        <row r="3673">
          <cell r="R3673" t="str">
            <v/>
          </cell>
        </row>
        <row r="3674">
          <cell r="R3674" t="str">
            <v/>
          </cell>
        </row>
        <row r="3675">
          <cell r="R3675" t="str">
            <v/>
          </cell>
        </row>
        <row r="3676">
          <cell r="R3676" t="str">
            <v/>
          </cell>
        </row>
        <row r="3677">
          <cell r="R3677" t="str">
            <v/>
          </cell>
        </row>
        <row r="3678">
          <cell r="R3678" t="str">
            <v/>
          </cell>
        </row>
        <row r="3679">
          <cell r="R3679" t="str">
            <v/>
          </cell>
        </row>
        <row r="3680">
          <cell r="R3680" t="str">
            <v/>
          </cell>
        </row>
        <row r="3681">
          <cell r="R3681" t="str">
            <v/>
          </cell>
        </row>
        <row r="3682">
          <cell r="R3682" t="str">
            <v/>
          </cell>
        </row>
        <row r="3683">
          <cell r="R3683" t="str">
            <v/>
          </cell>
        </row>
        <row r="3684">
          <cell r="R3684" t="str">
            <v/>
          </cell>
        </row>
        <row r="3685">
          <cell r="R3685" t="str">
            <v/>
          </cell>
        </row>
        <row r="3686">
          <cell r="R3686" t="str">
            <v/>
          </cell>
        </row>
        <row r="3687">
          <cell r="R3687" t="str">
            <v/>
          </cell>
        </row>
        <row r="3688">
          <cell r="R3688" t="str">
            <v/>
          </cell>
        </row>
        <row r="3689">
          <cell r="R3689" t="str">
            <v/>
          </cell>
        </row>
        <row r="3690">
          <cell r="R3690" t="str">
            <v/>
          </cell>
        </row>
        <row r="3691">
          <cell r="R3691" t="str">
            <v/>
          </cell>
        </row>
        <row r="3692">
          <cell r="R3692" t="str">
            <v/>
          </cell>
        </row>
        <row r="3693">
          <cell r="R3693" t="str">
            <v/>
          </cell>
        </row>
        <row r="3694">
          <cell r="R3694" t="str">
            <v/>
          </cell>
        </row>
        <row r="3695">
          <cell r="R3695" t="str">
            <v/>
          </cell>
        </row>
        <row r="3696">
          <cell r="R3696" t="str">
            <v/>
          </cell>
        </row>
        <row r="3697">
          <cell r="R3697" t="str">
            <v/>
          </cell>
        </row>
        <row r="3698">
          <cell r="R3698" t="str">
            <v/>
          </cell>
        </row>
        <row r="3699">
          <cell r="R3699" t="str">
            <v/>
          </cell>
        </row>
        <row r="3700">
          <cell r="R3700" t="str">
            <v/>
          </cell>
        </row>
        <row r="3701">
          <cell r="R3701" t="str">
            <v/>
          </cell>
        </row>
        <row r="3702">
          <cell r="R3702" t="str">
            <v/>
          </cell>
        </row>
        <row r="3703">
          <cell r="R3703" t="str">
            <v/>
          </cell>
        </row>
        <row r="3704">
          <cell r="R3704" t="str">
            <v/>
          </cell>
        </row>
        <row r="3705">
          <cell r="R3705" t="str">
            <v/>
          </cell>
        </row>
        <row r="3706">
          <cell r="R3706" t="str">
            <v/>
          </cell>
        </row>
        <row r="3707">
          <cell r="R3707" t="str">
            <v/>
          </cell>
        </row>
        <row r="3708">
          <cell r="R3708" t="str">
            <v/>
          </cell>
        </row>
        <row r="3709">
          <cell r="R3709" t="str">
            <v/>
          </cell>
        </row>
        <row r="3710">
          <cell r="R3710" t="str">
            <v/>
          </cell>
        </row>
        <row r="3711">
          <cell r="R3711" t="str">
            <v/>
          </cell>
        </row>
        <row r="3712">
          <cell r="R3712" t="str">
            <v/>
          </cell>
        </row>
        <row r="3713">
          <cell r="R3713" t="str">
            <v/>
          </cell>
        </row>
        <row r="3714">
          <cell r="R3714" t="str">
            <v/>
          </cell>
        </row>
        <row r="3715">
          <cell r="R3715" t="str">
            <v/>
          </cell>
        </row>
        <row r="3716">
          <cell r="R3716" t="str">
            <v/>
          </cell>
        </row>
        <row r="3717">
          <cell r="R3717" t="str">
            <v/>
          </cell>
        </row>
        <row r="3718">
          <cell r="R3718" t="str">
            <v/>
          </cell>
        </row>
        <row r="3719">
          <cell r="R3719" t="str">
            <v/>
          </cell>
        </row>
        <row r="3720">
          <cell r="R3720" t="str">
            <v/>
          </cell>
        </row>
        <row r="3721">
          <cell r="R3721" t="str">
            <v/>
          </cell>
        </row>
        <row r="3722">
          <cell r="R3722" t="str">
            <v/>
          </cell>
        </row>
        <row r="3723">
          <cell r="R3723" t="str">
            <v/>
          </cell>
        </row>
        <row r="3724">
          <cell r="R3724" t="str">
            <v/>
          </cell>
        </row>
        <row r="3725">
          <cell r="R3725" t="str">
            <v/>
          </cell>
        </row>
        <row r="3726">
          <cell r="R3726" t="str">
            <v/>
          </cell>
        </row>
        <row r="3727">
          <cell r="R3727" t="str">
            <v/>
          </cell>
        </row>
        <row r="3728">
          <cell r="R3728" t="str">
            <v/>
          </cell>
        </row>
        <row r="3729">
          <cell r="R3729" t="str">
            <v/>
          </cell>
        </row>
        <row r="3730">
          <cell r="R3730" t="str">
            <v/>
          </cell>
        </row>
        <row r="3731">
          <cell r="R3731" t="str">
            <v/>
          </cell>
        </row>
        <row r="3732">
          <cell r="R3732" t="str">
            <v/>
          </cell>
        </row>
        <row r="3733">
          <cell r="R3733" t="str">
            <v/>
          </cell>
        </row>
        <row r="3734">
          <cell r="R3734" t="str">
            <v/>
          </cell>
        </row>
        <row r="3735">
          <cell r="R3735" t="str">
            <v/>
          </cell>
        </row>
        <row r="3736">
          <cell r="R3736" t="str">
            <v/>
          </cell>
        </row>
        <row r="3737">
          <cell r="R3737" t="str">
            <v/>
          </cell>
        </row>
        <row r="3738">
          <cell r="R3738" t="str">
            <v/>
          </cell>
        </row>
        <row r="3739">
          <cell r="R3739" t="str">
            <v/>
          </cell>
        </row>
        <row r="3740">
          <cell r="R3740" t="str">
            <v/>
          </cell>
        </row>
        <row r="3741">
          <cell r="R3741" t="str">
            <v/>
          </cell>
        </row>
        <row r="3742">
          <cell r="R3742" t="str">
            <v/>
          </cell>
        </row>
        <row r="3743">
          <cell r="R3743" t="str">
            <v/>
          </cell>
        </row>
        <row r="3744">
          <cell r="R3744" t="str">
            <v/>
          </cell>
        </row>
        <row r="3745">
          <cell r="R3745" t="str">
            <v/>
          </cell>
        </row>
        <row r="3746">
          <cell r="R3746" t="str">
            <v/>
          </cell>
        </row>
        <row r="3747">
          <cell r="R3747" t="str">
            <v/>
          </cell>
        </row>
        <row r="3748">
          <cell r="R3748" t="str">
            <v/>
          </cell>
        </row>
        <row r="3749">
          <cell r="R3749" t="str">
            <v/>
          </cell>
        </row>
        <row r="3750">
          <cell r="R3750" t="str">
            <v/>
          </cell>
        </row>
        <row r="3751">
          <cell r="R3751" t="str">
            <v/>
          </cell>
        </row>
        <row r="3752">
          <cell r="R3752" t="str">
            <v/>
          </cell>
        </row>
        <row r="3753">
          <cell r="R3753" t="str">
            <v/>
          </cell>
        </row>
        <row r="3754">
          <cell r="R3754" t="str">
            <v/>
          </cell>
        </row>
        <row r="3755">
          <cell r="R3755" t="str">
            <v/>
          </cell>
        </row>
        <row r="3756">
          <cell r="R3756" t="str">
            <v/>
          </cell>
        </row>
        <row r="3757">
          <cell r="R3757" t="str">
            <v/>
          </cell>
        </row>
        <row r="3758">
          <cell r="R3758" t="str">
            <v/>
          </cell>
        </row>
        <row r="3759">
          <cell r="R3759" t="str">
            <v/>
          </cell>
        </row>
        <row r="3760">
          <cell r="R3760" t="str">
            <v/>
          </cell>
        </row>
        <row r="3761">
          <cell r="R3761" t="str">
            <v/>
          </cell>
        </row>
        <row r="3762">
          <cell r="R3762" t="str">
            <v/>
          </cell>
        </row>
        <row r="3763">
          <cell r="R3763" t="str">
            <v/>
          </cell>
        </row>
        <row r="3764">
          <cell r="R3764" t="str">
            <v/>
          </cell>
        </row>
        <row r="3765">
          <cell r="R3765" t="str">
            <v/>
          </cell>
        </row>
        <row r="3766">
          <cell r="R3766" t="str">
            <v/>
          </cell>
        </row>
        <row r="3767">
          <cell r="R3767" t="str">
            <v/>
          </cell>
        </row>
        <row r="3768">
          <cell r="R3768" t="str">
            <v/>
          </cell>
        </row>
        <row r="3769">
          <cell r="R3769" t="str">
            <v/>
          </cell>
        </row>
        <row r="3770">
          <cell r="R3770" t="str">
            <v/>
          </cell>
        </row>
        <row r="3771">
          <cell r="R3771" t="str">
            <v/>
          </cell>
        </row>
        <row r="3772">
          <cell r="R3772" t="str">
            <v/>
          </cell>
        </row>
        <row r="3773">
          <cell r="R3773" t="str">
            <v/>
          </cell>
        </row>
        <row r="3774">
          <cell r="R3774" t="str">
            <v/>
          </cell>
        </row>
        <row r="3775">
          <cell r="R3775" t="str">
            <v/>
          </cell>
        </row>
        <row r="3776">
          <cell r="R3776" t="str">
            <v/>
          </cell>
        </row>
        <row r="3777">
          <cell r="R3777" t="str">
            <v/>
          </cell>
        </row>
        <row r="3778">
          <cell r="R3778" t="str">
            <v/>
          </cell>
        </row>
        <row r="3779">
          <cell r="R3779" t="str">
            <v/>
          </cell>
        </row>
        <row r="3780">
          <cell r="R3780" t="str">
            <v/>
          </cell>
        </row>
        <row r="3781">
          <cell r="R3781" t="str">
            <v/>
          </cell>
        </row>
        <row r="3782">
          <cell r="R3782" t="str">
            <v/>
          </cell>
        </row>
        <row r="3783">
          <cell r="R3783" t="str">
            <v/>
          </cell>
        </row>
        <row r="3784">
          <cell r="R3784" t="str">
            <v/>
          </cell>
        </row>
        <row r="3785">
          <cell r="R3785" t="str">
            <v/>
          </cell>
        </row>
        <row r="3786">
          <cell r="R3786" t="str">
            <v/>
          </cell>
        </row>
        <row r="3787">
          <cell r="R3787" t="str">
            <v/>
          </cell>
        </row>
        <row r="3788">
          <cell r="R3788" t="str">
            <v/>
          </cell>
        </row>
        <row r="3789">
          <cell r="R3789" t="str">
            <v/>
          </cell>
        </row>
        <row r="3790">
          <cell r="R3790" t="str">
            <v/>
          </cell>
        </row>
        <row r="3791">
          <cell r="R3791" t="str">
            <v/>
          </cell>
        </row>
        <row r="3792">
          <cell r="R3792" t="str">
            <v/>
          </cell>
        </row>
        <row r="3793">
          <cell r="R3793" t="str">
            <v/>
          </cell>
        </row>
        <row r="3794">
          <cell r="R3794" t="str">
            <v/>
          </cell>
        </row>
        <row r="3795">
          <cell r="R3795" t="str">
            <v/>
          </cell>
        </row>
        <row r="3796">
          <cell r="R3796" t="str">
            <v/>
          </cell>
        </row>
        <row r="3797">
          <cell r="R3797" t="str">
            <v/>
          </cell>
        </row>
        <row r="3798">
          <cell r="R3798" t="str">
            <v/>
          </cell>
        </row>
        <row r="3799">
          <cell r="R3799" t="str">
            <v/>
          </cell>
        </row>
        <row r="3800">
          <cell r="R3800" t="str">
            <v/>
          </cell>
        </row>
        <row r="3801">
          <cell r="R3801" t="str">
            <v/>
          </cell>
        </row>
        <row r="3802">
          <cell r="R3802" t="str">
            <v/>
          </cell>
        </row>
        <row r="3803">
          <cell r="R3803" t="str">
            <v/>
          </cell>
        </row>
        <row r="3804">
          <cell r="R3804" t="str">
            <v/>
          </cell>
        </row>
        <row r="3805">
          <cell r="R3805" t="str">
            <v/>
          </cell>
        </row>
        <row r="3806">
          <cell r="R3806" t="str">
            <v/>
          </cell>
        </row>
        <row r="3807">
          <cell r="R3807" t="str">
            <v/>
          </cell>
        </row>
        <row r="3808">
          <cell r="R3808" t="str">
            <v/>
          </cell>
        </row>
        <row r="3809">
          <cell r="R3809" t="str">
            <v/>
          </cell>
        </row>
        <row r="3810">
          <cell r="R3810" t="str">
            <v/>
          </cell>
        </row>
        <row r="3811">
          <cell r="R3811" t="str">
            <v/>
          </cell>
        </row>
        <row r="3812">
          <cell r="R3812" t="str">
            <v/>
          </cell>
        </row>
        <row r="3813">
          <cell r="R3813" t="str">
            <v/>
          </cell>
        </row>
        <row r="3814">
          <cell r="R3814" t="str">
            <v/>
          </cell>
        </row>
        <row r="3815">
          <cell r="R3815" t="str">
            <v/>
          </cell>
        </row>
        <row r="3816">
          <cell r="R3816" t="str">
            <v/>
          </cell>
        </row>
        <row r="3817">
          <cell r="R3817" t="str">
            <v/>
          </cell>
        </row>
        <row r="3818">
          <cell r="R3818" t="str">
            <v/>
          </cell>
        </row>
        <row r="3819">
          <cell r="R3819" t="str">
            <v/>
          </cell>
        </row>
        <row r="3820">
          <cell r="R3820" t="str">
            <v/>
          </cell>
        </row>
        <row r="3821">
          <cell r="R3821" t="str">
            <v/>
          </cell>
        </row>
        <row r="3822">
          <cell r="R3822" t="str">
            <v/>
          </cell>
        </row>
        <row r="3823">
          <cell r="R3823" t="str">
            <v/>
          </cell>
        </row>
        <row r="3824">
          <cell r="R3824" t="str">
            <v/>
          </cell>
        </row>
        <row r="3825">
          <cell r="R3825" t="str">
            <v/>
          </cell>
        </row>
        <row r="3826">
          <cell r="R3826" t="str">
            <v/>
          </cell>
        </row>
        <row r="3827">
          <cell r="R3827" t="str">
            <v/>
          </cell>
        </row>
        <row r="3828">
          <cell r="R3828" t="str">
            <v/>
          </cell>
        </row>
        <row r="3829">
          <cell r="R3829" t="str">
            <v/>
          </cell>
        </row>
        <row r="3830">
          <cell r="R3830" t="str">
            <v/>
          </cell>
        </row>
        <row r="3831">
          <cell r="R3831" t="str">
            <v/>
          </cell>
        </row>
        <row r="3832">
          <cell r="R3832" t="str">
            <v/>
          </cell>
        </row>
        <row r="3833">
          <cell r="R3833" t="str">
            <v/>
          </cell>
        </row>
        <row r="3834">
          <cell r="R3834" t="str">
            <v/>
          </cell>
        </row>
        <row r="3835">
          <cell r="R3835" t="str">
            <v/>
          </cell>
        </row>
        <row r="3836">
          <cell r="R3836" t="str">
            <v/>
          </cell>
        </row>
        <row r="3837">
          <cell r="R3837" t="str">
            <v/>
          </cell>
        </row>
        <row r="3838">
          <cell r="R3838" t="str">
            <v/>
          </cell>
        </row>
        <row r="3839">
          <cell r="R3839" t="str">
            <v/>
          </cell>
        </row>
        <row r="3840">
          <cell r="R3840" t="str">
            <v/>
          </cell>
        </row>
        <row r="3841">
          <cell r="R3841" t="str">
            <v/>
          </cell>
        </row>
        <row r="3842">
          <cell r="R3842" t="str">
            <v/>
          </cell>
        </row>
        <row r="3843">
          <cell r="R3843" t="str">
            <v/>
          </cell>
        </row>
        <row r="3844">
          <cell r="R3844" t="str">
            <v/>
          </cell>
        </row>
        <row r="3845">
          <cell r="R3845" t="str">
            <v/>
          </cell>
        </row>
        <row r="3846">
          <cell r="R3846" t="str">
            <v/>
          </cell>
        </row>
        <row r="3847">
          <cell r="R3847" t="str">
            <v/>
          </cell>
        </row>
        <row r="3848">
          <cell r="R3848" t="str">
            <v/>
          </cell>
        </row>
        <row r="3849">
          <cell r="R3849" t="str">
            <v/>
          </cell>
        </row>
        <row r="3850">
          <cell r="R3850" t="str">
            <v/>
          </cell>
        </row>
        <row r="3851">
          <cell r="R3851" t="str">
            <v/>
          </cell>
        </row>
        <row r="3852">
          <cell r="R3852" t="str">
            <v/>
          </cell>
        </row>
        <row r="3853">
          <cell r="R3853" t="str">
            <v/>
          </cell>
        </row>
        <row r="3854">
          <cell r="R3854" t="str">
            <v/>
          </cell>
        </row>
        <row r="3855">
          <cell r="R3855" t="str">
            <v/>
          </cell>
        </row>
        <row r="3856">
          <cell r="R3856" t="str">
            <v/>
          </cell>
        </row>
        <row r="3857">
          <cell r="R3857" t="str">
            <v/>
          </cell>
        </row>
        <row r="3858">
          <cell r="R3858" t="str">
            <v/>
          </cell>
        </row>
        <row r="3859">
          <cell r="R3859" t="str">
            <v/>
          </cell>
        </row>
        <row r="3860">
          <cell r="R3860" t="str">
            <v/>
          </cell>
        </row>
        <row r="3861">
          <cell r="R3861" t="str">
            <v/>
          </cell>
        </row>
        <row r="3862">
          <cell r="R3862" t="str">
            <v/>
          </cell>
        </row>
        <row r="3863">
          <cell r="R3863" t="str">
            <v/>
          </cell>
        </row>
        <row r="3864">
          <cell r="R3864" t="str">
            <v/>
          </cell>
        </row>
        <row r="3865">
          <cell r="R3865" t="str">
            <v/>
          </cell>
        </row>
        <row r="3866">
          <cell r="R3866" t="str">
            <v/>
          </cell>
        </row>
        <row r="3867">
          <cell r="R3867" t="str">
            <v/>
          </cell>
        </row>
        <row r="3868">
          <cell r="R3868" t="str">
            <v/>
          </cell>
        </row>
        <row r="3869">
          <cell r="R3869" t="str">
            <v/>
          </cell>
        </row>
        <row r="3870">
          <cell r="R3870" t="str">
            <v/>
          </cell>
        </row>
        <row r="3871">
          <cell r="R3871" t="str">
            <v/>
          </cell>
        </row>
        <row r="3872">
          <cell r="R3872" t="str">
            <v/>
          </cell>
        </row>
        <row r="3873">
          <cell r="R3873" t="str">
            <v/>
          </cell>
        </row>
        <row r="3874">
          <cell r="R3874" t="str">
            <v/>
          </cell>
        </row>
        <row r="3875">
          <cell r="R3875" t="str">
            <v/>
          </cell>
        </row>
        <row r="3876">
          <cell r="R3876" t="str">
            <v/>
          </cell>
        </row>
        <row r="3877">
          <cell r="R3877" t="str">
            <v/>
          </cell>
        </row>
        <row r="3878">
          <cell r="R3878" t="str">
            <v/>
          </cell>
        </row>
        <row r="3879">
          <cell r="R3879" t="str">
            <v/>
          </cell>
        </row>
        <row r="3880">
          <cell r="R3880" t="str">
            <v/>
          </cell>
        </row>
        <row r="3881">
          <cell r="R3881" t="str">
            <v/>
          </cell>
        </row>
        <row r="3882">
          <cell r="R3882" t="str">
            <v/>
          </cell>
        </row>
        <row r="3883">
          <cell r="R3883" t="str">
            <v/>
          </cell>
        </row>
        <row r="3884">
          <cell r="R3884" t="str">
            <v/>
          </cell>
        </row>
        <row r="3885">
          <cell r="R3885" t="str">
            <v/>
          </cell>
        </row>
        <row r="3886">
          <cell r="R3886" t="str">
            <v/>
          </cell>
        </row>
        <row r="3887">
          <cell r="R3887" t="str">
            <v/>
          </cell>
        </row>
        <row r="3888">
          <cell r="R3888" t="str">
            <v/>
          </cell>
        </row>
        <row r="3889">
          <cell r="R3889" t="str">
            <v/>
          </cell>
        </row>
        <row r="3890">
          <cell r="R3890" t="str">
            <v/>
          </cell>
        </row>
        <row r="3891">
          <cell r="R3891" t="str">
            <v/>
          </cell>
        </row>
        <row r="3892">
          <cell r="R3892" t="str">
            <v/>
          </cell>
        </row>
        <row r="3893">
          <cell r="R3893" t="str">
            <v/>
          </cell>
        </row>
        <row r="3894">
          <cell r="R3894" t="str">
            <v/>
          </cell>
        </row>
        <row r="3895">
          <cell r="R3895" t="str">
            <v/>
          </cell>
        </row>
        <row r="3896">
          <cell r="R3896" t="str">
            <v/>
          </cell>
        </row>
        <row r="3897">
          <cell r="R3897" t="str">
            <v/>
          </cell>
        </row>
        <row r="3898">
          <cell r="R3898" t="str">
            <v/>
          </cell>
        </row>
        <row r="3899">
          <cell r="R3899" t="str">
            <v/>
          </cell>
        </row>
        <row r="3900">
          <cell r="R3900" t="str">
            <v/>
          </cell>
        </row>
        <row r="3901">
          <cell r="R3901" t="str">
            <v/>
          </cell>
        </row>
        <row r="3902">
          <cell r="R3902" t="str">
            <v/>
          </cell>
        </row>
        <row r="3903">
          <cell r="R3903" t="str">
            <v/>
          </cell>
        </row>
        <row r="3904">
          <cell r="R3904" t="str">
            <v/>
          </cell>
        </row>
        <row r="3905">
          <cell r="R3905" t="str">
            <v/>
          </cell>
        </row>
        <row r="3906">
          <cell r="R3906" t="str">
            <v/>
          </cell>
        </row>
        <row r="3907">
          <cell r="R3907" t="str">
            <v/>
          </cell>
        </row>
        <row r="3908">
          <cell r="R3908" t="str">
            <v/>
          </cell>
        </row>
        <row r="3909">
          <cell r="R3909" t="str">
            <v/>
          </cell>
        </row>
        <row r="3910">
          <cell r="R3910" t="str">
            <v/>
          </cell>
        </row>
        <row r="3911">
          <cell r="R3911" t="str">
            <v/>
          </cell>
        </row>
        <row r="3912">
          <cell r="R3912" t="str">
            <v/>
          </cell>
        </row>
        <row r="3913">
          <cell r="R3913" t="str">
            <v/>
          </cell>
        </row>
        <row r="3914">
          <cell r="R3914" t="str">
            <v/>
          </cell>
        </row>
        <row r="3915">
          <cell r="R3915" t="str">
            <v/>
          </cell>
        </row>
        <row r="3916">
          <cell r="R3916" t="str">
            <v/>
          </cell>
        </row>
        <row r="3917">
          <cell r="R3917" t="str">
            <v/>
          </cell>
        </row>
        <row r="3918">
          <cell r="R3918" t="str">
            <v/>
          </cell>
        </row>
        <row r="3919">
          <cell r="R3919" t="str">
            <v/>
          </cell>
        </row>
        <row r="3920">
          <cell r="R3920" t="str">
            <v/>
          </cell>
        </row>
        <row r="3921">
          <cell r="R3921" t="str">
            <v/>
          </cell>
        </row>
        <row r="3923">
          <cell r="R3923">
            <v>5544981.4699999997</v>
          </cell>
        </row>
        <row r="3925">
          <cell r="R3925">
            <v>5544981.4699999997</v>
          </cell>
        </row>
        <row r="3930">
          <cell r="R3930">
            <v>46535.630000000005</v>
          </cell>
        </row>
        <row r="3931">
          <cell r="R3931">
            <v>364891.72000000003</v>
          </cell>
        </row>
        <row r="3932">
          <cell r="R3932">
            <v>2195522.1700000004</v>
          </cell>
        </row>
        <row r="3933">
          <cell r="R3933">
            <v>578399.5</v>
          </cell>
        </row>
        <row r="3934">
          <cell r="R3934">
            <v>465563.50000000006</v>
          </cell>
        </row>
        <row r="3935">
          <cell r="R3935">
            <v>651967.16999999969</v>
          </cell>
        </row>
        <row r="3936">
          <cell r="R3936">
            <v>908558.47000000032</v>
          </cell>
        </row>
        <row r="3937">
          <cell r="R3937">
            <v>333543.31</v>
          </cell>
        </row>
        <row r="3939">
          <cell r="R3939">
            <v>5544981.4700000007</v>
          </cell>
        </row>
        <row r="3942">
          <cell r="R3942">
            <v>0</v>
          </cell>
        </row>
        <row r="3943">
          <cell r="R3943">
            <v>90408.170000000013</v>
          </cell>
        </row>
        <row r="3944">
          <cell r="R3944">
            <v>1966167.0100000002</v>
          </cell>
        </row>
        <row r="3945">
          <cell r="R3945">
            <v>0</v>
          </cell>
        </row>
        <row r="3946">
          <cell r="R3946">
            <v>171002.41</v>
          </cell>
        </row>
        <row r="3947">
          <cell r="R3947">
            <v>-217273.44999999998</v>
          </cell>
        </row>
        <row r="3948">
          <cell r="R3948">
            <v>0</v>
          </cell>
        </row>
        <row r="3949">
          <cell r="R3949">
            <v>84703.430000000022</v>
          </cell>
        </row>
        <row r="3951">
          <cell r="R3951">
            <v>2095007.5700000003</v>
          </cell>
        </row>
        <row r="3953">
          <cell r="R3953">
            <v>90343.24000000002</v>
          </cell>
        </row>
        <row r="3954">
          <cell r="R3954">
            <v>274483.5500000001</v>
          </cell>
        </row>
        <row r="3955">
          <cell r="R3955">
            <v>229355.15999999992</v>
          </cell>
        </row>
        <row r="3956">
          <cell r="R3956">
            <v>567915.5</v>
          </cell>
        </row>
        <row r="3957">
          <cell r="R3957">
            <v>294561.09000000003</v>
          </cell>
        </row>
        <row r="3958">
          <cell r="R3958">
            <v>869240.61999999988</v>
          </cell>
        </row>
        <row r="3959">
          <cell r="R3959">
            <v>886611.09000000032</v>
          </cell>
        </row>
        <row r="3960">
          <cell r="R3960">
            <v>250733.33000000002</v>
          </cell>
        </row>
        <row r="3962">
          <cell r="R3962">
            <v>3463243.5800000005</v>
          </cell>
        </row>
        <row r="3964">
          <cell r="R3964">
            <v>-43807.61</v>
          </cell>
        </row>
        <row r="3965">
          <cell r="R3965">
            <v>0</v>
          </cell>
        </row>
        <row r="3966">
          <cell r="R3966">
            <v>0</v>
          </cell>
        </row>
        <row r="3967">
          <cell r="R3967">
            <v>10484</v>
          </cell>
        </row>
        <row r="3968">
          <cell r="R3968">
            <v>0</v>
          </cell>
        </row>
        <row r="3969">
          <cell r="R3969">
            <v>0</v>
          </cell>
        </row>
        <row r="3970">
          <cell r="R3970">
            <v>21947.379999999997</v>
          </cell>
        </row>
        <row r="3971">
          <cell r="R3971">
            <v>-1893.4499999999898</v>
          </cell>
        </row>
        <row r="3973">
          <cell r="R3973">
            <v>-13269.679999999993</v>
          </cell>
        </row>
        <row r="3975">
          <cell r="R3975">
            <v>5544981.4700000007</v>
          </cell>
        </row>
        <row r="3976">
          <cell r="R3976">
            <v>0</v>
          </cell>
        </row>
        <row r="3977">
          <cell r="R3977">
            <v>5558251.1500000004</v>
          </cell>
        </row>
        <row r="3980">
          <cell r="R3980">
            <v>5544981.4699999997</v>
          </cell>
        </row>
        <row r="3981">
          <cell r="R3981">
            <v>0</v>
          </cell>
        </row>
        <row r="3982">
          <cell r="R3982">
            <v>0</v>
          </cell>
        </row>
        <row r="3984">
          <cell r="R3984">
            <v>5544981.4699999997</v>
          </cell>
        </row>
        <row r="3986">
          <cell r="R3986">
            <v>19065225.510000002</v>
          </cell>
        </row>
        <row r="3989">
          <cell r="R3989">
            <v>75039.290000000008</v>
          </cell>
        </row>
        <row r="3990">
          <cell r="R3990">
            <v>262751.67000000004</v>
          </cell>
        </row>
        <row r="3991">
          <cell r="R3991">
            <v>215605.87999999998</v>
          </cell>
        </row>
        <row r="3992">
          <cell r="R3992">
            <v>0</v>
          </cell>
        </row>
        <row r="3993">
          <cell r="R3993">
            <v>223388.68999999997</v>
          </cell>
        </row>
        <row r="3994">
          <cell r="R3994">
            <v>811594.14999999979</v>
          </cell>
        </row>
        <row r="3995">
          <cell r="R3995">
            <v>1236731.4400000002</v>
          </cell>
        </row>
        <row r="3996">
          <cell r="R3996">
            <v>262086.85</v>
          </cell>
        </row>
        <row r="3998">
          <cell r="R3998">
            <v>3087197.97</v>
          </cell>
        </row>
        <row r="4000">
          <cell r="R4000">
            <v>15303.949999999999</v>
          </cell>
        </row>
        <row r="4001">
          <cell r="R4001">
            <v>11734.26</v>
          </cell>
        </row>
        <row r="4002">
          <cell r="R4002">
            <v>13749.280000000002</v>
          </cell>
        </row>
        <row r="4003">
          <cell r="R4003">
            <v>567915.5</v>
          </cell>
        </row>
        <row r="4004">
          <cell r="R4004">
            <v>8204.11</v>
          </cell>
        </row>
        <row r="4005">
          <cell r="R4005">
            <v>57646.47</v>
          </cell>
        </row>
        <row r="4006">
          <cell r="R4006">
            <v>183733.65000000008</v>
          </cell>
        </row>
        <row r="4007">
          <cell r="R4007">
            <v>-10690.509999999987</v>
          </cell>
        </row>
        <row r="4009">
          <cell r="R4009">
            <v>847596.71</v>
          </cell>
        </row>
        <row r="4011">
          <cell r="R4011">
            <v>0</v>
          </cell>
        </row>
        <row r="4012">
          <cell r="R4012">
            <v>-2.38</v>
          </cell>
        </row>
        <row r="4013">
          <cell r="R4013">
            <v>0</v>
          </cell>
        </row>
        <row r="4014">
          <cell r="R4014">
            <v>0</v>
          </cell>
        </row>
        <row r="4015">
          <cell r="R4015">
            <v>62968.289999999994</v>
          </cell>
        </row>
        <row r="4016">
          <cell r="R4016">
            <v>0</v>
          </cell>
        </row>
        <row r="4017">
          <cell r="R4017">
            <v>-533853.99999999988</v>
          </cell>
        </row>
        <row r="4018">
          <cell r="R4018">
            <v>-663.01</v>
          </cell>
        </row>
        <row r="4020">
          <cell r="R4020">
            <v>-471551.09999999992</v>
          </cell>
        </row>
        <row r="4024">
          <cell r="R4024">
            <v>0</v>
          </cell>
        </row>
        <row r="4025">
          <cell r="R4025">
            <v>0</v>
          </cell>
        </row>
        <row r="4026">
          <cell r="R4026">
            <v>0</v>
          </cell>
        </row>
        <row r="4027">
          <cell r="R4027">
            <v>0</v>
          </cell>
        </row>
        <row r="4028">
          <cell r="R4028">
            <v>0</v>
          </cell>
        </row>
        <row r="4029">
          <cell r="R4029">
            <v>0</v>
          </cell>
        </row>
        <row r="4030">
          <cell r="R4030">
            <v>0</v>
          </cell>
        </row>
        <row r="4031">
          <cell r="R4031">
            <v>0</v>
          </cell>
        </row>
        <row r="4033">
          <cell r="R4033">
            <v>0</v>
          </cell>
        </row>
        <row r="4035">
          <cell r="R4035">
            <v>0</v>
          </cell>
        </row>
        <row r="4036">
          <cell r="R4036">
            <v>90790.21</v>
          </cell>
        </row>
        <row r="4037">
          <cell r="R4037">
            <v>2645499.91</v>
          </cell>
        </row>
        <row r="4038">
          <cell r="R4038">
            <v>0</v>
          </cell>
        </row>
        <row r="4039">
          <cell r="R4039">
            <v>236343.65999999997</v>
          </cell>
        </row>
        <row r="4040">
          <cell r="R4040">
            <v>2035.69</v>
          </cell>
        </row>
        <row r="4041">
          <cell r="R4041">
            <v>0</v>
          </cell>
        </row>
        <row r="4042">
          <cell r="R4042">
            <v>120593.48000000001</v>
          </cell>
        </row>
        <row r="4044">
          <cell r="R4044">
            <v>3095262.95</v>
          </cell>
        </row>
        <row r="4046">
          <cell r="R4046">
            <v>0</v>
          </cell>
        </row>
        <row r="4047">
          <cell r="R4047">
            <v>-382.03999999999985</v>
          </cell>
        </row>
        <row r="4048">
          <cell r="R4048">
            <v>-679332.9</v>
          </cell>
        </row>
        <row r="4049">
          <cell r="R4049">
            <v>0</v>
          </cell>
        </row>
        <row r="4050">
          <cell r="R4050">
            <v>-65341.25</v>
          </cell>
        </row>
        <row r="4051">
          <cell r="R4051">
            <v>-219309.13999999998</v>
          </cell>
        </row>
        <row r="4052">
          <cell r="R4052">
            <v>0</v>
          </cell>
        </row>
        <row r="4053">
          <cell r="R4053">
            <v>-35890.049999999996</v>
          </cell>
        </row>
        <row r="4055">
          <cell r="R4055">
            <v>-1000255.3800000001</v>
          </cell>
        </row>
        <row r="4060">
          <cell r="R4060">
            <v>2195522.1700000004</v>
          </cell>
        </row>
      </sheetData>
      <sheetData sheetId="30"/>
      <sheetData sheetId="31"/>
      <sheetData sheetId="32">
        <row r="1">
          <cell r="R1" t="str">
            <v>Actuals YTD</v>
          </cell>
        </row>
      </sheetData>
      <sheetData sheetId="33"/>
      <sheetData sheetId="34"/>
      <sheetData sheetId="35">
        <row r="1">
          <cell r="E1">
            <v>2</v>
          </cell>
        </row>
      </sheetData>
      <sheetData sheetId="36"/>
      <sheetData sheetId="37" refreshError="1">
        <row r="9">
          <cell r="D9" t="str">
            <v>Expenditure</v>
          </cell>
        </row>
      </sheetData>
      <sheetData sheetId="38"/>
      <sheetData sheetId="39"/>
      <sheetData sheetId="40"/>
      <sheetData sheetId="41" refreshError="1"/>
      <sheetData sheetId="42"/>
      <sheetData sheetId="43"/>
      <sheetData sheetId="44"/>
      <sheetData sheetId="45"/>
      <sheetData sheetId="46"/>
      <sheetData sheetId="47"/>
      <sheetData sheetId="48" refreshError="1"/>
      <sheetData sheetId="49"/>
      <sheetData sheetId="50" refreshError="1"/>
      <sheetData sheetId="51" refreshError="1"/>
      <sheetData sheetId="52"/>
      <sheetData sheetId="53" refreshError="1"/>
      <sheetData sheetId="54"/>
      <sheetData sheetId="55" refreshError="1"/>
      <sheetData sheetId="56" refreshError="1"/>
      <sheetData sheetId="57" refreshError="1"/>
      <sheetData sheetId="58" refreshError="1">
        <row r="7">
          <cell r="D7" t="str">
            <v xml:space="preserve">                                  Year to Date Expenditure</v>
          </cell>
          <cell r="I7" t="str">
            <v>Full Year Projections</v>
          </cell>
        </row>
        <row r="8">
          <cell r="C8" t="str">
            <v>Annual</v>
          </cell>
          <cell r="D8" t="str">
            <v>Budget</v>
          </cell>
          <cell r="E8" t="str">
            <v>RMS</v>
          </cell>
        </row>
        <row r="9">
          <cell r="C9" t="str">
            <v>Budget</v>
          </cell>
          <cell r="D9" t="str">
            <v>Periods 1-3</v>
          </cell>
          <cell r="E9" t="str">
            <v>Actuals</v>
          </cell>
          <cell r="I9" t="str">
            <v>Expenditure</v>
          </cell>
        </row>
        <row r="10">
          <cell r="C10" t="str">
            <v>£</v>
          </cell>
          <cell r="D10" t="str">
            <v>£</v>
          </cell>
          <cell r="E10" t="str">
            <v>£</v>
          </cell>
          <cell r="I10" t="str">
            <v>£</v>
          </cell>
        </row>
        <row r="12">
          <cell r="C12">
            <v>0</v>
          </cell>
          <cell r="D12">
            <v>0</v>
          </cell>
          <cell r="E12">
            <v>8282</v>
          </cell>
          <cell r="H12">
            <v>25580</v>
          </cell>
          <cell r="I12">
            <v>135400</v>
          </cell>
          <cell r="P12" t="str">
            <v>SAAAS_Emp</v>
          </cell>
        </row>
        <row r="13">
          <cell r="C13">
            <v>0</v>
          </cell>
          <cell r="D13">
            <v>0</v>
          </cell>
          <cell r="E13">
            <v>0</v>
          </cell>
          <cell r="H13">
            <v>0</v>
          </cell>
          <cell r="I13">
            <v>0</v>
          </cell>
          <cell r="P13" t="str">
            <v>SAAAQ_Emp</v>
          </cell>
        </row>
        <row r="14">
          <cell r="C14">
            <v>0</v>
          </cell>
          <cell r="D14">
            <v>0</v>
          </cell>
          <cell r="E14">
            <v>0</v>
          </cell>
          <cell r="H14">
            <v>0</v>
          </cell>
          <cell r="I14">
            <v>0</v>
          </cell>
          <cell r="P14" t="str">
            <v>SAAAP_Emp</v>
          </cell>
        </row>
        <row r="15">
          <cell r="C15">
            <v>0</v>
          </cell>
          <cell r="D15">
            <v>0</v>
          </cell>
          <cell r="E15">
            <v>0</v>
          </cell>
          <cell r="H15">
            <v>0</v>
          </cell>
          <cell r="I15">
            <v>0</v>
          </cell>
          <cell r="P15" t="str">
            <v>SAAHH_Emp</v>
          </cell>
        </row>
        <row r="16">
          <cell r="C16">
            <v>0</v>
          </cell>
          <cell r="D16">
            <v>0</v>
          </cell>
          <cell r="E16">
            <v>42975</v>
          </cell>
          <cell r="H16">
            <v>-1000</v>
          </cell>
          <cell r="I16">
            <v>167900</v>
          </cell>
          <cell r="P16" t="str">
            <v>SAACC_Emp</v>
          </cell>
        </row>
        <row r="17">
          <cell r="C17">
            <v>0</v>
          </cell>
          <cell r="D17">
            <v>0</v>
          </cell>
          <cell r="E17">
            <v>0</v>
          </cell>
          <cell r="H17">
            <v>13480</v>
          </cell>
          <cell r="I17">
            <v>53900</v>
          </cell>
          <cell r="P17" t="str">
            <v>SAAD__Emp</v>
          </cell>
        </row>
        <row r="18">
          <cell r="C18">
            <v>0</v>
          </cell>
          <cell r="D18">
            <v>0</v>
          </cell>
          <cell r="E18">
            <v>81911</v>
          </cell>
          <cell r="H18">
            <v>-4300</v>
          </cell>
          <cell r="I18">
            <v>310500</v>
          </cell>
          <cell r="P18" t="str">
            <v>SAAEP_Emp</v>
          </cell>
        </row>
        <row r="19">
          <cell r="C19">
            <v>0</v>
          </cell>
          <cell r="D19">
            <v>0</v>
          </cell>
          <cell r="E19">
            <v>0</v>
          </cell>
          <cell r="H19">
            <v>0</v>
          </cell>
          <cell r="I19">
            <v>0</v>
          </cell>
          <cell r="P19" t="str">
            <v>SAABB_Emp</v>
          </cell>
        </row>
        <row r="21">
          <cell r="C21">
            <v>0</v>
          </cell>
          <cell r="D21">
            <v>0</v>
          </cell>
          <cell r="E21">
            <v>133168</v>
          </cell>
          <cell r="H21">
            <v>33760</v>
          </cell>
          <cell r="I21">
            <v>667700</v>
          </cell>
        </row>
        <row r="23">
          <cell r="C23">
            <v>0</v>
          </cell>
          <cell r="D23">
            <v>0</v>
          </cell>
          <cell r="E23">
            <v>0</v>
          </cell>
          <cell r="H23">
            <v>0</v>
          </cell>
          <cell r="I23">
            <v>0</v>
          </cell>
          <cell r="P23" t="str">
            <v>SAAAV_Emp</v>
          </cell>
        </row>
        <row r="24">
          <cell r="C24">
            <v>0</v>
          </cell>
          <cell r="D24">
            <v>0</v>
          </cell>
          <cell r="E24">
            <v>133168</v>
          </cell>
          <cell r="H24">
            <v>33760</v>
          </cell>
          <cell r="I24">
            <v>667700</v>
          </cell>
        </row>
        <row r="29">
          <cell r="D29" t="str">
            <v xml:space="preserve">                                  Year to Date Expenditure</v>
          </cell>
          <cell r="I29" t="str">
            <v>Full Year Projections</v>
          </cell>
        </row>
        <row r="30">
          <cell r="C30" t="str">
            <v>Annual</v>
          </cell>
          <cell r="D30" t="str">
            <v>Budget</v>
          </cell>
          <cell r="E30" t="str">
            <v>RMS</v>
          </cell>
        </row>
        <row r="31">
          <cell r="C31" t="str">
            <v>Budget</v>
          </cell>
          <cell r="D31" t="str">
            <v>Periods 1-3</v>
          </cell>
          <cell r="E31" t="str">
            <v>Actuals</v>
          </cell>
          <cell r="I31" t="str">
            <v>Expenditure</v>
          </cell>
        </row>
        <row r="32">
          <cell r="C32" t="str">
            <v>£</v>
          </cell>
          <cell r="D32" t="str">
            <v>£</v>
          </cell>
          <cell r="E32" t="str">
            <v>£</v>
          </cell>
          <cell r="I32" t="str">
            <v>£</v>
          </cell>
        </row>
        <row r="33">
          <cell r="C33">
            <v>0</v>
          </cell>
        </row>
        <row r="34">
          <cell r="C34">
            <v>0</v>
          </cell>
          <cell r="D34">
            <v>0</v>
          </cell>
          <cell r="E34">
            <v>382</v>
          </cell>
          <cell r="H34">
            <v>0</v>
          </cell>
          <cell r="I34">
            <v>1500</v>
          </cell>
          <cell r="P34" t="str">
            <v>SAAAS_Run</v>
          </cell>
        </row>
        <row r="35">
          <cell r="C35">
            <v>0</v>
          </cell>
          <cell r="D35">
            <v>0</v>
          </cell>
          <cell r="E35">
            <v>0</v>
          </cell>
          <cell r="H35">
            <v>0</v>
          </cell>
          <cell r="I35">
            <v>0</v>
          </cell>
          <cell r="P35" t="str">
            <v>SAAAQ_Run</v>
          </cell>
        </row>
        <row r="36">
          <cell r="C36">
            <v>0</v>
          </cell>
          <cell r="D36">
            <v>0</v>
          </cell>
          <cell r="E36">
            <v>0</v>
          </cell>
          <cell r="H36">
            <v>0</v>
          </cell>
          <cell r="I36">
            <v>0</v>
          </cell>
          <cell r="P36" t="str">
            <v>SAAAP_Run</v>
          </cell>
        </row>
        <row r="37">
          <cell r="C37">
            <v>0</v>
          </cell>
          <cell r="D37">
            <v>0</v>
          </cell>
          <cell r="E37">
            <v>0</v>
          </cell>
          <cell r="H37">
            <v>0</v>
          </cell>
          <cell r="I37">
            <v>0</v>
          </cell>
          <cell r="P37" t="str">
            <v>SAAHH_Run</v>
          </cell>
        </row>
        <row r="38">
          <cell r="C38">
            <v>0</v>
          </cell>
          <cell r="D38">
            <v>0</v>
          </cell>
          <cell r="E38">
            <v>27222</v>
          </cell>
          <cell r="H38">
            <v>6130</v>
          </cell>
          <cell r="I38">
            <v>133300</v>
          </cell>
          <cell r="P38" t="str">
            <v>SAACC_Run</v>
          </cell>
        </row>
        <row r="39">
          <cell r="C39">
            <v>0</v>
          </cell>
          <cell r="D39">
            <v>0</v>
          </cell>
          <cell r="E39">
            <v>0</v>
          </cell>
          <cell r="H39">
            <v>0</v>
          </cell>
          <cell r="I39">
            <v>0</v>
          </cell>
          <cell r="P39" t="str">
            <v>SAAD__Run</v>
          </cell>
        </row>
        <row r="40">
          <cell r="C40">
            <v>0</v>
          </cell>
          <cell r="D40">
            <v>0</v>
          </cell>
          <cell r="E40">
            <v>4</v>
          </cell>
          <cell r="H40">
            <v>49236</v>
          </cell>
          <cell r="I40">
            <v>196900</v>
          </cell>
          <cell r="P40" t="str">
            <v>SAAEP_Run</v>
          </cell>
        </row>
        <row r="41">
          <cell r="C41">
            <v>0</v>
          </cell>
          <cell r="D41">
            <v>0</v>
          </cell>
          <cell r="E41">
            <v>0</v>
          </cell>
          <cell r="H41">
            <v>0</v>
          </cell>
          <cell r="P41" t="str">
            <v>SAABB_Run</v>
          </cell>
        </row>
        <row r="43">
          <cell r="C43">
            <v>0</v>
          </cell>
          <cell r="D43">
            <v>0</v>
          </cell>
          <cell r="E43">
            <v>27608</v>
          </cell>
          <cell r="H43">
            <v>55366</v>
          </cell>
          <cell r="I43">
            <v>331700</v>
          </cell>
        </row>
        <row r="45">
          <cell r="C45">
            <v>0</v>
          </cell>
          <cell r="D45">
            <v>0</v>
          </cell>
          <cell r="E45">
            <v>-40743</v>
          </cell>
          <cell r="H45">
            <v>3575</v>
          </cell>
          <cell r="I45">
            <v>51400</v>
          </cell>
          <cell r="P45" t="str">
            <v>SAAAV_Run</v>
          </cell>
        </row>
        <row r="46">
          <cell r="C46">
            <v>0</v>
          </cell>
          <cell r="D46">
            <v>0</v>
          </cell>
          <cell r="E46">
            <v>-13135</v>
          </cell>
          <cell r="H46">
            <v>58941</v>
          </cell>
          <cell r="I46">
            <v>383100</v>
          </cell>
        </row>
        <row r="51">
          <cell r="D51" t="str">
            <v xml:space="preserve">                                  Year to Date Expenditure</v>
          </cell>
          <cell r="I51" t="str">
            <v>Full Year Projections</v>
          </cell>
        </row>
        <row r="52">
          <cell r="C52" t="str">
            <v>Annual</v>
          </cell>
          <cell r="D52" t="str">
            <v>Budget</v>
          </cell>
          <cell r="E52" t="str">
            <v>RMS</v>
          </cell>
        </row>
        <row r="53">
          <cell r="C53" t="str">
            <v>Budget</v>
          </cell>
          <cell r="D53" t="str">
            <v>Periods 1-3</v>
          </cell>
          <cell r="E53" t="str">
            <v>Actuals</v>
          </cell>
        </row>
        <row r="54">
          <cell r="C54" t="str">
            <v>£</v>
          </cell>
          <cell r="D54" t="str">
            <v>£</v>
          </cell>
          <cell r="E54" t="str">
            <v>£</v>
          </cell>
          <cell r="I54" t="str">
            <v>£</v>
          </cell>
        </row>
        <row r="56">
          <cell r="C56">
            <v>0</v>
          </cell>
          <cell r="D56">
            <v>0</v>
          </cell>
          <cell r="E56">
            <v>0</v>
          </cell>
          <cell r="H56">
            <v>0</v>
          </cell>
          <cell r="I56">
            <v>0</v>
          </cell>
          <cell r="P56" t="str">
            <v>SAAAS_Grt</v>
          </cell>
        </row>
        <row r="57">
          <cell r="C57">
            <v>0</v>
          </cell>
          <cell r="D57">
            <v>0</v>
          </cell>
          <cell r="E57">
            <v>0</v>
          </cell>
          <cell r="H57">
            <v>0</v>
          </cell>
          <cell r="I57">
            <v>0</v>
          </cell>
          <cell r="P57" t="str">
            <v>SAAAQ_Grt</v>
          </cell>
        </row>
        <row r="58">
          <cell r="C58">
            <v>0</v>
          </cell>
          <cell r="D58">
            <v>0</v>
          </cell>
          <cell r="E58">
            <v>0</v>
          </cell>
          <cell r="H58">
            <v>0</v>
          </cell>
          <cell r="I58">
            <v>0</v>
          </cell>
          <cell r="P58" t="str">
            <v>SAAAP_Grt</v>
          </cell>
        </row>
        <row r="59">
          <cell r="C59">
            <v>0</v>
          </cell>
          <cell r="D59">
            <v>0</v>
          </cell>
          <cell r="E59">
            <v>0</v>
          </cell>
          <cell r="H59">
            <v>0</v>
          </cell>
          <cell r="I59">
            <v>0</v>
          </cell>
          <cell r="P59" t="str">
            <v>SAAHH_Grt</v>
          </cell>
        </row>
        <row r="60">
          <cell r="C60">
            <v>0</v>
          </cell>
          <cell r="D60">
            <v>0</v>
          </cell>
          <cell r="E60">
            <v>-41460</v>
          </cell>
          <cell r="H60">
            <v>-33800</v>
          </cell>
          <cell r="I60">
            <v>-301000</v>
          </cell>
          <cell r="P60" t="str">
            <v>SAACC_Grt</v>
          </cell>
        </row>
        <row r="61">
          <cell r="C61">
            <v>0</v>
          </cell>
          <cell r="D61">
            <v>0</v>
          </cell>
          <cell r="E61">
            <v>0</v>
          </cell>
          <cell r="H61">
            <v>0</v>
          </cell>
          <cell r="I61">
            <v>0</v>
          </cell>
          <cell r="P61" t="str">
            <v>SAAD__Grt</v>
          </cell>
        </row>
        <row r="62">
          <cell r="C62">
            <v>0</v>
          </cell>
          <cell r="D62">
            <v>0</v>
          </cell>
          <cell r="E62">
            <v>-196943.52</v>
          </cell>
          <cell r="H62">
            <v>74300</v>
          </cell>
          <cell r="I62">
            <v>-196900</v>
          </cell>
          <cell r="P62" t="str">
            <v>SAAEP_Grt</v>
          </cell>
        </row>
        <row r="63">
          <cell r="C63">
            <v>0</v>
          </cell>
          <cell r="D63">
            <v>0</v>
          </cell>
          <cell r="E63">
            <v>0</v>
          </cell>
          <cell r="H63">
            <v>0</v>
          </cell>
          <cell r="I63">
            <v>0</v>
          </cell>
          <cell r="P63" t="str">
            <v>SAABB_Grt</v>
          </cell>
        </row>
        <row r="65">
          <cell r="C65">
            <v>0</v>
          </cell>
          <cell r="D65">
            <v>0</v>
          </cell>
          <cell r="E65">
            <v>-238403.52</v>
          </cell>
          <cell r="H65">
            <v>40500</v>
          </cell>
          <cell r="I65">
            <v>-497900</v>
          </cell>
        </row>
        <row r="67">
          <cell r="C67">
            <v>0</v>
          </cell>
          <cell r="D67">
            <v>0</v>
          </cell>
          <cell r="E67">
            <v>0</v>
          </cell>
          <cell r="H67">
            <v>0</v>
          </cell>
          <cell r="I67">
            <v>0</v>
          </cell>
          <cell r="P67" t="str">
            <v>SAAAV_Grt</v>
          </cell>
        </row>
        <row r="68">
          <cell r="C68">
            <v>0</v>
          </cell>
          <cell r="D68">
            <v>0</v>
          </cell>
          <cell r="E68">
            <v>-238403.52</v>
          </cell>
          <cell r="H68">
            <v>40500</v>
          </cell>
          <cell r="I68">
            <v>-497900</v>
          </cell>
        </row>
        <row r="73">
          <cell r="D73" t="str">
            <v xml:space="preserve">                                  Year to Date Expenditure</v>
          </cell>
          <cell r="I73">
            <v>0</v>
          </cell>
        </row>
        <row r="74">
          <cell r="D74" t="str">
            <v>Budget</v>
          </cell>
          <cell r="E74" t="str">
            <v>RMS</v>
          </cell>
        </row>
        <row r="75">
          <cell r="C75" t="str">
            <v>Budget</v>
          </cell>
          <cell r="D75" t="str">
            <v>Periods 1-3</v>
          </cell>
          <cell r="E75" t="str">
            <v>Actuals</v>
          </cell>
          <cell r="I75" t="str">
            <v>Expenditure</v>
          </cell>
        </row>
        <row r="76">
          <cell r="C76" t="str">
            <v>£</v>
          </cell>
          <cell r="D76" t="str">
            <v>£</v>
          </cell>
          <cell r="E76" t="str">
            <v>£</v>
          </cell>
          <cell r="I76" t="str">
            <v>£</v>
          </cell>
        </row>
        <row r="78">
          <cell r="C78">
            <v>0</v>
          </cell>
          <cell r="D78">
            <v>0</v>
          </cell>
          <cell r="E78">
            <v>8664</v>
          </cell>
          <cell r="H78">
            <v>25580</v>
          </cell>
          <cell r="I78">
            <v>136900</v>
          </cell>
        </row>
        <row r="79">
          <cell r="C79">
            <v>0</v>
          </cell>
          <cell r="D79">
            <v>0</v>
          </cell>
          <cell r="E79">
            <v>0</v>
          </cell>
          <cell r="H79">
            <v>0</v>
          </cell>
          <cell r="I79">
            <v>0</v>
          </cell>
        </row>
        <row r="80">
          <cell r="C80">
            <v>0</v>
          </cell>
          <cell r="D80">
            <v>0</v>
          </cell>
          <cell r="E80">
            <v>0</v>
          </cell>
          <cell r="H80">
            <v>0</v>
          </cell>
          <cell r="I80">
            <v>0</v>
          </cell>
        </row>
        <row r="81">
          <cell r="C81">
            <v>0</v>
          </cell>
          <cell r="D81">
            <v>0</v>
          </cell>
          <cell r="E81">
            <v>0</v>
          </cell>
          <cell r="H81">
            <v>0</v>
          </cell>
          <cell r="I81">
            <v>0</v>
          </cell>
        </row>
        <row r="82">
          <cell r="C82">
            <v>0</v>
          </cell>
          <cell r="D82">
            <v>0</v>
          </cell>
          <cell r="E82">
            <v>28737</v>
          </cell>
          <cell r="H82">
            <v>-28670</v>
          </cell>
          <cell r="I82">
            <v>200</v>
          </cell>
        </row>
        <row r="83">
          <cell r="C83">
            <v>0</v>
          </cell>
          <cell r="D83">
            <v>0</v>
          </cell>
          <cell r="E83">
            <v>0</v>
          </cell>
          <cell r="H83">
            <v>13480</v>
          </cell>
          <cell r="I83">
            <v>53900</v>
          </cell>
        </row>
        <row r="84">
          <cell r="C84">
            <v>0</v>
          </cell>
          <cell r="D84">
            <v>0</v>
          </cell>
          <cell r="E84">
            <v>-115028.51999999999</v>
          </cell>
          <cell r="H84">
            <v>119236</v>
          </cell>
          <cell r="I84">
            <v>310500</v>
          </cell>
        </row>
        <row r="85">
          <cell r="C85">
            <v>0</v>
          </cell>
          <cell r="D85">
            <v>0</v>
          </cell>
          <cell r="E85">
            <v>0</v>
          </cell>
          <cell r="H85">
            <v>0</v>
          </cell>
          <cell r="I85">
            <v>0</v>
          </cell>
        </row>
        <row r="87">
          <cell r="C87">
            <v>0</v>
          </cell>
          <cell r="D87">
            <v>0</v>
          </cell>
          <cell r="E87">
            <v>-77627.51999999999</v>
          </cell>
          <cell r="H87">
            <v>129626</v>
          </cell>
          <cell r="I87">
            <v>501500</v>
          </cell>
        </row>
        <row r="89">
          <cell r="C89">
            <v>0</v>
          </cell>
          <cell r="D89">
            <v>0</v>
          </cell>
          <cell r="E89">
            <v>-40743</v>
          </cell>
          <cell r="H89">
            <v>3575</v>
          </cell>
          <cell r="I89">
            <v>51400</v>
          </cell>
        </row>
        <row r="90">
          <cell r="C90">
            <v>0</v>
          </cell>
          <cell r="D90">
            <v>0</v>
          </cell>
          <cell r="E90">
            <v>-118370.51999999999</v>
          </cell>
          <cell r="H90">
            <v>133201</v>
          </cell>
          <cell r="I90">
            <v>552900</v>
          </cell>
        </row>
        <row r="91">
          <cell r="C91">
            <v>0</v>
          </cell>
          <cell r="D91">
            <v>0</v>
          </cell>
          <cell r="E91">
            <v>-118371.09</v>
          </cell>
          <cell r="H91">
            <v>133201</v>
          </cell>
          <cell r="I91">
            <v>552900</v>
          </cell>
        </row>
        <row r="92">
          <cell r="C92">
            <v>0</v>
          </cell>
          <cell r="D92">
            <v>0</v>
          </cell>
          <cell r="E92">
            <v>-0.57000000000698492</v>
          </cell>
          <cell r="H92">
            <v>0</v>
          </cell>
          <cell r="I92">
            <v>0</v>
          </cell>
        </row>
        <row r="93">
          <cell r="I93">
            <v>14135900</v>
          </cell>
        </row>
        <row r="95">
          <cell r="C95">
            <v>0</v>
          </cell>
          <cell r="D95">
            <v>0</v>
          </cell>
          <cell r="E95">
            <v>0</v>
          </cell>
          <cell r="I95">
            <v>53900</v>
          </cell>
        </row>
        <row r="96">
          <cell r="C96">
            <v>0</v>
          </cell>
          <cell r="D96">
            <v>0</v>
          </cell>
          <cell r="E96">
            <v>0</v>
          </cell>
          <cell r="I96">
            <v>0</v>
          </cell>
        </row>
        <row r="97">
          <cell r="C97">
            <v>0</v>
          </cell>
          <cell r="D97">
            <v>0</v>
          </cell>
          <cell r="E97">
            <v>0</v>
          </cell>
          <cell r="I97">
            <v>0</v>
          </cell>
        </row>
        <row r="98">
          <cell r="C98">
            <v>0</v>
          </cell>
          <cell r="D98">
            <v>0</v>
          </cell>
          <cell r="E98">
            <v>0</v>
          </cell>
          <cell r="I98">
            <v>53900</v>
          </cell>
        </row>
        <row r="100">
          <cell r="C100">
            <v>0</v>
          </cell>
          <cell r="I100">
            <v>53900</v>
          </cell>
        </row>
        <row r="101">
          <cell r="C101">
            <v>0</v>
          </cell>
          <cell r="D101">
            <v>0</v>
          </cell>
          <cell r="E101">
            <v>-118370.51999999999</v>
          </cell>
          <cell r="I101">
            <v>499000</v>
          </cell>
        </row>
        <row r="103">
          <cell r="C103">
            <v>0</v>
          </cell>
          <cell r="I103">
            <v>499000</v>
          </cell>
        </row>
        <row r="104">
          <cell r="C104">
            <v>0</v>
          </cell>
          <cell r="D104">
            <v>0</v>
          </cell>
        </row>
        <row r="108">
          <cell r="C108">
            <v>290500</v>
          </cell>
          <cell r="D108">
            <v>193600</v>
          </cell>
          <cell r="E108">
            <v>133837.34</v>
          </cell>
          <cell r="H108">
            <v>0</v>
          </cell>
          <cell r="I108">
            <v>216781.98</v>
          </cell>
        </row>
        <row r="109">
          <cell r="C109">
            <v>-172900</v>
          </cell>
          <cell r="D109">
            <v>-115300</v>
          </cell>
          <cell r="E109">
            <v>15158.69</v>
          </cell>
          <cell r="H109">
            <v>3565.17</v>
          </cell>
          <cell r="I109">
            <v>-172900</v>
          </cell>
        </row>
        <row r="110">
          <cell r="C110">
            <v>0</v>
          </cell>
          <cell r="D110">
            <v>0</v>
          </cell>
          <cell r="E110">
            <v>895</v>
          </cell>
          <cell r="H110">
            <v>100000</v>
          </cell>
          <cell r="I110">
            <v>0</v>
          </cell>
        </row>
        <row r="111">
          <cell r="C111">
            <v>0</v>
          </cell>
          <cell r="D111">
            <v>0</v>
          </cell>
          <cell r="E111">
            <v>70197</v>
          </cell>
          <cell r="H111">
            <v>5130</v>
          </cell>
          <cell r="I111">
            <v>301200</v>
          </cell>
        </row>
        <row r="112">
          <cell r="C112">
            <v>-117600</v>
          </cell>
          <cell r="D112">
            <v>-78300</v>
          </cell>
          <cell r="E112">
            <v>-100055.03</v>
          </cell>
          <cell r="H112">
            <v>-15994.169999999998</v>
          </cell>
          <cell r="I112">
            <v>705718.02</v>
          </cell>
        </row>
        <row r="114">
          <cell r="C114">
            <v>0</v>
          </cell>
          <cell r="D114">
            <v>0</v>
          </cell>
          <cell r="E114">
            <v>120033</v>
          </cell>
          <cell r="H114">
            <v>92701</v>
          </cell>
          <cell r="I114">
            <v>1050800</v>
          </cell>
        </row>
        <row r="116">
          <cell r="C116">
            <v>-290500</v>
          </cell>
          <cell r="D116">
            <v>-193700</v>
          </cell>
          <cell r="E116">
            <v>-271940.28999999998</v>
          </cell>
          <cell r="H116">
            <v>0</v>
          </cell>
          <cell r="I116">
            <v>-344572.04</v>
          </cell>
        </row>
        <row r="117">
          <cell r="C117">
            <v>-50000</v>
          </cell>
          <cell r="D117">
            <v>-33300</v>
          </cell>
          <cell r="E117">
            <v>-401310</v>
          </cell>
          <cell r="H117">
            <v>1073.96</v>
          </cell>
          <cell r="I117">
            <v>-50000</v>
          </cell>
        </row>
        <row r="118">
          <cell r="C118">
            <v>0</v>
          </cell>
          <cell r="D118">
            <v>0</v>
          </cell>
          <cell r="E118">
            <v>-100000</v>
          </cell>
          <cell r="H118">
            <v>100000</v>
          </cell>
          <cell r="I118">
            <v>0</v>
          </cell>
        </row>
        <row r="119">
          <cell r="C119">
            <v>0</v>
          </cell>
          <cell r="D119">
            <v>0</v>
          </cell>
          <cell r="E119">
            <v>-41460</v>
          </cell>
          <cell r="H119">
            <v>-33800</v>
          </cell>
          <cell r="I119">
            <v>-301000</v>
          </cell>
        </row>
        <row r="120">
          <cell r="C120">
            <v>340500</v>
          </cell>
          <cell r="D120">
            <v>227000</v>
          </cell>
          <cell r="E120">
            <v>576306.77</v>
          </cell>
          <cell r="H120">
            <v>-26773.960000000006</v>
          </cell>
          <cell r="I120">
            <v>197672.04000000004</v>
          </cell>
        </row>
        <row r="122">
          <cell r="C122">
            <v>0</v>
          </cell>
          <cell r="D122">
            <v>0</v>
          </cell>
          <cell r="E122">
            <v>-238403.52000000002</v>
          </cell>
          <cell r="H122">
            <v>40500</v>
          </cell>
          <cell r="I122">
            <v>-497900</v>
          </cell>
        </row>
        <row r="124">
          <cell r="C124">
            <v>0</v>
          </cell>
          <cell r="D124">
            <v>0</v>
          </cell>
          <cell r="E124">
            <v>-118370.52000000002</v>
          </cell>
          <cell r="H124">
            <v>133201</v>
          </cell>
          <cell r="I124">
            <v>552900</v>
          </cell>
        </row>
        <row r="126">
          <cell r="C126">
            <v>0</v>
          </cell>
          <cell r="D126">
            <v>0</v>
          </cell>
          <cell r="E126">
            <v>0</v>
          </cell>
          <cell r="H126">
            <v>0</v>
          </cell>
          <cell r="I126">
            <v>0</v>
          </cell>
        </row>
        <row r="133">
          <cell r="D133" t="str">
            <v>Year to Date Income</v>
          </cell>
          <cell r="I133" t="str">
            <v>Full Year Projections</v>
          </cell>
        </row>
        <row r="134">
          <cell r="C134" t="str">
            <v>Annual</v>
          </cell>
          <cell r="D134" t="str">
            <v>Budget</v>
          </cell>
          <cell r="E134" t="str">
            <v>RMS</v>
          </cell>
        </row>
        <row r="135">
          <cell r="C135" t="str">
            <v>Budget</v>
          </cell>
          <cell r="D135" t="str">
            <v>Periods 1-3</v>
          </cell>
          <cell r="E135" t="str">
            <v>Actuals</v>
          </cell>
          <cell r="I135" t="str">
            <v>Income</v>
          </cell>
        </row>
        <row r="136">
          <cell r="C136" t="str">
            <v>£</v>
          </cell>
          <cell r="D136" t="str">
            <v>£</v>
          </cell>
          <cell r="E136" t="str">
            <v>£</v>
          </cell>
          <cell r="I136" t="str">
            <v>£</v>
          </cell>
        </row>
        <row r="138">
          <cell r="C138">
            <v>0</v>
          </cell>
          <cell r="D138">
            <v>0</v>
          </cell>
          <cell r="E138">
            <v>0</v>
          </cell>
          <cell r="I138">
            <v>0</v>
          </cell>
        </row>
        <row r="139">
          <cell r="C139">
            <v>0</v>
          </cell>
          <cell r="D139">
            <v>0</v>
          </cell>
          <cell r="E139">
            <v>0</v>
          </cell>
          <cell r="I139">
            <v>0</v>
          </cell>
        </row>
        <row r="140">
          <cell r="C140">
            <v>0</v>
          </cell>
          <cell r="D140">
            <v>0</v>
          </cell>
          <cell r="E140">
            <v>0</v>
          </cell>
          <cell r="I140">
            <v>0</v>
          </cell>
        </row>
        <row r="141">
          <cell r="C141">
            <v>0</v>
          </cell>
          <cell r="D141">
            <v>0</v>
          </cell>
          <cell r="E141">
            <v>0</v>
          </cell>
          <cell r="I141">
            <v>0</v>
          </cell>
        </row>
        <row r="142">
          <cell r="C142">
            <v>0</v>
          </cell>
          <cell r="D142">
            <v>0</v>
          </cell>
          <cell r="E142">
            <v>-41460</v>
          </cell>
          <cell r="I142">
            <v>-301000</v>
          </cell>
        </row>
        <row r="143">
          <cell r="C143">
            <v>0</v>
          </cell>
          <cell r="D143">
            <v>0</v>
          </cell>
          <cell r="E143">
            <v>0</v>
          </cell>
          <cell r="I143">
            <v>0</v>
          </cell>
        </row>
        <row r="144">
          <cell r="C144">
            <v>0</v>
          </cell>
          <cell r="D144">
            <v>0</v>
          </cell>
          <cell r="E144">
            <v>-196943.52</v>
          </cell>
          <cell r="I144">
            <v>-196900</v>
          </cell>
        </row>
        <row r="147">
          <cell r="C147">
            <v>0</v>
          </cell>
          <cell r="D147">
            <v>0</v>
          </cell>
          <cell r="E147">
            <v>-238403.52</v>
          </cell>
          <cell r="I147">
            <v>-497900</v>
          </cell>
        </row>
        <row r="150">
          <cell r="C150">
            <v>0</v>
          </cell>
          <cell r="D150">
            <v>0</v>
          </cell>
          <cell r="E150">
            <v>-238403.52</v>
          </cell>
          <cell r="I150">
            <v>-497900</v>
          </cell>
        </row>
        <row r="151">
          <cell r="C151">
            <v>0</v>
          </cell>
          <cell r="D151">
            <v>0</v>
          </cell>
          <cell r="E151">
            <v>0</v>
          </cell>
          <cell r="I151">
            <v>0</v>
          </cell>
        </row>
      </sheetData>
      <sheetData sheetId="59" refreshError="1">
        <row r="1">
          <cell r="D1" t="str">
            <v>Links to Community Care Income Spreadsheet</v>
          </cell>
        </row>
        <row r="4">
          <cell r="D4" t="str">
            <v>Annual Budget</v>
          </cell>
          <cell r="E4" t="str">
            <v>Budget for Periods 1- 3</v>
          </cell>
          <cell r="F4" t="str">
            <v>RMS Actuals</v>
          </cell>
          <cell r="G4" t="str">
            <v>Commit-     ments</v>
          </cell>
          <cell r="H4" t="str">
            <v>Forecast</v>
          </cell>
        </row>
        <row r="5">
          <cell r="D5" t="str">
            <v>£</v>
          </cell>
          <cell r="E5" t="str">
            <v>£</v>
          </cell>
          <cell r="F5" t="str">
            <v>£</v>
          </cell>
          <cell r="G5" t="str">
            <v>£</v>
          </cell>
          <cell r="H5" t="str">
            <v>£</v>
          </cell>
        </row>
        <row r="9">
          <cell r="D9">
            <v>0</v>
          </cell>
          <cell r="E9">
            <v>0</v>
          </cell>
          <cell r="F9">
            <v>0</v>
          </cell>
          <cell r="G9">
            <v>0</v>
          </cell>
          <cell r="H9">
            <v>0</v>
          </cell>
          <cell r="K9" t="str">
            <v>SAAAS_GrtCAR</v>
          </cell>
        </row>
        <row r="10">
          <cell r="D10">
            <v>0</v>
          </cell>
          <cell r="E10">
            <v>0</v>
          </cell>
          <cell r="F10">
            <v>0</v>
          </cell>
          <cell r="G10">
            <v>0</v>
          </cell>
          <cell r="H10">
            <v>0</v>
          </cell>
        </row>
        <row r="11">
          <cell r="D11">
            <v>0</v>
          </cell>
          <cell r="E11">
            <v>0</v>
          </cell>
          <cell r="F11">
            <v>0</v>
          </cell>
          <cell r="G11">
            <v>0</v>
          </cell>
          <cell r="H11">
            <v>0</v>
          </cell>
        </row>
        <row r="12">
          <cell r="D12">
            <v>0</v>
          </cell>
          <cell r="E12">
            <v>0</v>
          </cell>
          <cell r="F12">
            <v>0</v>
          </cell>
          <cell r="G12">
            <v>0</v>
          </cell>
          <cell r="H12">
            <v>0</v>
          </cell>
        </row>
        <row r="13">
          <cell r="D13">
            <v>0</v>
          </cell>
          <cell r="E13">
            <v>0</v>
          </cell>
          <cell r="F13">
            <v>0</v>
          </cell>
          <cell r="G13">
            <v>0</v>
          </cell>
          <cell r="H13">
            <v>0</v>
          </cell>
        </row>
        <row r="14">
          <cell r="D14">
            <v>0</v>
          </cell>
          <cell r="E14">
            <v>0</v>
          </cell>
          <cell r="F14">
            <v>0</v>
          </cell>
          <cell r="G14">
            <v>0</v>
          </cell>
          <cell r="H14">
            <v>0</v>
          </cell>
        </row>
        <row r="15">
          <cell r="D15">
            <v>0</v>
          </cell>
          <cell r="E15">
            <v>0</v>
          </cell>
          <cell r="F15">
            <v>0</v>
          </cell>
          <cell r="G15">
            <v>0</v>
          </cell>
          <cell r="H15">
            <v>0</v>
          </cell>
          <cell r="K15" t="str">
            <v>SAAAS_GrtASCG</v>
          </cell>
        </row>
        <row r="16">
          <cell r="D16">
            <v>0</v>
          </cell>
          <cell r="E16">
            <v>0</v>
          </cell>
          <cell r="F16">
            <v>0</v>
          </cell>
          <cell r="G16">
            <v>0</v>
          </cell>
          <cell r="H16">
            <v>0</v>
          </cell>
          <cell r="K16" t="str">
            <v>SAAAS_Inc</v>
          </cell>
        </row>
        <row r="17">
          <cell r="D17">
            <v>0</v>
          </cell>
          <cell r="E17">
            <v>0</v>
          </cell>
          <cell r="F17">
            <v>0</v>
          </cell>
          <cell r="G17">
            <v>0</v>
          </cell>
          <cell r="H17">
            <v>0</v>
          </cell>
          <cell r="K17" t="str">
            <v>_</v>
          </cell>
        </row>
        <row r="18">
          <cell r="D18">
            <v>0</v>
          </cell>
          <cell r="E18">
            <v>0</v>
          </cell>
          <cell r="F18">
            <v>0</v>
          </cell>
          <cell r="G18">
            <v>0</v>
          </cell>
          <cell r="H18">
            <v>0</v>
          </cell>
          <cell r="K18" t="str">
            <v>_</v>
          </cell>
        </row>
        <row r="19">
          <cell r="D19">
            <v>0</v>
          </cell>
          <cell r="E19">
            <v>0</v>
          </cell>
          <cell r="F19">
            <v>0</v>
          </cell>
          <cell r="G19">
            <v>0</v>
          </cell>
          <cell r="H19">
            <v>0</v>
          </cell>
          <cell r="K19" t="str">
            <v>_</v>
          </cell>
        </row>
        <row r="20">
          <cell r="D20">
            <v>0</v>
          </cell>
          <cell r="E20">
            <v>0</v>
          </cell>
          <cell r="F20">
            <v>0</v>
          </cell>
          <cell r="G20">
            <v>0</v>
          </cell>
          <cell r="H20">
            <v>0</v>
          </cell>
          <cell r="K20" t="str">
            <v>_</v>
          </cell>
        </row>
        <row r="21">
          <cell r="D21">
            <v>0</v>
          </cell>
          <cell r="E21">
            <v>0</v>
          </cell>
          <cell r="F21">
            <v>0</v>
          </cell>
          <cell r="G21">
            <v>0</v>
          </cell>
          <cell r="H21">
            <v>0</v>
          </cell>
          <cell r="K21" t="str">
            <v>_</v>
          </cell>
        </row>
        <row r="22">
          <cell r="D22">
            <v>0</v>
          </cell>
          <cell r="E22">
            <v>0</v>
          </cell>
          <cell r="F22">
            <v>0</v>
          </cell>
          <cell r="G22">
            <v>0</v>
          </cell>
          <cell r="H22">
            <v>0</v>
          </cell>
          <cell r="K22" t="str">
            <v>_</v>
          </cell>
        </row>
        <row r="23">
          <cell r="D23">
            <v>0</v>
          </cell>
          <cell r="E23">
            <v>0</v>
          </cell>
          <cell r="F23">
            <v>0</v>
          </cell>
          <cell r="G23">
            <v>0</v>
          </cell>
          <cell r="H23">
            <v>0</v>
          </cell>
          <cell r="K23" t="str">
            <v>_</v>
          </cell>
        </row>
        <row r="24">
          <cell r="D24">
            <v>0</v>
          </cell>
          <cell r="E24">
            <v>0</v>
          </cell>
          <cell r="F24">
            <v>0</v>
          </cell>
          <cell r="G24">
            <v>0</v>
          </cell>
          <cell r="H24">
            <v>0</v>
          </cell>
          <cell r="K24" t="str">
            <v>_</v>
          </cell>
        </row>
        <row r="25">
          <cell r="D25">
            <v>0</v>
          </cell>
          <cell r="E25">
            <v>0</v>
          </cell>
          <cell r="F25">
            <v>24000</v>
          </cell>
          <cell r="G25">
            <v>-24000</v>
          </cell>
          <cell r="H25">
            <v>0</v>
          </cell>
          <cell r="K25" t="str">
            <v>SAAAS_Inc</v>
          </cell>
        </row>
        <row r="26">
          <cell r="D26">
            <v>0</v>
          </cell>
          <cell r="E26">
            <v>0</v>
          </cell>
          <cell r="F26">
            <v>0</v>
          </cell>
          <cell r="G26">
            <v>0</v>
          </cell>
          <cell r="H26">
            <v>0</v>
          </cell>
          <cell r="K26" t="str">
            <v>_</v>
          </cell>
        </row>
        <row r="27">
          <cell r="D27">
            <v>0</v>
          </cell>
          <cell r="E27">
            <v>0</v>
          </cell>
          <cell r="F27">
            <v>0</v>
          </cell>
          <cell r="G27">
            <v>0</v>
          </cell>
          <cell r="H27">
            <v>0</v>
          </cell>
          <cell r="K27" t="str">
            <v>_</v>
          </cell>
        </row>
        <row r="28">
          <cell r="D28">
            <v>0</v>
          </cell>
          <cell r="E28">
            <v>0</v>
          </cell>
          <cell r="F28">
            <v>0</v>
          </cell>
          <cell r="G28">
            <v>0</v>
          </cell>
          <cell r="H28">
            <v>0</v>
          </cell>
          <cell r="K28" t="str">
            <v>_</v>
          </cell>
        </row>
        <row r="29">
          <cell r="D29">
            <v>0</v>
          </cell>
          <cell r="E29">
            <v>0</v>
          </cell>
          <cell r="F29">
            <v>0</v>
          </cell>
          <cell r="G29">
            <v>0</v>
          </cell>
          <cell r="H29">
            <v>0</v>
          </cell>
          <cell r="K29" t="str">
            <v>_</v>
          </cell>
        </row>
        <row r="30">
          <cell r="D30">
            <v>0</v>
          </cell>
          <cell r="E30">
            <v>0</v>
          </cell>
          <cell r="F30">
            <v>0</v>
          </cell>
          <cell r="G30">
            <v>0</v>
          </cell>
          <cell r="H30">
            <v>0</v>
          </cell>
          <cell r="K30" t="str">
            <v>_</v>
          </cell>
        </row>
        <row r="31">
          <cell r="D31">
            <v>0</v>
          </cell>
          <cell r="E31">
            <v>0</v>
          </cell>
          <cell r="F31">
            <v>0</v>
          </cell>
          <cell r="G31">
            <v>0</v>
          </cell>
          <cell r="H31">
            <v>0</v>
          </cell>
          <cell r="K31" t="str">
            <v>SAAAS_Inc</v>
          </cell>
        </row>
        <row r="32">
          <cell r="D32">
            <v>0</v>
          </cell>
          <cell r="E32">
            <v>0</v>
          </cell>
          <cell r="F32">
            <v>0</v>
          </cell>
          <cell r="G32">
            <v>0</v>
          </cell>
          <cell r="H32">
            <v>0</v>
          </cell>
        </row>
        <row r="33">
          <cell r="D33">
            <v>0</v>
          </cell>
          <cell r="E33">
            <v>0</v>
          </cell>
          <cell r="F33">
            <v>-400000</v>
          </cell>
          <cell r="G33">
            <v>300000</v>
          </cell>
          <cell r="H33">
            <v>-400000</v>
          </cell>
          <cell r="K33" t="str">
            <v>SAAAS_Inc</v>
          </cell>
        </row>
        <row r="34">
          <cell r="D34">
            <v>0</v>
          </cell>
          <cell r="E34">
            <v>0</v>
          </cell>
          <cell r="F34">
            <v>0</v>
          </cell>
          <cell r="G34">
            <v>0</v>
          </cell>
          <cell r="H34">
            <v>0</v>
          </cell>
        </row>
        <row r="35">
          <cell r="D35">
            <v>0</v>
          </cell>
          <cell r="E35">
            <v>0</v>
          </cell>
          <cell r="F35">
            <v>0</v>
          </cell>
          <cell r="G35">
            <v>0</v>
          </cell>
          <cell r="H35">
            <v>0</v>
          </cell>
        </row>
        <row r="39">
          <cell r="D39">
            <v>0</v>
          </cell>
          <cell r="E39">
            <v>0</v>
          </cell>
          <cell r="F39">
            <v>-376000</v>
          </cell>
          <cell r="G39">
            <v>276000</v>
          </cell>
          <cell r="H39">
            <v>-400000</v>
          </cell>
        </row>
        <row r="43">
          <cell r="D43">
            <v>0</v>
          </cell>
          <cell r="E43">
            <v>0</v>
          </cell>
          <cell r="F43">
            <v>0</v>
          </cell>
          <cell r="G43">
            <v>0</v>
          </cell>
          <cell r="H43">
            <v>0</v>
          </cell>
        </row>
        <row r="44">
          <cell r="D44">
            <v>0</v>
          </cell>
          <cell r="E44">
            <v>0</v>
          </cell>
          <cell r="F44">
            <v>0</v>
          </cell>
          <cell r="G44">
            <v>0</v>
          </cell>
          <cell r="H44">
            <v>0</v>
          </cell>
        </row>
        <row r="45">
          <cell r="D45">
            <v>0</v>
          </cell>
          <cell r="E45">
            <v>0</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0</v>
          </cell>
          <cell r="E48">
            <v>0</v>
          </cell>
          <cell r="F48">
            <v>0</v>
          </cell>
          <cell r="G48">
            <v>0</v>
          </cell>
          <cell r="H48">
            <v>0</v>
          </cell>
        </row>
        <row r="49">
          <cell r="D49">
            <v>0</v>
          </cell>
          <cell r="E49">
            <v>0</v>
          </cell>
          <cell r="F49">
            <v>0</v>
          </cell>
          <cell r="G49">
            <v>0</v>
          </cell>
          <cell r="H49">
            <v>0</v>
          </cell>
        </row>
        <row r="50">
          <cell r="D50">
            <v>0</v>
          </cell>
          <cell r="E50">
            <v>0</v>
          </cell>
          <cell r="F50">
            <v>0</v>
          </cell>
          <cell r="G50">
            <v>0</v>
          </cell>
          <cell r="H50">
            <v>0</v>
          </cell>
        </row>
        <row r="51">
          <cell r="D51">
            <v>0</v>
          </cell>
          <cell r="E51">
            <v>0</v>
          </cell>
          <cell r="F51">
            <v>0</v>
          </cell>
          <cell r="G51">
            <v>0</v>
          </cell>
          <cell r="H51">
            <v>0</v>
          </cell>
        </row>
        <row r="52">
          <cell r="D52">
            <v>0</v>
          </cell>
          <cell r="E52">
            <v>0</v>
          </cell>
          <cell r="F52">
            <v>0</v>
          </cell>
          <cell r="G52">
            <v>0</v>
          </cell>
          <cell r="H52">
            <v>0</v>
          </cell>
        </row>
        <row r="53">
          <cell r="D53">
            <v>0</v>
          </cell>
          <cell r="E53">
            <v>0</v>
          </cell>
          <cell r="F53">
            <v>0</v>
          </cell>
          <cell r="G53">
            <v>0</v>
          </cell>
          <cell r="H53">
            <v>0</v>
          </cell>
        </row>
        <row r="54">
          <cell r="D54">
            <v>0</v>
          </cell>
          <cell r="E54">
            <v>0</v>
          </cell>
          <cell r="F54">
            <v>0</v>
          </cell>
          <cell r="G54">
            <v>0</v>
          </cell>
          <cell r="H54">
            <v>0</v>
          </cell>
        </row>
        <row r="55">
          <cell r="D55">
            <v>0</v>
          </cell>
          <cell r="E55">
            <v>0</v>
          </cell>
          <cell r="F55">
            <v>0</v>
          </cell>
          <cell r="G55">
            <v>0</v>
          </cell>
          <cell r="H55">
            <v>0</v>
          </cell>
        </row>
        <row r="56">
          <cell r="D56">
            <v>0</v>
          </cell>
          <cell r="E56">
            <v>0</v>
          </cell>
          <cell r="F56">
            <v>0</v>
          </cell>
          <cell r="G56">
            <v>0</v>
          </cell>
          <cell r="H56">
            <v>0</v>
          </cell>
        </row>
        <row r="57">
          <cell r="D57">
            <v>0</v>
          </cell>
          <cell r="E57">
            <v>0</v>
          </cell>
          <cell r="F57">
            <v>0</v>
          </cell>
          <cell r="G57">
            <v>0</v>
          </cell>
          <cell r="H57">
            <v>0</v>
          </cell>
        </row>
        <row r="58">
          <cell r="D58">
            <v>0</v>
          </cell>
          <cell r="E58">
            <v>0</v>
          </cell>
          <cell r="F58">
            <v>0</v>
          </cell>
          <cell r="G58">
            <v>0</v>
          </cell>
          <cell r="H58">
            <v>0</v>
          </cell>
        </row>
        <row r="59">
          <cell r="D59">
            <v>0</v>
          </cell>
          <cell r="E59">
            <v>0</v>
          </cell>
          <cell r="F59">
            <v>0</v>
          </cell>
          <cell r="G59">
            <v>0</v>
          </cell>
          <cell r="H59">
            <v>0</v>
          </cell>
          <cell r="K59" t="str">
            <v>SAAAQ_Inc</v>
          </cell>
        </row>
        <row r="60">
          <cell r="D60">
            <v>0</v>
          </cell>
          <cell r="E60">
            <v>0</v>
          </cell>
          <cell r="F60">
            <v>0</v>
          </cell>
          <cell r="G60">
            <v>0</v>
          </cell>
          <cell r="H60">
            <v>0</v>
          </cell>
        </row>
        <row r="61">
          <cell r="D61">
            <v>0</v>
          </cell>
          <cell r="E61">
            <v>0</v>
          </cell>
          <cell r="F61">
            <v>0</v>
          </cell>
          <cell r="G61">
            <v>0</v>
          </cell>
          <cell r="H61">
            <v>0</v>
          </cell>
        </row>
        <row r="62">
          <cell r="D62">
            <v>0</v>
          </cell>
          <cell r="E62">
            <v>0</v>
          </cell>
          <cell r="F62">
            <v>0</v>
          </cell>
          <cell r="G62">
            <v>0</v>
          </cell>
          <cell r="H62">
            <v>0</v>
          </cell>
        </row>
        <row r="63">
          <cell r="D63">
            <v>0</v>
          </cell>
          <cell r="E63">
            <v>0</v>
          </cell>
          <cell r="F63">
            <v>0</v>
          </cell>
          <cell r="G63">
            <v>0</v>
          </cell>
          <cell r="H63">
            <v>0</v>
          </cell>
        </row>
        <row r="64">
          <cell r="D64">
            <v>0</v>
          </cell>
          <cell r="E64">
            <v>0</v>
          </cell>
          <cell r="F64">
            <v>0</v>
          </cell>
          <cell r="G64">
            <v>0</v>
          </cell>
          <cell r="H64">
            <v>0</v>
          </cell>
        </row>
        <row r="65">
          <cell r="D65">
            <v>0</v>
          </cell>
          <cell r="E65">
            <v>0</v>
          </cell>
          <cell r="F65">
            <v>0</v>
          </cell>
          <cell r="G65">
            <v>0</v>
          </cell>
          <cell r="H65">
            <v>0</v>
          </cell>
          <cell r="K65" t="str">
            <v>SAAAQ_Inc</v>
          </cell>
        </row>
        <row r="66">
          <cell r="D66">
            <v>0</v>
          </cell>
          <cell r="E66">
            <v>0</v>
          </cell>
          <cell r="F66">
            <v>0</v>
          </cell>
          <cell r="G66">
            <v>0</v>
          </cell>
          <cell r="H66">
            <v>0</v>
          </cell>
        </row>
        <row r="67">
          <cell r="D67">
            <v>0</v>
          </cell>
          <cell r="E67">
            <v>0</v>
          </cell>
          <cell r="F67">
            <v>0</v>
          </cell>
          <cell r="G67">
            <v>0</v>
          </cell>
          <cell r="H67">
            <v>0</v>
          </cell>
        </row>
        <row r="68">
          <cell r="D68">
            <v>0</v>
          </cell>
          <cell r="E68">
            <v>0</v>
          </cell>
          <cell r="F68">
            <v>0</v>
          </cell>
          <cell r="G68">
            <v>0</v>
          </cell>
          <cell r="H68">
            <v>0</v>
          </cell>
        </row>
        <row r="69">
          <cell r="D69">
            <v>0</v>
          </cell>
          <cell r="E69">
            <v>0</v>
          </cell>
          <cell r="F69">
            <v>0</v>
          </cell>
          <cell r="G69">
            <v>0</v>
          </cell>
          <cell r="H69">
            <v>0</v>
          </cell>
        </row>
        <row r="73">
          <cell r="D73">
            <v>0</v>
          </cell>
          <cell r="E73">
            <v>0</v>
          </cell>
          <cell r="F73">
            <v>0</v>
          </cell>
          <cell r="G73">
            <v>0</v>
          </cell>
          <cell r="H73">
            <v>0</v>
          </cell>
        </row>
        <row r="77">
          <cell r="D77">
            <v>0</v>
          </cell>
          <cell r="E77">
            <v>0</v>
          </cell>
          <cell r="F77">
            <v>0</v>
          </cell>
          <cell r="G77">
            <v>0</v>
          </cell>
          <cell r="H77">
            <v>0</v>
          </cell>
        </row>
        <row r="78">
          <cell r="D78">
            <v>0</v>
          </cell>
          <cell r="E78">
            <v>0</v>
          </cell>
          <cell r="F78">
            <v>0</v>
          </cell>
          <cell r="G78">
            <v>0</v>
          </cell>
          <cell r="H78">
            <v>0</v>
          </cell>
        </row>
        <row r="79">
          <cell r="D79">
            <v>0</v>
          </cell>
          <cell r="E79">
            <v>0</v>
          </cell>
          <cell r="F79">
            <v>0</v>
          </cell>
          <cell r="G79">
            <v>0</v>
          </cell>
          <cell r="H79">
            <v>0</v>
          </cell>
        </row>
        <row r="80">
          <cell r="D80">
            <v>0</v>
          </cell>
          <cell r="E80">
            <v>0</v>
          </cell>
          <cell r="F80">
            <v>0</v>
          </cell>
          <cell r="G80">
            <v>0</v>
          </cell>
          <cell r="H80">
            <v>0</v>
          </cell>
        </row>
        <row r="81">
          <cell r="D81">
            <v>0</v>
          </cell>
          <cell r="E81">
            <v>0</v>
          </cell>
          <cell r="F81">
            <v>0</v>
          </cell>
          <cell r="G81">
            <v>0</v>
          </cell>
          <cell r="H81">
            <v>0</v>
          </cell>
        </row>
        <row r="82">
          <cell r="D82">
            <v>0</v>
          </cell>
          <cell r="E82">
            <v>0</v>
          </cell>
          <cell r="F82">
            <v>0</v>
          </cell>
          <cell r="G82">
            <v>0</v>
          </cell>
          <cell r="H82">
            <v>0</v>
          </cell>
        </row>
        <row r="83">
          <cell r="D83">
            <v>0</v>
          </cell>
          <cell r="E83">
            <v>0</v>
          </cell>
          <cell r="F83">
            <v>0</v>
          </cell>
          <cell r="G83">
            <v>0</v>
          </cell>
          <cell r="H83">
            <v>0</v>
          </cell>
          <cell r="K83" t="str">
            <v>SAAAP_GrtASCG</v>
          </cell>
        </row>
        <row r="84">
          <cell r="D84">
            <v>0</v>
          </cell>
          <cell r="E84">
            <v>0</v>
          </cell>
          <cell r="F84">
            <v>0</v>
          </cell>
          <cell r="G84">
            <v>0</v>
          </cell>
          <cell r="H84">
            <v>0</v>
          </cell>
          <cell r="K84" t="str">
            <v>SAAAP_</v>
          </cell>
        </row>
        <row r="85">
          <cell r="D85">
            <v>0</v>
          </cell>
          <cell r="E85">
            <v>0</v>
          </cell>
          <cell r="F85">
            <v>0</v>
          </cell>
          <cell r="G85">
            <v>0</v>
          </cell>
          <cell r="H85">
            <v>0</v>
          </cell>
          <cell r="K85" t="str">
            <v>SAAAP_GrtResAllow</v>
          </cell>
        </row>
        <row r="86">
          <cell r="D86">
            <v>0</v>
          </cell>
          <cell r="E86">
            <v>0</v>
          </cell>
          <cell r="F86">
            <v>0</v>
          </cell>
          <cell r="G86">
            <v>0</v>
          </cell>
          <cell r="H86">
            <v>0</v>
          </cell>
        </row>
        <row r="87">
          <cell r="D87">
            <v>0</v>
          </cell>
          <cell r="E87">
            <v>0</v>
          </cell>
          <cell r="F87">
            <v>0</v>
          </cell>
          <cell r="G87">
            <v>0</v>
          </cell>
          <cell r="H87">
            <v>0</v>
          </cell>
        </row>
        <row r="88">
          <cell r="D88">
            <v>0</v>
          </cell>
          <cell r="E88">
            <v>0</v>
          </cell>
          <cell r="F88">
            <v>0</v>
          </cell>
          <cell r="G88">
            <v>0</v>
          </cell>
          <cell r="H88">
            <v>0</v>
          </cell>
        </row>
        <row r="89">
          <cell r="D89">
            <v>0</v>
          </cell>
          <cell r="E89">
            <v>0</v>
          </cell>
          <cell r="F89">
            <v>0</v>
          </cell>
          <cell r="G89">
            <v>0</v>
          </cell>
          <cell r="H89">
            <v>0</v>
          </cell>
        </row>
        <row r="90">
          <cell r="D90">
            <v>0</v>
          </cell>
          <cell r="E90">
            <v>0</v>
          </cell>
          <cell r="F90">
            <v>0</v>
          </cell>
          <cell r="G90">
            <v>0</v>
          </cell>
          <cell r="H90">
            <v>0</v>
          </cell>
        </row>
        <row r="91">
          <cell r="D91">
            <v>0</v>
          </cell>
          <cell r="E91">
            <v>0</v>
          </cell>
          <cell r="F91">
            <v>0</v>
          </cell>
          <cell r="G91">
            <v>0</v>
          </cell>
          <cell r="H91">
            <v>0</v>
          </cell>
        </row>
        <row r="92">
          <cell r="D92">
            <v>0</v>
          </cell>
          <cell r="E92">
            <v>0</v>
          </cell>
          <cell r="F92">
            <v>0</v>
          </cell>
          <cell r="G92">
            <v>0</v>
          </cell>
          <cell r="H92">
            <v>0</v>
          </cell>
        </row>
        <row r="93">
          <cell r="D93">
            <v>0</v>
          </cell>
          <cell r="E93">
            <v>0</v>
          </cell>
          <cell r="F93">
            <v>0</v>
          </cell>
          <cell r="G93">
            <v>0</v>
          </cell>
          <cell r="H93">
            <v>0</v>
          </cell>
          <cell r="K93" t="str">
            <v>SAAAP_</v>
          </cell>
        </row>
        <row r="94">
          <cell r="D94">
            <v>0</v>
          </cell>
          <cell r="E94">
            <v>0</v>
          </cell>
          <cell r="F94">
            <v>0</v>
          </cell>
          <cell r="G94">
            <v>0</v>
          </cell>
          <cell r="H94">
            <v>0</v>
          </cell>
          <cell r="K94" t="str">
            <v>SAAAP_</v>
          </cell>
        </row>
        <row r="95">
          <cell r="D95">
            <v>0</v>
          </cell>
          <cell r="E95">
            <v>0</v>
          </cell>
          <cell r="F95">
            <v>0</v>
          </cell>
          <cell r="G95">
            <v>0</v>
          </cell>
          <cell r="H95">
            <v>0</v>
          </cell>
          <cell r="K95" t="str">
            <v>SAAAP_</v>
          </cell>
        </row>
        <row r="96">
          <cell r="D96">
            <v>0</v>
          </cell>
          <cell r="E96">
            <v>0</v>
          </cell>
          <cell r="F96">
            <v>0</v>
          </cell>
          <cell r="G96">
            <v>0</v>
          </cell>
          <cell r="H96">
            <v>0</v>
          </cell>
        </row>
        <row r="97">
          <cell r="D97">
            <v>0</v>
          </cell>
          <cell r="E97">
            <v>0</v>
          </cell>
          <cell r="F97">
            <v>0</v>
          </cell>
          <cell r="G97">
            <v>0</v>
          </cell>
          <cell r="H97">
            <v>0</v>
          </cell>
        </row>
        <row r="98">
          <cell r="D98">
            <v>0</v>
          </cell>
          <cell r="E98">
            <v>0</v>
          </cell>
          <cell r="F98">
            <v>0</v>
          </cell>
          <cell r="G98">
            <v>0</v>
          </cell>
          <cell r="H98">
            <v>0</v>
          </cell>
          <cell r="K98" t="str">
            <v>SAAAP_</v>
          </cell>
        </row>
        <row r="99">
          <cell r="D99">
            <v>0</v>
          </cell>
          <cell r="E99">
            <v>0</v>
          </cell>
          <cell r="F99">
            <v>120</v>
          </cell>
          <cell r="G99">
            <v>0</v>
          </cell>
          <cell r="H99">
            <v>100</v>
          </cell>
          <cell r="K99" t="str">
            <v>SAAAP_Inc</v>
          </cell>
        </row>
        <row r="100">
          <cell r="D100">
            <v>0</v>
          </cell>
          <cell r="E100">
            <v>0</v>
          </cell>
          <cell r="F100">
            <v>0</v>
          </cell>
          <cell r="G100">
            <v>0</v>
          </cell>
          <cell r="H100">
            <v>0</v>
          </cell>
        </row>
        <row r="101">
          <cell r="D101">
            <v>0</v>
          </cell>
          <cell r="E101">
            <v>0</v>
          </cell>
          <cell r="F101">
            <v>0</v>
          </cell>
          <cell r="G101">
            <v>0</v>
          </cell>
          <cell r="H101">
            <v>0</v>
          </cell>
        </row>
        <row r="102">
          <cell r="D102">
            <v>0</v>
          </cell>
          <cell r="E102">
            <v>0</v>
          </cell>
          <cell r="F102">
            <v>0</v>
          </cell>
          <cell r="G102">
            <v>0</v>
          </cell>
          <cell r="H102">
            <v>0</v>
          </cell>
        </row>
        <row r="103">
          <cell r="D103">
            <v>0</v>
          </cell>
          <cell r="E103">
            <v>0</v>
          </cell>
          <cell r="F103">
            <v>0</v>
          </cell>
          <cell r="G103">
            <v>0</v>
          </cell>
          <cell r="H103">
            <v>0</v>
          </cell>
          <cell r="K103" t="str">
            <v>SAAAP_Inc</v>
          </cell>
        </row>
        <row r="106">
          <cell r="D106">
            <v>0</v>
          </cell>
          <cell r="E106">
            <v>0</v>
          </cell>
          <cell r="F106">
            <v>120</v>
          </cell>
          <cell r="G106">
            <v>0</v>
          </cell>
          <cell r="H106">
            <v>100</v>
          </cell>
        </row>
        <row r="110">
          <cell r="D110">
            <v>0</v>
          </cell>
          <cell r="E110">
            <v>0</v>
          </cell>
          <cell r="F110">
            <v>0</v>
          </cell>
          <cell r="G110">
            <v>0</v>
          </cell>
          <cell r="H110">
            <v>0</v>
          </cell>
        </row>
        <row r="111">
          <cell r="D111">
            <v>0</v>
          </cell>
          <cell r="E111">
            <v>0</v>
          </cell>
          <cell r="F111">
            <v>0</v>
          </cell>
          <cell r="G111">
            <v>0</v>
          </cell>
          <cell r="H111">
            <v>0</v>
          </cell>
        </row>
        <row r="112">
          <cell r="D112">
            <v>0</v>
          </cell>
          <cell r="E112">
            <v>0</v>
          </cell>
          <cell r="F112">
            <v>0</v>
          </cell>
          <cell r="G112">
            <v>0</v>
          </cell>
          <cell r="H112">
            <v>0</v>
          </cell>
        </row>
        <row r="113">
          <cell r="D113">
            <v>0</v>
          </cell>
          <cell r="E113">
            <v>0</v>
          </cell>
          <cell r="F113">
            <v>0</v>
          </cell>
          <cell r="G113">
            <v>0</v>
          </cell>
          <cell r="H113">
            <v>0</v>
          </cell>
        </row>
        <row r="114">
          <cell r="D114">
            <v>0</v>
          </cell>
          <cell r="E114">
            <v>0</v>
          </cell>
          <cell r="F114">
            <v>0</v>
          </cell>
          <cell r="G114">
            <v>0</v>
          </cell>
          <cell r="H114">
            <v>0</v>
          </cell>
        </row>
        <row r="115">
          <cell r="D115">
            <v>0</v>
          </cell>
          <cell r="E115">
            <v>0</v>
          </cell>
          <cell r="F115">
            <v>0</v>
          </cell>
          <cell r="G115">
            <v>0</v>
          </cell>
          <cell r="H115">
            <v>0</v>
          </cell>
          <cell r="K115" t="str">
            <v>SAAHH_Inc</v>
          </cell>
        </row>
        <row r="116">
          <cell r="D116">
            <v>0</v>
          </cell>
          <cell r="E116">
            <v>0</v>
          </cell>
          <cell r="F116">
            <v>0</v>
          </cell>
          <cell r="G116">
            <v>0</v>
          </cell>
          <cell r="H116">
            <v>0</v>
          </cell>
        </row>
        <row r="117">
          <cell r="D117">
            <v>0</v>
          </cell>
          <cell r="E117">
            <v>0</v>
          </cell>
          <cell r="F117">
            <v>0</v>
          </cell>
          <cell r="G117">
            <v>0</v>
          </cell>
          <cell r="H117">
            <v>0</v>
          </cell>
        </row>
        <row r="118">
          <cell r="D118">
            <v>0</v>
          </cell>
          <cell r="E118">
            <v>0</v>
          </cell>
          <cell r="F118">
            <v>0</v>
          </cell>
          <cell r="G118">
            <v>0</v>
          </cell>
          <cell r="H118">
            <v>0</v>
          </cell>
        </row>
        <row r="119">
          <cell r="D119">
            <v>0</v>
          </cell>
          <cell r="E119">
            <v>0</v>
          </cell>
          <cell r="F119">
            <v>0</v>
          </cell>
          <cell r="G119">
            <v>0</v>
          </cell>
          <cell r="H119">
            <v>0</v>
          </cell>
          <cell r="K119" t="str">
            <v>SAAHH_GrtDelDis</v>
          </cell>
        </row>
        <row r="120">
          <cell r="D120">
            <v>0</v>
          </cell>
          <cell r="E120">
            <v>0</v>
          </cell>
          <cell r="F120">
            <v>0</v>
          </cell>
          <cell r="G120">
            <v>0</v>
          </cell>
          <cell r="H120">
            <v>0</v>
          </cell>
        </row>
        <row r="121">
          <cell r="D121">
            <v>0</v>
          </cell>
          <cell r="E121">
            <v>0</v>
          </cell>
          <cell r="F121">
            <v>0</v>
          </cell>
          <cell r="G121">
            <v>0</v>
          </cell>
          <cell r="H121">
            <v>0</v>
          </cell>
        </row>
        <row r="122">
          <cell r="D122">
            <v>0</v>
          </cell>
          <cell r="E122">
            <v>0</v>
          </cell>
          <cell r="F122">
            <v>0</v>
          </cell>
          <cell r="G122">
            <v>0</v>
          </cell>
          <cell r="H122">
            <v>0</v>
          </cell>
        </row>
        <row r="123">
          <cell r="D123">
            <v>0</v>
          </cell>
          <cell r="E123">
            <v>0</v>
          </cell>
          <cell r="F123">
            <v>0</v>
          </cell>
          <cell r="G123">
            <v>0</v>
          </cell>
          <cell r="H123">
            <v>0</v>
          </cell>
        </row>
        <row r="124">
          <cell r="D124">
            <v>0</v>
          </cell>
          <cell r="E124">
            <v>0</v>
          </cell>
          <cell r="F124">
            <v>0</v>
          </cell>
          <cell r="G124">
            <v>0</v>
          </cell>
          <cell r="H124">
            <v>0</v>
          </cell>
        </row>
        <row r="125">
          <cell r="D125">
            <v>0</v>
          </cell>
          <cell r="E125">
            <v>0</v>
          </cell>
          <cell r="F125">
            <v>0</v>
          </cell>
          <cell r="G125">
            <v>0</v>
          </cell>
          <cell r="H125">
            <v>0</v>
          </cell>
        </row>
        <row r="126">
          <cell r="D126">
            <v>0</v>
          </cell>
          <cell r="E126">
            <v>0</v>
          </cell>
          <cell r="F126">
            <v>0</v>
          </cell>
          <cell r="G126">
            <v>0</v>
          </cell>
          <cell r="H126">
            <v>0</v>
          </cell>
          <cell r="K126" t="str">
            <v>SAAHH_Inc</v>
          </cell>
        </row>
        <row r="127">
          <cell r="D127">
            <v>0</v>
          </cell>
          <cell r="E127">
            <v>0</v>
          </cell>
          <cell r="F127">
            <v>0</v>
          </cell>
          <cell r="G127">
            <v>0</v>
          </cell>
          <cell r="H127">
            <v>0</v>
          </cell>
        </row>
        <row r="128">
          <cell r="D128">
            <v>0</v>
          </cell>
          <cell r="E128">
            <v>0</v>
          </cell>
          <cell r="F128">
            <v>0</v>
          </cell>
          <cell r="G128">
            <v>0</v>
          </cell>
          <cell r="H128">
            <v>0</v>
          </cell>
        </row>
        <row r="129">
          <cell r="D129">
            <v>0</v>
          </cell>
          <cell r="E129">
            <v>0</v>
          </cell>
          <cell r="F129">
            <v>0</v>
          </cell>
          <cell r="G129">
            <v>0</v>
          </cell>
          <cell r="H129">
            <v>0</v>
          </cell>
        </row>
        <row r="130">
          <cell r="D130">
            <v>0</v>
          </cell>
          <cell r="E130">
            <v>0</v>
          </cell>
          <cell r="F130">
            <v>0</v>
          </cell>
          <cell r="G130">
            <v>0</v>
          </cell>
          <cell r="H130">
            <v>0</v>
          </cell>
        </row>
        <row r="131">
          <cell r="D131">
            <v>0</v>
          </cell>
          <cell r="E131">
            <v>0</v>
          </cell>
          <cell r="F131">
            <v>0</v>
          </cell>
          <cell r="G131">
            <v>0</v>
          </cell>
          <cell r="H131">
            <v>0</v>
          </cell>
        </row>
        <row r="132">
          <cell r="D132">
            <v>0</v>
          </cell>
          <cell r="E132">
            <v>0</v>
          </cell>
          <cell r="F132">
            <v>0</v>
          </cell>
          <cell r="G132">
            <v>0</v>
          </cell>
          <cell r="H132">
            <v>0</v>
          </cell>
          <cell r="K132" t="str">
            <v>SAAHH_Inc</v>
          </cell>
        </row>
        <row r="133">
          <cell r="D133">
            <v>0</v>
          </cell>
          <cell r="E133">
            <v>0</v>
          </cell>
          <cell r="F133">
            <v>0</v>
          </cell>
          <cell r="G133">
            <v>0</v>
          </cell>
          <cell r="H133">
            <v>0</v>
          </cell>
        </row>
        <row r="134">
          <cell r="D134">
            <v>0</v>
          </cell>
          <cell r="E134">
            <v>0</v>
          </cell>
          <cell r="F134">
            <v>0</v>
          </cell>
          <cell r="G134">
            <v>0</v>
          </cell>
          <cell r="H134">
            <v>0</v>
          </cell>
        </row>
        <row r="135">
          <cell r="D135">
            <v>0</v>
          </cell>
          <cell r="E135">
            <v>0</v>
          </cell>
          <cell r="F135">
            <v>0</v>
          </cell>
          <cell r="G135">
            <v>0</v>
          </cell>
          <cell r="H135">
            <v>0</v>
          </cell>
        </row>
        <row r="136">
          <cell r="D136">
            <v>0</v>
          </cell>
          <cell r="E136">
            <v>0</v>
          </cell>
          <cell r="F136">
            <v>0</v>
          </cell>
          <cell r="G136">
            <v>0</v>
          </cell>
          <cell r="H136">
            <v>0</v>
          </cell>
          <cell r="K136" t="str">
            <v>SAAHH_Inc</v>
          </cell>
        </row>
        <row r="139">
          <cell r="D139">
            <v>0</v>
          </cell>
          <cell r="E139">
            <v>0</v>
          </cell>
          <cell r="F139">
            <v>0</v>
          </cell>
          <cell r="G139">
            <v>0</v>
          </cell>
          <cell r="H139">
            <v>0</v>
          </cell>
        </row>
        <row r="143">
          <cell r="D143">
            <v>0</v>
          </cell>
          <cell r="E143">
            <v>0</v>
          </cell>
          <cell r="F143">
            <v>0</v>
          </cell>
          <cell r="G143">
            <v>0</v>
          </cell>
          <cell r="H143">
            <v>0</v>
          </cell>
        </row>
        <row r="144">
          <cell r="D144">
            <v>0</v>
          </cell>
          <cell r="E144">
            <v>0</v>
          </cell>
          <cell r="F144">
            <v>0</v>
          </cell>
          <cell r="G144">
            <v>0</v>
          </cell>
          <cell r="H144">
            <v>0</v>
          </cell>
        </row>
        <row r="145">
          <cell r="D145">
            <v>0</v>
          </cell>
          <cell r="E145">
            <v>0</v>
          </cell>
          <cell r="F145">
            <v>0</v>
          </cell>
          <cell r="G145">
            <v>0</v>
          </cell>
          <cell r="H145">
            <v>0</v>
          </cell>
        </row>
        <row r="146">
          <cell r="D146">
            <v>0</v>
          </cell>
          <cell r="E146">
            <v>0</v>
          </cell>
          <cell r="F146">
            <v>0</v>
          </cell>
          <cell r="G146">
            <v>0</v>
          </cell>
          <cell r="H146">
            <v>0</v>
          </cell>
        </row>
        <row r="147">
          <cell r="D147">
            <v>0</v>
          </cell>
          <cell r="E147">
            <v>0</v>
          </cell>
          <cell r="F147">
            <v>0</v>
          </cell>
          <cell r="G147">
            <v>0</v>
          </cell>
          <cell r="H147">
            <v>0</v>
          </cell>
        </row>
        <row r="148">
          <cell r="D148">
            <v>0</v>
          </cell>
          <cell r="E148">
            <v>0</v>
          </cell>
          <cell r="F148">
            <v>0</v>
          </cell>
          <cell r="G148">
            <v>0</v>
          </cell>
          <cell r="H148">
            <v>0</v>
          </cell>
        </row>
        <row r="149">
          <cell r="D149">
            <v>0</v>
          </cell>
          <cell r="E149">
            <v>0</v>
          </cell>
          <cell r="F149">
            <v>0</v>
          </cell>
          <cell r="G149">
            <v>0</v>
          </cell>
          <cell r="H149">
            <v>0</v>
          </cell>
        </row>
        <row r="150">
          <cell r="D150">
            <v>0</v>
          </cell>
          <cell r="E150">
            <v>0</v>
          </cell>
          <cell r="F150">
            <v>0</v>
          </cell>
          <cell r="G150">
            <v>0</v>
          </cell>
          <cell r="H150">
            <v>0</v>
          </cell>
        </row>
        <row r="151">
          <cell r="D151">
            <v>0</v>
          </cell>
          <cell r="E151">
            <v>0</v>
          </cell>
          <cell r="F151">
            <v>0</v>
          </cell>
          <cell r="G151">
            <v>0</v>
          </cell>
          <cell r="H151">
            <v>0</v>
          </cell>
        </row>
        <row r="152">
          <cell r="D152">
            <v>0</v>
          </cell>
          <cell r="E152">
            <v>0</v>
          </cell>
          <cell r="F152">
            <v>0</v>
          </cell>
          <cell r="G152">
            <v>0</v>
          </cell>
          <cell r="H152">
            <v>0</v>
          </cell>
        </row>
        <row r="153">
          <cell r="D153">
            <v>0</v>
          </cell>
          <cell r="E153">
            <v>0</v>
          </cell>
          <cell r="F153">
            <v>0</v>
          </cell>
          <cell r="G153">
            <v>0</v>
          </cell>
          <cell r="H153">
            <v>0</v>
          </cell>
        </row>
        <row r="154">
          <cell r="D154">
            <v>0</v>
          </cell>
          <cell r="E154">
            <v>0</v>
          </cell>
          <cell r="F154">
            <v>0</v>
          </cell>
          <cell r="G154">
            <v>0</v>
          </cell>
          <cell r="H154">
            <v>0</v>
          </cell>
        </row>
        <row r="155">
          <cell r="D155">
            <v>0</v>
          </cell>
          <cell r="E155">
            <v>0</v>
          </cell>
          <cell r="F155">
            <v>0</v>
          </cell>
          <cell r="G155">
            <v>0</v>
          </cell>
          <cell r="H155">
            <v>0</v>
          </cell>
        </row>
        <row r="156">
          <cell r="D156">
            <v>0</v>
          </cell>
          <cell r="E156">
            <v>0</v>
          </cell>
          <cell r="F156">
            <v>0</v>
          </cell>
          <cell r="G156">
            <v>0</v>
          </cell>
          <cell r="H156">
            <v>0</v>
          </cell>
        </row>
        <row r="157">
          <cell r="D157">
            <v>0</v>
          </cell>
          <cell r="E157">
            <v>0</v>
          </cell>
          <cell r="F157">
            <v>0</v>
          </cell>
          <cell r="G157">
            <v>0</v>
          </cell>
          <cell r="H157">
            <v>0</v>
          </cell>
        </row>
        <row r="158">
          <cell r="D158">
            <v>0</v>
          </cell>
          <cell r="E158">
            <v>0</v>
          </cell>
          <cell r="F158">
            <v>0</v>
          </cell>
          <cell r="G158">
            <v>0</v>
          </cell>
          <cell r="H158">
            <v>0</v>
          </cell>
        </row>
        <row r="159">
          <cell r="D159">
            <v>0</v>
          </cell>
          <cell r="E159">
            <v>0</v>
          </cell>
          <cell r="F159">
            <v>0</v>
          </cell>
          <cell r="G159">
            <v>0</v>
          </cell>
          <cell r="H159">
            <v>0</v>
          </cell>
          <cell r="K159" t="str">
            <v>SAACC_Inc</v>
          </cell>
        </row>
        <row r="160">
          <cell r="D160">
            <v>0</v>
          </cell>
          <cell r="E160">
            <v>0</v>
          </cell>
          <cell r="F160">
            <v>0</v>
          </cell>
          <cell r="G160">
            <v>0</v>
          </cell>
          <cell r="H160">
            <v>0</v>
          </cell>
          <cell r="K160" t="str">
            <v>SAACC_Inc</v>
          </cell>
        </row>
        <row r="161">
          <cell r="D161">
            <v>0</v>
          </cell>
          <cell r="E161">
            <v>0</v>
          </cell>
          <cell r="F161">
            <v>0</v>
          </cell>
          <cell r="G161">
            <v>0</v>
          </cell>
          <cell r="H161">
            <v>0</v>
          </cell>
        </row>
        <row r="162">
          <cell r="D162">
            <v>0</v>
          </cell>
          <cell r="E162">
            <v>0</v>
          </cell>
          <cell r="F162">
            <v>0</v>
          </cell>
          <cell r="G162">
            <v>0</v>
          </cell>
          <cell r="H162">
            <v>0</v>
          </cell>
        </row>
        <row r="163">
          <cell r="D163">
            <v>0</v>
          </cell>
          <cell r="E163">
            <v>0</v>
          </cell>
          <cell r="F163">
            <v>0</v>
          </cell>
          <cell r="G163">
            <v>0</v>
          </cell>
          <cell r="H163">
            <v>0</v>
          </cell>
        </row>
        <row r="164">
          <cell r="D164">
            <v>0</v>
          </cell>
          <cell r="E164">
            <v>0</v>
          </cell>
          <cell r="F164">
            <v>0</v>
          </cell>
          <cell r="G164">
            <v>0</v>
          </cell>
          <cell r="H164">
            <v>0</v>
          </cell>
        </row>
        <row r="165">
          <cell r="D165">
            <v>0</v>
          </cell>
          <cell r="E165">
            <v>0</v>
          </cell>
          <cell r="F165">
            <v>0</v>
          </cell>
          <cell r="G165">
            <v>0</v>
          </cell>
          <cell r="H165">
            <v>0</v>
          </cell>
          <cell r="K165" t="str">
            <v>SAACC_Inc</v>
          </cell>
        </row>
        <row r="166">
          <cell r="D166">
            <v>0</v>
          </cell>
          <cell r="E166">
            <v>0</v>
          </cell>
          <cell r="F166">
            <v>0</v>
          </cell>
          <cell r="G166">
            <v>0</v>
          </cell>
          <cell r="H166">
            <v>0</v>
          </cell>
        </row>
        <row r="167">
          <cell r="D167">
            <v>0</v>
          </cell>
          <cell r="E167">
            <v>0</v>
          </cell>
          <cell r="F167">
            <v>0</v>
          </cell>
          <cell r="G167">
            <v>0</v>
          </cell>
          <cell r="H167">
            <v>0</v>
          </cell>
        </row>
        <row r="168">
          <cell r="D168">
            <v>0</v>
          </cell>
          <cell r="E168">
            <v>0</v>
          </cell>
          <cell r="F168">
            <v>0</v>
          </cell>
          <cell r="G168">
            <v>0</v>
          </cell>
          <cell r="H168">
            <v>0</v>
          </cell>
        </row>
        <row r="169">
          <cell r="D169">
            <v>0</v>
          </cell>
          <cell r="E169">
            <v>0</v>
          </cell>
          <cell r="F169">
            <v>0</v>
          </cell>
          <cell r="G169">
            <v>0</v>
          </cell>
          <cell r="H169">
            <v>0</v>
          </cell>
          <cell r="K169" t="str">
            <v>SAACC_Inc</v>
          </cell>
        </row>
        <row r="172">
          <cell r="D172">
            <v>0</v>
          </cell>
          <cell r="E172">
            <v>0</v>
          </cell>
          <cell r="F172">
            <v>0</v>
          </cell>
          <cell r="G172">
            <v>0</v>
          </cell>
          <cell r="H172">
            <v>0</v>
          </cell>
        </row>
        <row r="176">
          <cell r="D176">
            <v>0</v>
          </cell>
          <cell r="E176">
            <v>0</v>
          </cell>
          <cell r="F176">
            <v>0</v>
          </cell>
          <cell r="G176">
            <v>0</v>
          </cell>
          <cell r="H176">
            <v>0</v>
          </cell>
        </row>
        <row r="177">
          <cell r="D177">
            <v>0</v>
          </cell>
          <cell r="E177">
            <v>0</v>
          </cell>
          <cell r="F177">
            <v>0</v>
          </cell>
          <cell r="G177">
            <v>0</v>
          </cell>
          <cell r="H177">
            <v>0</v>
          </cell>
        </row>
        <row r="178">
          <cell r="D178">
            <v>0</v>
          </cell>
          <cell r="E178">
            <v>0</v>
          </cell>
          <cell r="F178">
            <v>0</v>
          </cell>
          <cell r="G178">
            <v>0</v>
          </cell>
          <cell r="H178">
            <v>0</v>
          </cell>
        </row>
        <row r="179">
          <cell r="D179">
            <v>0</v>
          </cell>
          <cell r="E179">
            <v>0</v>
          </cell>
          <cell r="F179">
            <v>0</v>
          </cell>
          <cell r="G179">
            <v>0</v>
          </cell>
          <cell r="H179">
            <v>0</v>
          </cell>
        </row>
        <row r="180">
          <cell r="D180">
            <v>0</v>
          </cell>
          <cell r="E180">
            <v>0</v>
          </cell>
          <cell r="F180">
            <v>0</v>
          </cell>
          <cell r="G180">
            <v>0</v>
          </cell>
          <cell r="H180">
            <v>0</v>
          </cell>
        </row>
        <row r="181">
          <cell r="D181">
            <v>0</v>
          </cell>
          <cell r="E181">
            <v>0</v>
          </cell>
          <cell r="F181">
            <v>0</v>
          </cell>
          <cell r="G181">
            <v>0</v>
          </cell>
          <cell r="H181">
            <v>0</v>
          </cell>
        </row>
        <row r="182">
          <cell r="D182">
            <v>0</v>
          </cell>
          <cell r="E182">
            <v>0</v>
          </cell>
          <cell r="F182">
            <v>0</v>
          </cell>
          <cell r="G182">
            <v>0</v>
          </cell>
          <cell r="H182">
            <v>0</v>
          </cell>
          <cell r="K182" t="str">
            <v>SAAD__</v>
          </cell>
        </row>
        <row r="183">
          <cell r="D183">
            <v>0</v>
          </cell>
          <cell r="E183">
            <v>0</v>
          </cell>
          <cell r="F183">
            <v>0</v>
          </cell>
          <cell r="G183">
            <v>0</v>
          </cell>
          <cell r="H183">
            <v>0</v>
          </cell>
        </row>
        <row r="184">
          <cell r="D184">
            <v>0</v>
          </cell>
          <cell r="E184">
            <v>0</v>
          </cell>
          <cell r="F184">
            <v>0</v>
          </cell>
          <cell r="G184">
            <v>0</v>
          </cell>
          <cell r="H184">
            <v>0</v>
          </cell>
        </row>
        <row r="185">
          <cell r="D185">
            <v>0</v>
          </cell>
          <cell r="E185">
            <v>0</v>
          </cell>
          <cell r="F185">
            <v>0</v>
          </cell>
          <cell r="G185">
            <v>0</v>
          </cell>
          <cell r="H185">
            <v>0</v>
          </cell>
        </row>
        <row r="186">
          <cell r="D186">
            <v>0</v>
          </cell>
          <cell r="E186">
            <v>0</v>
          </cell>
          <cell r="F186">
            <v>0</v>
          </cell>
          <cell r="G186">
            <v>0</v>
          </cell>
          <cell r="H186">
            <v>0</v>
          </cell>
        </row>
        <row r="187">
          <cell r="D187">
            <v>0</v>
          </cell>
          <cell r="E187">
            <v>0</v>
          </cell>
          <cell r="F187">
            <v>0</v>
          </cell>
          <cell r="G187">
            <v>0</v>
          </cell>
          <cell r="H187">
            <v>0</v>
          </cell>
        </row>
        <row r="188">
          <cell r="D188">
            <v>0</v>
          </cell>
          <cell r="E188">
            <v>0</v>
          </cell>
          <cell r="F188">
            <v>0</v>
          </cell>
          <cell r="G188">
            <v>0</v>
          </cell>
          <cell r="H188">
            <v>0</v>
          </cell>
        </row>
        <row r="189">
          <cell r="D189">
            <v>0</v>
          </cell>
          <cell r="E189">
            <v>0</v>
          </cell>
          <cell r="F189">
            <v>0</v>
          </cell>
          <cell r="G189">
            <v>0</v>
          </cell>
          <cell r="H189">
            <v>0</v>
          </cell>
        </row>
        <row r="190">
          <cell r="D190">
            <v>0</v>
          </cell>
          <cell r="E190">
            <v>0</v>
          </cell>
          <cell r="F190">
            <v>0</v>
          </cell>
          <cell r="G190">
            <v>0</v>
          </cell>
          <cell r="H190">
            <v>0</v>
          </cell>
        </row>
        <row r="191">
          <cell r="D191">
            <v>0</v>
          </cell>
          <cell r="E191">
            <v>0</v>
          </cell>
          <cell r="F191">
            <v>0</v>
          </cell>
          <cell r="G191">
            <v>0</v>
          </cell>
          <cell r="H191">
            <v>0</v>
          </cell>
        </row>
        <row r="192">
          <cell r="D192">
            <v>0</v>
          </cell>
          <cell r="E192">
            <v>0</v>
          </cell>
          <cell r="F192">
            <v>-3541</v>
          </cell>
          <cell r="G192">
            <v>-18750</v>
          </cell>
          <cell r="H192">
            <v>-78600</v>
          </cell>
          <cell r="K192" t="str">
            <v>SAAD__Inc</v>
          </cell>
        </row>
        <row r="193">
          <cell r="D193">
            <v>0</v>
          </cell>
          <cell r="E193">
            <v>0</v>
          </cell>
          <cell r="F193">
            <v>-126.9</v>
          </cell>
          <cell r="G193">
            <v>0</v>
          </cell>
          <cell r="H193">
            <v>-500</v>
          </cell>
          <cell r="K193" t="str">
            <v>SAAD__Inc</v>
          </cell>
        </row>
        <row r="194">
          <cell r="D194">
            <v>0</v>
          </cell>
          <cell r="E194">
            <v>0</v>
          </cell>
          <cell r="F194">
            <v>0</v>
          </cell>
          <cell r="G194">
            <v>0</v>
          </cell>
          <cell r="H194">
            <v>0</v>
          </cell>
        </row>
        <row r="195">
          <cell r="D195">
            <v>0</v>
          </cell>
          <cell r="E195">
            <v>0</v>
          </cell>
          <cell r="F195">
            <v>0</v>
          </cell>
          <cell r="G195">
            <v>0</v>
          </cell>
          <cell r="H195">
            <v>0</v>
          </cell>
          <cell r="K195" t="str">
            <v>SAAD__Inc</v>
          </cell>
        </row>
        <row r="196">
          <cell r="D196">
            <v>0</v>
          </cell>
          <cell r="E196">
            <v>0</v>
          </cell>
          <cell r="F196">
            <v>0</v>
          </cell>
          <cell r="G196">
            <v>0</v>
          </cell>
          <cell r="H196">
            <v>0</v>
          </cell>
        </row>
        <row r="197">
          <cell r="D197">
            <v>0</v>
          </cell>
          <cell r="E197">
            <v>0</v>
          </cell>
          <cell r="F197">
            <v>0</v>
          </cell>
          <cell r="G197">
            <v>0</v>
          </cell>
          <cell r="H197">
            <v>0</v>
          </cell>
        </row>
        <row r="198">
          <cell r="D198">
            <v>0</v>
          </cell>
          <cell r="E198">
            <v>0</v>
          </cell>
          <cell r="F198">
            <v>-46.3</v>
          </cell>
          <cell r="G198">
            <v>0</v>
          </cell>
          <cell r="H198">
            <v>-100</v>
          </cell>
          <cell r="K198" t="str">
            <v>SAAD__Inc</v>
          </cell>
        </row>
        <row r="199">
          <cell r="D199">
            <v>0</v>
          </cell>
          <cell r="E199">
            <v>0</v>
          </cell>
          <cell r="F199">
            <v>0</v>
          </cell>
          <cell r="G199">
            <v>0</v>
          </cell>
          <cell r="H199">
            <v>0</v>
          </cell>
        </row>
        <row r="200">
          <cell r="D200">
            <v>0</v>
          </cell>
          <cell r="E200">
            <v>0</v>
          </cell>
          <cell r="F200">
            <v>0</v>
          </cell>
          <cell r="G200">
            <v>0</v>
          </cell>
          <cell r="H200">
            <v>0</v>
          </cell>
        </row>
        <row r="201">
          <cell r="D201">
            <v>0</v>
          </cell>
          <cell r="E201">
            <v>0</v>
          </cell>
          <cell r="F201">
            <v>0</v>
          </cell>
          <cell r="G201">
            <v>0</v>
          </cell>
          <cell r="H201">
            <v>0</v>
          </cell>
        </row>
        <row r="202">
          <cell r="D202">
            <v>0</v>
          </cell>
          <cell r="E202">
            <v>0</v>
          </cell>
          <cell r="F202">
            <v>-25073.8</v>
          </cell>
          <cell r="G202">
            <v>-12537</v>
          </cell>
          <cell r="H202">
            <v>-150400</v>
          </cell>
          <cell r="K202" t="str">
            <v>SAAD__Inc</v>
          </cell>
        </row>
        <row r="205">
          <cell r="D205">
            <v>0</v>
          </cell>
          <cell r="E205">
            <v>0</v>
          </cell>
          <cell r="F205">
            <v>-28788</v>
          </cell>
          <cell r="G205">
            <v>-31287</v>
          </cell>
          <cell r="H205">
            <v>-229600</v>
          </cell>
        </row>
        <row r="209">
          <cell r="D209">
            <v>0</v>
          </cell>
          <cell r="E209">
            <v>0</v>
          </cell>
          <cell r="F209">
            <v>0</v>
          </cell>
          <cell r="G209">
            <v>0</v>
          </cell>
          <cell r="H209">
            <v>0</v>
          </cell>
        </row>
        <row r="210">
          <cell r="D210">
            <v>0</v>
          </cell>
          <cell r="E210">
            <v>0</v>
          </cell>
          <cell r="F210">
            <v>0</v>
          </cell>
          <cell r="G210">
            <v>0</v>
          </cell>
          <cell r="H210">
            <v>0</v>
          </cell>
        </row>
        <row r="211">
          <cell r="D211">
            <v>0</v>
          </cell>
          <cell r="E211">
            <v>0</v>
          </cell>
          <cell r="F211">
            <v>0</v>
          </cell>
          <cell r="G211">
            <v>0</v>
          </cell>
          <cell r="H211">
            <v>0</v>
          </cell>
        </row>
        <row r="212">
          <cell r="D212">
            <v>0</v>
          </cell>
          <cell r="E212">
            <v>0</v>
          </cell>
          <cell r="F212">
            <v>0</v>
          </cell>
          <cell r="G212">
            <v>0</v>
          </cell>
          <cell r="H212">
            <v>0</v>
          </cell>
        </row>
        <row r="213">
          <cell r="D213">
            <v>0</v>
          </cell>
          <cell r="E213">
            <v>0</v>
          </cell>
          <cell r="F213">
            <v>0</v>
          </cell>
          <cell r="G213">
            <v>0</v>
          </cell>
          <cell r="H213">
            <v>0</v>
          </cell>
        </row>
        <row r="214">
          <cell r="D214">
            <v>0</v>
          </cell>
          <cell r="E214">
            <v>0</v>
          </cell>
          <cell r="F214">
            <v>0</v>
          </cell>
          <cell r="G214">
            <v>0</v>
          </cell>
          <cell r="H214">
            <v>0</v>
          </cell>
        </row>
        <row r="215">
          <cell r="D215">
            <v>0</v>
          </cell>
          <cell r="E215">
            <v>0</v>
          </cell>
          <cell r="F215">
            <v>0</v>
          </cell>
          <cell r="G215">
            <v>0</v>
          </cell>
          <cell r="H215">
            <v>0</v>
          </cell>
          <cell r="K215" t="str">
            <v>SAAEP_</v>
          </cell>
        </row>
        <row r="216">
          <cell r="D216">
            <v>0</v>
          </cell>
          <cell r="E216">
            <v>0</v>
          </cell>
          <cell r="F216">
            <v>0</v>
          </cell>
          <cell r="G216">
            <v>0</v>
          </cell>
          <cell r="H216">
            <v>0</v>
          </cell>
        </row>
        <row r="217">
          <cell r="D217">
            <v>0</v>
          </cell>
          <cell r="E217">
            <v>0</v>
          </cell>
          <cell r="F217">
            <v>0</v>
          </cell>
          <cell r="G217">
            <v>0</v>
          </cell>
          <cell r="H217">
            <v>0</v>
          </cell>
        </row>
        <row r="218">
          <cell r="D218">
            <v>0</v>
          </cell>
          <cell r="E218">
            <v>0</v>
          </cell>
          <cell r="F218">
            <v>0</v>
          </cell>
          <cell r="G218">
            <v>0</v>
          </cell>
          <cell r="H218">
            <v>0</v>
          </cell>
        </row>
        <row r="219">
          <cell r="D219">
            <v>0</v>
          </cell>
          <cell r="E219">
            <v>0</v>
          </cell>
          <cell r="F219">
            <v>0</v>
          </cell>
          <cell r="G219">
            <v>0</v>
          </cell>
          <cell r="H219">
            <v>0</v>
          </cell>
        </row>
        <row r="220">
          <cell r="D220">
            <v>0</v>
          </cell>
          <cell r="E220">
            <v>0</v>
          </cell>
          <cell r="F220">
            <v>0</v>
          </cell>
          <cell r="G220">
            <v>0</v>
          </cell>
          <cell r="H220">
            <v>0</v>
          </cell>
        </row>
        <row r="221">
          <cell r="D221">
            <v>0</v>
          </cell>
          <cell r="E221">
            <v>0</v>
          </cell>
          <cell r="F221">
            <v>0</v>
          </cell>
          <cell r="G221">
            <v>0</v>
          </cell>
          <cell r="H221">
            <v>0</v>
          </cell>
        </row>
        <row r="222">
          <cell r="D222">
            <v>0</v>
          </cell>
          <cell r="E222">
            <v>0</v>
          </cell>
          <cell r="F222">
            <v>0</v>
          </cell>
          <cell r="G222">
            <v>0</v>
          </cell>
          <cell r="H222">
            <v>0</v>
          </cell>
        </row>
        <row r="223">
          <cell r="D223">
            <v>0</v>
          </cell>
          <cell r="E223">
            <v>0</v>
          </cell>
          <cell r="F223">
            <v>0</v>
          </cell>
          <cell r="G223">
            <v>0</v>
          </cell>
          <cell r="H223">
            <v>0</v>
          </cell>
        </row>
        <row r="224">
          <cell r="D224">
            <v>0</v>
          </cell>
          <cell r="E224">
            <v>0</v>
          </cell>
          <cell r="F224">
            <v>0</v>
          </cell>
          <cell r="G224">
            <v>0</v>
          </cell>
          <cell r="H224">
            <v>0</v>
          </cell>
        </row>
        <row r="225">
          <cell r="D225">
            <v>0</v>
          </cell>
          <cell r="E225">
            <v>0</v>
          </cell>
          <cell r="F225">
            <v>0</v>
          </cell>
          <cell r="G225">
            <v>-7900</v>
          </cell>
          <cell r="H225">
            <v>-31600</v>
          </cell>
          <cell r="K225" t="str">
            <v>SAAEP_Inc</v>
          </cell>
        </row>
        <row r="226">
          <cell r="D226">
            <v>0</v>
          </cell>
          <cell r="E226">
            <v>0</v>
          </cell>
          <cell r="F226">
            <v>-563535.62</v>
          </cell>
          <cell r="G226">
            <v>-386793</v>
          </cell>
          <cell r="H226">
            <v>-2521000</v>
          </cell>
          <cell r="K226" t="str">
            <v>SAAEP_IncRes</v>
          </cell>
        </row>
        <row r="227">
          <cell r="D227">
            <v>0</v>
          </cell>
          <cell r="E227">
            <v>0</v>
          </cell>
          <cell r="F227">
            <v>0</v>
          </cell>
          <cell r="G227">
            <v>0</v>
          </cell>
          <cell r="H227">
            <v>0</v>
          </cell>
          <cell r="K227" t="str">
            <v>SAAEP_</v>
          </cell>
        </row>
        <row r="228">
          <cell r="D228">
            <v>0</v>
          </cell>
          <cell r="E228">
            <v>0</v>
          </cell>
          <cell r="F228">
            <v>0</v>
          </cell>
          <cell r="G228">
            <v>0</v>
          </cell>
          <cell r="H228">
            <v>0</v>
          </cell>
          <cell r="K228" t="str">
            <v>SAAEP_</v>
          </cell>
        </row>
        <row r="229">
          <cell r="D229">
            <v>0</v>
          </cell>
          <cell r="E229">
            <v>0</v>
          </cell>
          <cell r="F229">
            <v>-28130.43</v>
          </cell>
          <cell r="G229">
            <v>28130</v>
          </cell>
          <cell r="H229">
            <v>0</v>
          </cell>
          <cell r="K229" t="str">
            <v>SAAEP_Inc</v>
          </cell>
        </row>
        <row r="230">
          <cell r="D230">
            <v>0</v>
          </cell>
          <cell r="E230">
            <v>0</v>
          </cell>
          <cell r="F230">
            <v>0</v>
          </cell>
          <cell r="G230">
            <v>0</v>
          </cell>
          <cell r="H230">
            <v>0</v>
          </cell>
        </row>
        <row r="231">
          <cell r="D231">
            <v>0</v>
          </cell>
          <cell r="E231">
            <v>0</v>
          </cell>
          <cell r="F231">
            <v>-2894.0799999999995</v>
          </cell>
          <cell r="G231">
            <v>-600</v>
          </cell>
          <cell r="H231">
            <v>-13900</v>
          </cell>
          <cell r="K231" t="str">
            <v>SAAEP_Inc</v>
          </cell>
        </row>
        <row r="232">
          <cell r="D232">
            <v>0</v>
          </cell>
          <cell r="E232">
            <v>0</v>
          </cell>
          <cell r="F232">
            <v>0</v>
          </cell>
          <cell r="G232">
            <v>0</v>
          </cell>
          <cell r="H232">
            <v>0</v>
          </cell>
        </row>
        <row r="233">
          <cell r="D233">
            <v>0</v>
          </cell>
          <cell r="E233">
            <v>0</v>
          </cell>
          <cell r="F233">
            <v>0</v>
          </cell>
          <cell r="G233">
            <v>0</v>
          </cell>
          <cell r="H233">
            <v>0</v>
          </cell>
        </row>
        <row r="234">
          <cell r="D234">
            <v>0</v>
          </cell>
          <cell r="E234">
            <v>0</v>
          </cell>
          <cell r="F234">
            <v>0</v>
          </cell>
          <cell r="G234">
            <v>0</v>
          </cell>
          <cell r="H234">
            <v>0</v>
          </cell>
        </row>
        <row r="235">
          <cell r="D235">
            <v>0</v>
          </cell>
          <cell r="E235">
            <v>0</v>
          </cell>
          <cell r="F235">
            <v>0</v>
          </cell>
          <cell r="G235">
            <v>0</v>
          </cell>
          <cell r="H235">
            <v>0</v>
          </cell>
          <cell r="K235" t="str">
            <v>SAAEP_Inc</v>
          </cell>
        </row>
        <row r="238">
          <cell r="D238">
            <v>0</v>
          </cell>
          <cell r="E238">
            <v>0</v>
          </cell>
          <cell r="F238">
            <v>-594560.13</v>
          </cell>
          <cell r="G238">
            <v>-367163</v>
          </cell>
          <cell r="H238">
            <v>-2566500</v>
          </cell>
        </row>
        <row r="242">
          <cell r="D242">
            <v>0</v>
          </cell>
          <cell r="E242">
            <v>0</v>
          </cell>
          <cell r="F242">
            <v>0</v>
          </cell>
          <cell r="G242">
            <v>0</v>
          </cell>
          <cell r="H242">
            <v>0</v>
          </cell>
        </row>
        <row r="243">
          <cell r="D243">
            <v>0</v>
          </cell>
          <cell r="E243">
            <v>0</v>
          </cell>
          <cell r="F243">
            <v>0</v>
          </cell>
          <cell r="G243">
            <v>0</v>
          </cell>
          <cell r="H243">
            <v>0</v>
          </cell>
        </row>
        <row r="244">
          <cell r="D244">
            <v>0</v>
          </cell>
          <cell r="E244">
            <v>0</v>
          </cell>
          <cell r="F244">
            <v>0</v>
          </cell>
          <cell r="G244">
            <v>0</v>
          </cell>
          <cell r="H244">
            <v>0</v>
          </cell>
        </row>
        <row r="245">
          <cell r="D245">
            <v>0</v>
          </cell>
          <cell r="E245">
            <v>0</v>
          </cell>
          <cell r="F245">
            <v>0</v>
          </cell>
          <cell r="G245">
            <v>0</v>
          </cell>
          <cell r="H245">
            <v>0</v>
          </cell>
        </row>
        <row r="246">
          <cell r="D246">
            <v>0</v>
          </cell>
          <cell r="E246">
            <v>0</v>
          </cell>
          <cell r="F246">
            <v>0</v>
          </cell>
          <cell r="G246">
            <v>0</v>
          </cell>
          <cell r="H246">
            <v>0</v>
          </cell>
        </row>
        <row r="247">
          <cell r="D247">
            <v>0</v>
          </cell>
          <cell r="E247">
            <v>0</v>
          </cell>
          <cell r="F247">
            <v>0</v>
          </cell>
          <cell r="G247">
            <v>0</v>
          </cell>
          <cell r="H247">
            <v>0</v>
          </cell>
        </row>
        <row r="248">
          <cell r="D248">
            <v>0</v>
          </cell>
          <cell r="E248">
            <v>0</v>
          </cell>
          <cell r="F248">
            <v>0</v>
          </cell>
          <cell r="G248">
            <v>0</v>
          </cell>
          <cell r="H248">
            <v>0</v>
          </cell>
          <cell r="K248" t="str">
            <v>SAABB_</v>
          </cell>
        </row>
        <row r="249">
          <cell r="D249">
            <v>0</v>
          </cell>
          <cell r="E249">
            <v>0</v>
          </cell>
          <cell r="F249">
            <v>0</v>
          </cell>
          <cell r="G249">
            <v>0</v>
          </cell>
          <cell r="H249">
            <v>0</v>
          </cell>
        </row>
        <row r="250">
          <cell r="D250">
            <v>0</v>
          </cell>
          <cell r="E250">
            <v>0</v>
          </cell>
          <cell r="F250">
            <v>0</v>
          </cell>
          <cell r="G250">
            <v>0</v>
          </cell>
          <cell r="H250">
            <v>0</v>
          </cell>
          <cell r="K250" t="str">
            <v>SAABB_GrtResAllow</v>
          </cell>
        </row>
        <row r="251">
          <cell r="D251">
            <v>0</v>
          </cell>
          <cell r="E251">
            <v>0</v>
          </cell>
          <cell r="F251">
            <v>0</v>
          </cell>
          <cell r="G251">
            <v>0</v>
          </cell>
          <cell r="H251">
            <v>0</v>
          </cell>
        </row>
        <row r="252">
          <cell r="D252">
            <v>0</v>
          </cell>
          <cell r="E252">
            <v>0</v>
          </cell>
          <cell r="F252">
            <v>0</v>
          </cell>
          <cell r="G252">
            <v>0</v>
          </cell>
          <cell r="H252">
            <v>0</v>
          </cell>
        </row>
        <row r="253">
          <cell r="D253">
            <v>0</v>
          </cell>
          <cell r="E253">
            <v>0</v>
          </cell>
          <cell r="F253">
            <v>0</v>
          </cell>
          <cell r="G253">
            <v>0</v>
          </cell>
          <cell r="H253">
            <v>0</v>
          </cell>
        </row>
        <row r="254">
          <cell r="D254">
            <v>0</v>
          </cell>
          <cell r="E254">
            <v>0</v>
          </cell>
          <cell r="F254">
            <v>0</v>
          </cell>
          <cell r="G254">
            <v>0</v>
          </cell>
          <cell r="H254">
            <v>0</v>
          </cell>
        </row>
        <row r="255">
          <cell r="D255">
            <v>0</v>
          </cell>
          <cell r="E255">
            <v>0</v>
          </cell>
          <cell r="F255">
            <v>0</v>
          </cell>
          <cell r="G255">
            <v>0</v>
          </cell>
          <cell r="H255">
            <v>0</v>
          </cell>
        </row>
        <row r="256">
          <cell r="D256">
            <v>0</v>
          </cell>
          <cell r="E256">
            <v>0</v>
          </cell>
          <cell r="F256">
            <v>0</v>
          </cell>
          <cell r="G256">
            <v>0</v>
          </cell>
          <cell r="H256">
            <v>0</v>
          </cell>
        </row>
        <row r="257">
          <cell r="D257">
            <v>0</v>
          </cell>
          <cell r="E257">
            <v>0</v>
          </cell>
          <cell r="F257">
            <v>0</v>
          </cell>
          <cell r="G257">
            <v>0</v>
          </cell>
          <cell r="H257">
            <v>0</v>
          </cell>
        </row>
        <row r="258">
          <cell r="D258">
            <v>0</v>
          </cell>
          <cell r="E258">
            <v>0</v>
          </cell>
          <cell r="F258">
            <v>0</v>
          </cell>
          <cell r="G258">
            <v>0</v>
          </cell>
          <cell r="H258">
            <v>0</v>
          </cell>
          <cell r="K258" t="str">
            <v>SAABB_</v>
          </cell>
        </row>
        <row r="259">
          <cell r="D259">
            <v>0</v>
          </cell>
          <cell r="E259">
            <v>0</v>
          </cell>
          <cell r="F259">
            <v>0</v>
          </cell>
          <cell r="G259">
            <v>0</v>
          </cell>
          <cell r="H259">
            <v>0</v>
          </cell>
          <cell r="K259" t="str">
            <v>SAABB_IncRes</v>
          </cell>
        </row>
        <row r="260">
          <cell r="D260">
            <v>0</v>
          </cell>
          <cell r="E260">
            <v>0</v>
          </cell>
          <cell r="F260">
            <v>0</v>
          </cell>
          <cell r="G260">
            <v>0</v>
          </cell>
          <cell r="H260">
            <v>0</v>
          </cell>
        </row>
        <row r="261">
          <cell r="D261">
            <v>0</v>
          </cell>
          <cell r="E261">
            <v>0</v>
          </cell>
          <cell r="F261">
            <v>0</v>
          </cell>
          <cell r="G261">
            <v>0</v>
          </cell>
          <cell r="H261">
            <v>0</v>
          </cell>
          <cell r="K261" t="str">
            <v>SAABB_IncDom</v>
          </cell>
        </row>
        <row r="262">
          <cell r="D262">
            <v>0</v>
          </cell>
          <cell r="E262">
            <v>0</v>
          </cell>
          <cell r="F262">
            <v>0</v>
          </cell>
          <cell r="G262">
            <v>0</v>
          </cell>
          <cell r="H262">
            <v>0</v>
          </cell>
          <cell r="K262" t="str">
            <v>SAABB_</v>
          </cell>
        </row>
        <row r="263">
          <cell r="D263">
            <v>0</v>
          </cell>
          <cell r="E263">
            <v>0</v>
          </cell>
          <cell r="F263">
            <v>0</v>
          </cell>
          <cell r="G263">
            <v>0</v>
          </cell>
          <cell r="H263">
            <v>0</v>
          </cell>
          <cell r="K263" t="str">
            <v>SAABB_</v>
          </cell>
        </row>
        <row r="264">
          <cell r="D264">
            <v>0</v>
          </cell>
          <cell r="E264">
            <v>0</v>
          </cell>
          <cell r="F264">
            <v>0</v>
          </cell>
          <cell r="G264">
            <v>0</v>
          </cell>
          <cell r="H264">
            <v>0</v>
          </cell>
          <cell r="K264" t="str">
            <v>SAABB_Inc</v>
          </cell>
        </row>
        <row r="265">
          <cell r="D265">
            <v>0</v>
          </cell>
          <cell r="E265">
            <v>0</v>
          </cell>
          <cell r="F265">
            <v>0</v>
          </cell>
          <cell r="G265">
            <v>0</v>
          </cell>
          <cell r="H265">
            <v>0</v>
          </cell>
          <cell r="K265" t="str">
            <v>SAABB_</v>
          </cell>
        </row>
        <row r="266">
          <cell r="D266">
            <v>0</v>
          </cell>
          <cell r="E266">
            <v>0</v>
          </cell>
          <cell r="F266">
            <v>0</v>
          </cell>
          <cell r="G266">
            <v>0</v>
          </cell>
          <cell r="H266">
            <v>0</v>
          </cell>
          <cell r="K266" t="str">
            <v>SAABB_</v>
          </cell>
        </row>
        <row r="267">
          <cell r="D267">
            <v>0</v>
          </cell>
          <cell r="E267">
            <v>0</v>
          </cell>
          <cell r="F267">
            <v>0</v>
          </cell>
          <cell r="G267">
            <v>0</v>
          </cell>
          <cell r="H267">
            <v>0</v>
          </cell>
          <cell r="K267" t="str">
            <v>SAABB_</v>
          </cell>
        </row>
        <row r="268">
          <cell r="D268">
            <v>0</v>
          </cell>
          <cell r="E268">
            <v>0</v>
          </cell>
          <cell r="F268">
            <v>-1142.5</v>
          </cell>
          <cell r="G268">
            <v>-157</v>
          </cell>
          <cell r="H268">
            <v>-5000</v>
          </cell>
          <cell r="K268" t="str">
            <v>SAABB_Inc</v>
          </cell>
        </row>
        <row r="271">
          <cell r="D271">
            <v>0</v>
          </cell>
          <cell r="E271">
            <v>0</v>
          </cell>
          <cell r="F271">
            <v>-1142.5</v>
          </cell>
          <cell r="G271">
            <v>-157</v>
          </cell>
          <cell r="H271">
            <v>-5000</v>
          </cell>
        </row>
      </sheetData>
      <sheetData sheetId="60" refreshError="1">
        <row r="1">
          <cell r="D1" t="str">
            <v>Links to Community Care Income Spreadsheet</v>
          </cell>
        </row>
        <row r="4">
          <cell r="D4" t="str">
            <v>Annual Budget</v>
          </cell>
          <cell r="E4" t="str">
            <v>Budget for Periods 1- 3</v>
          </cell>
          <cell r="F4" t="str">
            <v>FMIS Actuals</v>
          </cell>
          <cell r="G4" t="str">
            <v>Commit-     ments</v>
          </cell>
          <cell r="H4" t="str">
            <v>Forecast</v>
          </cell>
        </row>
        <row r="5">
          <cell r="D5" t="str">
            <v>£</v>
          </cell>
          <cell r="E5" t="str">
            <v>£</v>
          </cell>
          <cell r="F5" t="str">
            <v>£</v>
          </cell>
          <cell r="G5" t="str">
            <v>£</v>
          </cell>
          <cell r="H5" t="str">
            <v>£</v>
          </cell>
        </row>
        <row r="7">
          <cell r="K7" t="str">
            <v>SAAAS_GrtIntASCG</v>
          </cell>
        </row>
        <row r="9">
          <cell r="D9">
            <v>0</v>
          </cell>
          <cell r="E9">
            <v>0</v>
          </cell>
          <cell r="F9">
            <v>0</v>
          </cell>
          <cell r="G9">
            <v>0</v>
          </cell>
          <cell r="H9">
            <v>0</v>
          </cell>
        </row>
        <row r="10">
          <cell r="D10">
            <v>0</v>
          </cell>
          <cell r="E10">
            <v>0</v>
          </cell>
          <cell r="F10">
            <v>0</v>
          </cell>
          <cell r="G10">
            <v>0</v>
          </cell>
          <cell r="H10">
            <v>0</v>
          </cell>
        </row>
        <row r="11">
          <cell r="D11">
            <v>0</v>
          </cell>
          <cell r="E11">
            <v>0</v>
          </cell>
          <cell r="F11">
            <v>0</v>
          </cell>
          <cell r="G11">
            <v>0</v>
          </cell>
          <cell r="H11">
            <v>0</v>
          </cell>
        </row>
        <row r="12">
          <cell r="D12">
            <v>0</v>
          </cell>
          <cell r="E12">
            <v>0</v>
          </cell>
          <cell r="F12">
            <v>0</v>
          </cell>
          <cell r="G12">
            <v>0</v>
          </cell>
          <cell r="H12">
            <v>0</v>
          </cell>
        </row>
        <row r="13">
          <cell r="D13">
            <v>0</v>
          </cell>
          <cell r="E13">
            <v>0</v>
          </cell>
          <cell r="F13">
            <v>0</v>
          </cell>
          <cell r="G13">
            <v>0</v>
          </cell>
          <cell r="H13">
            <v>0</v>
          </cell>
        </row>
        <row r="14">
          <cell r="D14">
            <v>0</v>
          </cell>
          <cell r="E14">
            <v>0</v>
          </cell>
          <cell r="F14">
            <v>0</v>
          </cell>
          <cell r="G14">
            <v>0</v>
          </cell>
          <cell r="H14">
            <v>0</v>
          </cell>
        </row>
        <row r="15">
          <cell r="D15">
            <v>0</v>
          </cell>
          <cell r="E15">
            <v>0</v>
          </cell>
          <cell r="F15">
            <v>0</v>
          </cell>
          <cell r="G15">
            <v>0</v>
          </cell>
          <cell r="H15">
            <v>0</v>
          </cell>
          <cell r="K15" t="str">
            <v>SAAAS_GrtASCG</v>
          </cell>
        </row>
        <row r="16">
          <cell r="D16">
            <v>0</v>
          </cell>
          <cell r="E16">
            <v>0</v>
          </cell>
          <cell r="F16">
            <v>0</v>
          </cell>
          <cell r="G16">
            <v>0</v>
          </cell>
          <cell r="H16">
            <v>0</v>
          </cell>
          <cell r="K16" t="str">
            <v>SAAAS_GrtPresRGrants</v>
          </cell>
        </row>
        <row r="17">
          <cell r="D17">
            <v>0</v>
          </cell>
          <cell r="E17">
            <v>0</v>
          </cell>
          <cell r="F17">
            <v>0</v>
          </cell>
          <cell r="G17">
            <v>0</v>
          </cell>
          <cell r="H17">
            <v>0</v>
          </cell>
        </row>
        <row r="18">
          <cell r="D18">
            <v>0</v>
          </cell>
          <cell r="E18">
            <v>0</v>
          </cell>
          <cell r="F18">
            <v>0</v>
          </cell>
          <cell r="G18">
            <v>0</v>
          </cell>
          <cell r="H18">
            <v>0</v>
          </cell>
          <cell r="K18" t="str">
            <v>SAAAS_GrtDelDis</v>
          </cell>
        </row>
        <row r="19">
          <cell r="D19">
            <v>0</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0</v>
          </cell>
          <cell r="E25">
            <v>0</v>
          </cell>
          <cell r="F25">
            <v>0</v>
          </cell>
          <cell r="G25">
            <v>0</v>
          </cell>
          <cell r="H25">
            <v>0</v>
          </cell>
          <cell r="K25" t="str">
            <v>SAAAS_IncHealth</v>
          </cell>
        </row>
        <row r="26">
          <cell r="D26">
            <v>0</v>
          </cell>
          <cell r="E26">
            <v>0</v>
          </cell>
          <cell r="F26">
            <v>0</v>
          </cell>
          <cell r="G26">
            <v>0</v>
          </cell>
          <cell r="H26">
            <v>0</v>
          </cell>
        </row>
        <row r="27">
          <cell r="D27">
            <v>0</v>
          </cell>
          <cell r="E27">
            <v>0</v>
          </cell>
          <cell r="F27">
            <v>0</v>
          </cell>
          <cell r="G27">
            <v>0</v>
          </cell>
          <cell r="H27">
            <v>0</v>
          </cell>
        </row>
        <row r="28">
          <cell r="D28">
            <v>0</v>
          </cell>
          <cell r="E28">
            <v>0</v>
          </cell>
          <cell r="F28">
            <v>0</v>
          </cell>
          <cell r="G28">
            <v>0</v>
          </cell>
          <cell r="H28">
            <v>0</v>
          </cell>
        </row>
        <row r="29">
          <cell r="D29">
            <v>0</v>
          </cell>
          <cell r="E29">
            <v>0</v>
          </cell>
          <cell r="F29">
            <v>0</v>
          </cell>
          <cell r="G29">
            <v>0</v>
          </cell>
          <cell r="H29">
            <v>0</v>
          </cell>
          <cell r="K29" t="str">
            <v>SAAAS_IncDomCare</v>
          </cell>
        </row>
        <row r="30">
          <cell r="D30">
            <v>0</v>
          </cell>
          <cell r="E30">
            <v>0</v>
          </cell>
          <cell r="F30">
            <v>0</v>
          </cell>
          <cell r="G30">
            <v>0</v>
          </cell>
          <cell r="H30">
            <v>0</v>
          </cell>
        </row>
        <row r="31">
          <cell r="D31">
            <v>0</v>
          </cell>
          <cell r="E31">
            <v>0</v>
          </cell>
          <cell r="F31">
            <v>0</v>
          </cell>
          <cell r="G31">
            <v>0</v>
          </cell>
          <cell r="H31">
            <v>0</v>
          </cell>
        </row>
        <row r="32">
          <cell r="D32">
            <v>0</v>
          </cell>
          <cell r="E32">
            <v>0</v>
          </cell>
          <cell r="F32">
            <v>0</v>
          </cell>
          <cell r="G32">
            <v>0</v>
          </cell>
          <cell r="H32">
            <v>0</v>
          </cell>
          <cell r="K32" t="str">
            <v>SAAAS_IncHealth</v>
          </cell>
        </row>
        <row r="33">
          <cell r="D33">
            <v>0</v>
          </cell>
          <cell r="E33">
            <v>0</v>
          </cell>
          <cell r="F33">
            <v>0</v>
          </cell>
          <cell r="G33">
            <v>0</v>
          </cell>
          <cell r="H33">
            <v>0</v>
          </cell>
        </row>
        <row r="34">
          <cell r="D34">
            <v>0</v>
          </cell>
          <cell r="E34">
            <v>0</v>
          </cell>
          <cell r="F34">
            <v>0</v>
          </cell>
          <cell r="G34">
            <v>0</v>
          </cell>
          <cell r="H34">
            <v>0</v>
          </cell>
          <cell r="K34" t="str">
            <v>SAAAS_GrtSP</v>
          </cell>
        </row>
        <row r="35">
          <cell r="D35">
            <v>0</v>
          </cell>
          <cell r="E35">
            <v>0</v>
          </cell>
          <cell r="F35">
            <v>0</v>
          </cell>
          <cell r="G35">
            <v>0</v>
          </cell>
          <cell r="H35">
            <v>0</v>
          </cell>
        </row>
        <row r="36">
          <cell r="D36">
            <v>0</v>
          </cell>
          <cell r="E36">
            <v>0</v>
          </cell>
          <cell r="F36">
            <v>0</v>
          </cell>
          <cell r="G36">
            <v>0</v>
          </cell>
          <cell r="H36">
            <v>0</v>
          </cell>
          <cell r="K36" t="str">
            <v>SAAAS_IncHealth</v>
          </cell>
        </row>
        <row r="40">
          <cell r="D40">
            <v>0</v>
          </cell>
          <cell r="E40">
            <v>0</v>
          </cell>
          <cell r="F40">
            <v>0</v>
          </cell>
          <cell r="G40">
            <v>0</v>
          </cell>
          <cell r="H40">
            <v>0</v>
          </cell>
        </row>
        <row r="44">
          <cell r="D44">
            <v>0</v>
          </cell>
          <cell r="E44">
            <v>0</v>
          </cell>
          <cell r="F44">
            <v>0</v>
          </cell>
          <cell r="G44">
            <v>0</v>
          </cell>
          <cell r="H44">
            <v>0</v>
          </cell>
        </row>
        <row r="45">
          <cell r="D45">
            <v>0</v>
          </cell>
          <cell r="E45">
            <v>0</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0</v>
          </cell>
          <cell r="E48">
            <v>0</v>
          </cell>
          <cell r="F48">
            <v>0</v>
          </cell>
          <cell r="G48">
            <v>0</v>
          </cell>
          <cell r="H48">
            <v>0</v>
          </cell>
        </row>
        <row r="49">
          <cell r="D49">
            <v>0</v>
          </cell>
          <cell r="E49">
            <v>0</v>
          </cell>
          <cell r="F49">
            <v>0</v>
          </cell>
          <cell r="G49">
            <v>0</v>
          </cell>
          <cell r="H49">
            <v>0</v>
          </cell>
        </row>
        <row r="50">
          <cell r="D50">
            <v>0</v>
          </cell>
          <cell r="E50">
            <v>0</v>
          </cell>
          <cell r="F50">
            <v>0</v>
          </cell>
          <cell r="G50">
            <v>0</v>
          </cell>
          <cell r="H50">
            <v>0</v>
          </cell>
        </row>
        <row r="51">
          <cell r="D51">
            <v>0</v>
          </cell>
          <cell r="E51">
            <v>0</v>
          </cell>
          <cell r="F51">
            <v>0</v>
          </cell>
          <cell r="G51">
            <v>0</v>
          </cell>
          <cell r="H51">
            <v>0</v>
          </cell>
        </row>
        <row r="52">
          <cell r="D52">
            <v>0</v>
          </cell>
          <cell r="E52">
            <v>0</v>
          </cell>
          <cell r="F52">
            <v>0</v>
          </cell>
          <cell r="G52">
            <v>0</v>
          </cell>
          <cell r="H52">
            <v>0</v>
          </cell>
        </row>
        <row r="53">
          <cell r="D53">
            <v>0</v>
          </cell>
          <cell r="E53">
            <v>0</v>
          </cell>
          <cell r="F53">
            <v>0</v>
          </cell>
          <cell r="G53">
            <v>0</v>
          </cell>
          <cell r="H53">
            <v>0</v>
          </cell>
        </row>
        <row r="54">
          <cell r="D54">
            <v>0</v>
          </cell>
          <cell r="E54">
            <v>0</v>
          </cell>
          <cell r="F54">
            <v>0</v>
          </cell>
          <cell r="G54">
            <v>0</v>
          </cell>
          <cell r="H54">
            <v>0</v>
          </cell>
        </row>
        <row r="55">
          <cell r="D55">
            <v>0</v>
          </cell>
          <cell r="E55">
            <v>0</v>
          </cell>
          <cell r="F55">
            <v>0</v>
          </cell>
          <cell r="G55">
            <v>0</v>
          </cell>
          <cell r="H55">
            <v>0</v>
          </cell>
        </row>
        <row r="56">
          <cell r="D56">
            <v>0</v>
          </cell>
          <cell r="E56">
            <v>0</v>
          </cell>
          <cell r="F56">
            <v>0</v>
          </cell>
          <cell r="G56">
            <v>0</v>
          </cell>
          <cell r="H56">
            <v>0</v>
          </cell>
        </row>
        <row r="57">
          <cell r="D57">
            <v>0</v>
          </cell>
          <cell r="E57">
            <v>0</v>
          </cell>
          <cell r="F57">
            <v>0</v>
          </cell>
          <cell r="G57">
            <v>0</v>
          </cell>
          <cell r="H57">
            <v>0</v>
          </cell>
        </row>
        <row r="58">
          <cell r="D58">
            <v>0</v>
          </cell>
          <cell r="E58">
            <v>0</v>
          </cell>
          <cell r="F58">
            <v>0</v>
          </cell>
          <cell r="G58">
            <v>0</v>
          </cell>
          <cell r="H58">
            <v>0</v>
          </cell>
        </row>
        <row r="59">
          <cell r="D59">
            <v>0</v>
          </cell>
          <cell r="E59">
            <v>0</v>
          </cell>
          <cell r="F59">
            <v>0</v>
          </cell>
          <cell r="G59">
            <v>0</v>
          </cell>
          <cell r="H59">
            <v>0</v>
          </cell>
        </row>
        <row r="60">
          <cell r="D60">
            <v>0</v>
          </cell>
          <cell r="E60">
            <v>0</v>
          </cell>
          <cell r="F60">
            <v>0</v>
          </cell>
          <cell r="G60">
            <v>0</v>
          </cell>
          <cell r="H60">
            <v>0</v>
          </cell>
        </row>
        <row r="61">
          <cell r="D61">
            <v>0</v>
          </cell>
          <cell r="E61">
            <v>0</v>
          </cell>
          <cell r="F61">
            <v>-23920.69</v>
          </cell>
          <cell r="G61">
            <v>-5496</v>
          </cell>
          <cell r="H61">
            <v>-118000</v>
          </cell>
          <cell r="K61" t="str">
            <v>SAAAQ_IncResCare</v>
          </cell>
        </row>
        <row r="62">
          <cell r="D62">
            <v>0</v>
          </cell>
          <cell r="E62">
            <v>0</v>
          </cell>
          <cell r="F62">
            <v>-306.33999999999997</v>
          </cell>
          <cell r="G62">
            <v>-70</v>
          </cell>
          <cell r="H62">
            <v>-1500</v>
          </cell>
          <cell r="K62" t="str">
            <v>SAAAQ_IncNurCare</v>
          </cell>
        </row>
        <row r="63">
          <cell r="D63">
            <v>0</v>
          </cell>
          <cell r="E63">
            <v>0</v>
          </cell>
          <cell r="F63">
            <v>0</v>
          </cell>
          <cell r="G63">
            <v>0</v>
          </cell>
          <cell r="H63">
            <v>0</v>
          </cell>
        </row>
        <row r="64">
          <cell r="D64">
            <v>0</v>
          </cell>
          <cell r="E64">
            <v>0</v>
          </cell>
          <cell r="F64">
            <v>-320.13</v>
          </cell>
          <cell r="G64">
            <v>320</v>
          </cell>
          <cell r="H64">
            <v>0</v>
          </cell>
          <cell r="K64" t="str">
            <v>SAAAQ_IncDomCare</v>
          </cell>
        </row>
        <row r="65">
          <cell r="D65">
            <v>0</v>
          </cell>
          <cell r="E65">
            <v>0</v>
          </cell>
          <cell r="F65">
            <v>0</v>
          </cell>
          <cell r="G65">
            <v>0</v>
          </cell>
          <cell r="H65">
            <v>0</v>
          </cell>
        </row>
        <row r="66">
          <cell r="D66">
            <v>0</v>
          </cell>
          <cell r="E66">
            <v>0</v>
          </cell>
          <cell r="F66">
            <v>0</v>
          </cell>
          <cell r="G66">
            <v>0</v>
          </cell>
          <cell r="H66">
            <v>0</v>
          </cell>
        </row>
        <row r="67">
          <cell r="D67">
            <v>0</v>
          </cell>
          <cell r="E67">
            <v>0</v>
          </cell>
          <cell r="F67">
            <v>0</v>
          </cell>
          <cell r="G67">
            <v>0</v>
          </cell>
          <cell r="H67">
            <v>0</v>
          </cell>
        </row>
        <row r="68">
          <cell r="D68">
            <v>0</v>
          </cell>
          <cell r="E68">
            <v>0</v>
          </cell>
          <cell r="F68">
            <v>0</v>
          </cell>
          <cell r="G68">
            <v>0</v>
          </cell>
          <cell r="H68">
            <v>0</v>
          </cell>
          <cell r="K68" t="str">
            <v>SAAAQ_IncDirPaym</v>
          </cell>
        </row>
        <row r="69">
          <cell r="D69">
            <v>0</v>
          </cell>
          <cell r="E69">
            <v>0</v>
          </cell>
          <cell r="F69">
            <v>0</v>
          </cell>
          <cell r="G69">
            <v>0</v>
          </cell>
          <cell r="H69">
            <v>0</v>
          </cell>
        </row>
        <row r="70">
          <cell r="D70">
            <v>0</v>
          </cell>
          <cell r="E70">
            <v>0</v>
          </cell>
          <cell r="F70">
            <v>0</v>
          </cell>
          <cell r="G70">
            <v>0</v>
          </cell>
          <cell r="H70">
            <v>0</v>
          </cell>
        </row>
        <row r="71">
          <cell r="D71">
            <v>0</v>
          </cell>
          <cell r="E71">
            <v>0</v>
          </cell>
          <cell r="F71">
            <v>0</v>
          </cell>
          <cell r="G71">
            <v>0</v>
          </cell>
          <cell r="H71">
            <v>0</v>
          </cell>
        </row>
        <row r="75">
          <cell r="D75">
            <v>0</v>
          </cell>
          <cell r="E75">
            <v>0</v>
          </cell>
          <cell r="F75">
            <v>-24547.16</v>
          </cell>
          <cell r="G75">
            <v>-5246</v>
          </cell>
          <cell r="H75">
            <v>-119500</v>
          </cell>
        </row>
        <row r="79">
          <cell r="D79">
            <v>0</v>
          </cell>
          <cell r="E79">
            <v>0</v>
          </cell>
          <cell r="F79">
            <v>0</v>
          </cell>
          <cell r="G79">
            <v>0</v>
          </cell>
          <cell r="H79">
            <v>0</v>
          </cell>
        </row>
        <row r="80">
          <cell r="D80">
            <v>0</v>
          </cell>
          <cell r="E80">
            <v>0</v>
          </cell>
          <cell r="F80">
            <v>0</v>
          </cell>
          <cell r="G80">
            <v>0</v>
          </cell>
          <cell r="H80">
            <v>0</v>
          </cell>
        </row>
        <row r="81">
          <cell r="D81">
            <v>0</v>
          </cell>
          <cell r="E81">
            <v>0</v>
          </cell>
          <cell r="F81">
            <v>0</v>
          </cell>
          <cell r="G81">
            <v>0</v>
          </cell>
          <cell r="H81">
            <v>0</v>
          </cell>
        </row>
        <row r="82">
          <cell r="D82">
            <v>0</v>
          </cell>
          <cell r="E82">
            <v>0</v>
          </cell>
          <cell r="F82">
            <v>0</v>
          </cell>
          <cell r="G82">
            <v>0</v>
          </cell>
          <cell r="H82">
            <v>0</v>
          </cell>
        </row>
        <row r="83">
          <cell r="D83">
            <v>0</v>
          </cell>
          <cell r="E83">
            <v>0</v>
          </cell>
          <cell r="F83">
            <v>0</v>
          </cell>
          <cell r="G83">
            <v>0</v>
          </cell>
          <cell r="H83">
            <v>0</v>
          </cell>
        </row>
        <row r="84">
          <cell r="D84">
            <v>0</v>
          </cell>
          <cell r="E84">
            <v>0</v>
          </cell>
          <cell r="F84">
            <v>0</v>
          </cell>
          <cell r="G84">
            <v>0</v>
          </cell>
          <cell r="H84">
            <v>0</v>
          </cell>
        </row>
        <row r="85">
          <cell r="D85">
            <v>0</v>
          </cell>
          <cell r="E85">
            <v>0</v>
          </cell>
          <cell r="F85">
            <v>0</v>
          </cell>
          <cell r="G85">
            <v>0</v>
          </cell>
          <cell r="H85">
            <v>0</v>
          </cell>
        </row>
        <row r="86">
          <cell r="D86">
            <v>0</v>
          </cell>
          <cell r="E86">
            <v>0</v>
          </cell>
          <cell r="F86">
            <v>0</v>
          </cell>
          <cell r="G86">
            <v>0</v>
          </cell>
          <cell r="H86">
            <v>0</v>
          </cell>
          <cell r="K86" t="str">
            <v>SAAAP_GrtPresRGrants</v>
          </cell>
        </row>
        <row r="87">
          <cell r="D87">
            <v>0</v>
          </cell>
          <cell r="E87">
            <v>0</v>
          </cell>
          <cell r="F87">
            <v>0</v>
          </cell>
          <cell r="G87">
            <v>0</v>
          </cell>
          <cell r="H87">
            <v>0</v>
          </cell>
          <cell r="K87" t="str">
            <v>SAAAP_GrtResGrnt</v>
          </cell>
        </row>
        <row r="88">
          <cell r="D88">
            <v>0</v>
          </cell>
          <cell r="E88">
            <v>0</v>
          </cell>
          <cell r="F88">
            <v>0</v>
          </cell>
          <cell r="G88">
            <v>0</v>
          </cell>
          <cell r="H88">
            <v>0</v>
          </cell>
        </row>
        <row r="89">
          <cell r="D89">
            <v>0</v>
          </cell>
          <cell r="E89">
            <v>0</v>
          </cell>
          <cell r="F89">
            <v>0</v>
          </cell>
          <cell r="G89">
            <v>0</v>
          </cell>
          <cell r="H89">
            <v>0</v>
          </cell>
        </row>
        <row r="90">
          <cell r="D90">
            <v>0</v>
          </cell>
          <cell r="E90">
            <v>0</v>
          </cell>
          <cell r="F90">
            <v>0</v>
          </cell>
          <cell r="G90">
            <v>0</v>
          </cell>
          <cell r="H90">
            <v>0</v>
          </cell>
        </row>
        <row r="91">
          <cell r="D91">
            <v>0</v>
          </cell>
          <cell r="E91">
            <v>0</v>
          </cell>
          <cell r="F91">
            <v>0</v>
          </cell>
          <cell r="G91">
            <v>0</v>
          </cell>
          <cell r="H91">
            <v>0</v>
          </cell>
        </row>
        <row r="92">
          <cell r="D92">
            <v>0</v>
          </cell>
          <cell r="E92">
            <v>0</v>
          </cell>
          <cell r="F92">
            <v>0</v>
          </cell>
          <cell r="G92">
            <v>0</v>
          </cell>
          <cell r="H92">
            <v>0</v>
          </cell>
        </row>
        <row r="93">
          <cell r="D93">
            <v>0</v>
          </cell>
          <cell r="E93">
            <v>0</v>
          </cell>
          <cell r="F93">
            <v>0</v>
          </cell>
          <cell r="G93">
            <v>0</v>
          </cell>
          <cell r="H93">
            <v>0</v>
          </cell>
        </row>
        <row r="94">
          <cell r="D94">
            <v>0</v>
          </cell>
          <cell r="E94">
            <v>0</v>
          </cell>
          <cell r="F94">
            <v>0</v>
          </cell>
          <cell r="G94">
            <v>0</v>
          </cell>
          <cell r="H94">
            <v>0</v>
          </cell>
        </row>
        <row r="95">
          <cell r="D95">
            <v>0</v>
          </cell>
          <cell r="E95">
            <v>0</v>
          </cell>
          <cell r="F95">
            <v>-9785.4699999999993</v>
          </cell>
          <cell r="G95">
            <v>0</v>
          </cell>
          <cell r="H95">
            <v>-9800</v>
          </cell>
          <cell r="K95" t="str">
            <v>SAAAP_IncHealth</v>
          </cell>
        </row>
        <row r="96">
          <cell r="D96">
            <v>0</v>
          </cell>
          <cell r="E96">
            <v>0</v>
          </cell>
          <cell r="F96">
            <v>-358320.54000000004</v>
          </cell>
          <cell r="G96">
            <v>-82316</v>
          </cell>
          <cell r="H96">
            <v>-1767400</v>
          </cell>
          <cell r="K96" t="str">
            <v>SAAAP_IncResCare</v>
          </cell>
        </row>
        <row r="97">
          <cell r="D97">
            <v>0</v>
          </cell>
          <cell r="E97">
            <v>0</v>
          </cell>
          <cell r="F97">
            <v>-86453.25</v>
          </cell>
          <cell r="G97">
            <v>-19862</v>
          </cell>
          <cell r="H97">
            <v>-426300</v>
          </cell>
          <cell r="K97" t="str">
            <v>SAAAP_IncNurCare</v>
          </cell>
        </row>
        <row r="98">
          <cell r="D98">
            <v>0</v>
          </cell>
          <cell r="E98">
            <v>0</v>
          </cell>
          <cell r="F98">
            <v>0</v>
          </cell>
          <cell r="G98">
            <v>0</v>
          </cell>
          <cell r="H98">
            <v>0</v>
          </cell>
          <cell r="K98" t="str">
            <v>SAAAP_IncPresRights</v>
          </cell>
        </row>
        <row r="99">
          <cell r="D99">
            <v>0</v>
          </cell>
          <cell r="E99">
            <v>0</v>
          </cell>
          <cell r="F99">
            <v>-26805.47</v>
          </cell>
          <cell r="G99">
            <v>26805</v>
          </cell>
          <cell r="H99">
            <v>0</v>
          </cell>
          <cell r="K99" t="str">
            <v>SAAAP_IncDomCare</v>
          </cell>
        </row>
        <row r="100">
          <cell r="D100">
            <v>0</v>
          </cell>
          <cell r="E100">
            <v>0</v>
          </cell>
          <cell r="F100">
            <v>0</v>
          </cell>
          <cell r="G100">
            <v>0</v>
          </cell>
          <cell r="H100">
            <v>0</v>
          </cell>
        </row>
        <row r="101">
          <cell r="D101">
            <v>0</v>
          </cell>
          <cell r="E101">
            <v>0</v>
          </cell>
          <cell r="F101">
            <v>-86897.3</v>
          </cell>
          <cell r="G101">
            <v>-24304</v>
          </cell>
          <cell r="H101">
            <v>-444800</v>
          </cell>
          <cell r="K101" t="str">
            <v>SAAAP_IncMobMeal</v>
          </cell>
        </row>
        <row r="102">
          <cell r="D102">
            <v>0</v>
          </cell>
          <cell r="E102">
            <v>0</v>
          </cell>
          <cell r="F102">
            <v>0</v>
          </cell>
          <cell r="G102">
            <v>0</v>
          </cell>
          <cell r="H102">
            <v>0</v>
          </cell>
        </row>
        <row r="103">
          <cell r="D103">
            <v>0</v>
          </cell>
          <cell r="E103">
            <v>0</v>
          </cell>
          <cell r="F103">
            <v>-35513.100000000006</v>
          </cell>
          <cell r="G103">
            <v>0</v>
          </cell>
          <cell r="H103">
            <v>-141900</v>
          </cell>
          <cell r="K103" t="str">
            <v>SAAAP_IncDirPaym</v>
          </cell>
        </row>
        <row r="104">
          <cell r="D104">
            <v>0</v>
          </cell>
          <cell r="E104">
            <v>0</v>
          </cell>
          <cell r="F104">
            <v>0</v>
          </cell>
          <cell r="G104">
            <v>0</v>
          </cell>
          <cell r="H104">
            <v>0</v>
          </cell>
        </row>
        <row r="105">
          <cell r="D105">
            <v>0</v>
          </cell>
          <cell r="E105">
            <v>0</v>
          </cell>
          <cell r="F105">
            <v>0</v>
          </cell>
          <cell r="G105">
            <v>0</v>
          </cell>
          <cell r="H105">
            <v>0</v>
          </cell>
        </row>
        <row r="106">
          <cell r="D106">
            <v>0</v>
          </cell>
          <cell r="E106">
            <v>0</v>
          </cell>
          <cell r="F106">
            <v>0</v>
          </cell>
          <cell r="G106">
            <v>0</v>
          </cell>
          <cell r="H106">
            <v>0</v>
          </cell>
        </row>
        <row r="109">
          <cell r="D109">
            <v>0</v>
          </cell>
          <cell r="E109">
            <v>0</v>
          </cell>
          <cell r="F109">
            <v>-603775.13</v>
          </cell>
          <cell r="G109">
            <v>-99677</v>
          </cell>
          <cell r="H109">
            <v>-2790200</v>
          </cell>
        </row>
        <row r="113">
          <cell r="D113">
            <v>0</v>
          </cell>
          <cell r="E113">
            <v>0</v>
          </cell>
          <cell r="F113">
            <v>0</v>
          </cell>
          <cell r="G113">
            <v>0</v>
          </cell>
          <cell r="H113">
            <v>0</v>
          </cell>
        </row>
        <row r="114">
          <cell r="D114">
            <v>0</v>
          </cell>
          <cell r="E114">
            <v>0</v>
          </cell>
          <cell r="F114">
            <v>0</v>
          </cell>
          <cell r="G114">
            <v>0</v>
          </cell>
          <cell r="H114">
            <v>0</v>
          </cell>
        </row>
        <row r="115">
          <cell r="D115">
            <v>0</v>
          </cell>
          <cell r="E115">
            <v>0</v>
          </cell>
          <cell r="F115">
            <v>0</v>
          </cell>
          <cell r="G115">
            <v>0</v>
          </cell>
          <cell r="H115">
            <v>0</v>
          </cell>
        </row>
        <row r="116">
          <cell r="D116">
            <v>0</v>
          </cell>
          <cell r="E116">
            <v>0</v>
          </cell>
          <cell r="F116">
            <v>0</v>
          </cell>
          <cell r="G116">
            <v>0</v>
          </cell>
          <cell r="H116">
            <v>0</v>
          </cell>
        </row>
        <row r="117">
          <cell r="D117">
            <v>0</v>
          </cell>
          <cell r="E117">
            <v>0</v>
          </cell>
          <cell r="F117">
            <v>0</v>
          </cell>
          <cell r="G117">
            <v>0</v>
          </cell>
          <cell r="H117">
            <v>0</v>
          </cell>
        </row>
        <row r="118">
          <cell r="D118">
            <v>0</v>
          </cell>
          <cell r="E118">
            <v>0</v>
          </cell>
          <cell r="F118">
            <v>0</v>
          </cell>
          <cell r="G118">
            <v>0</v>
          </cell>
          <cell r="H118">
            <v>0</v>
          </cell>
        </row>
        <row r="119">
          <cell r="D119">
            <v>0</v>
          </cell>
          <cell r="E119">
            <v>0</v>
          </cell>
          <cell r="F119">
            <v>0</v>
          </cell>
          <cell r="G119">
            <v>0</v>
          </cell>
          <cell r="H119">
            <v>0</v>
          </cell>
        </row>
        <row r="120">
          <cell r="D120">
            <v>0</v>
          </cell>
          <cell r="E120">
            <v>0</v>
          </cell>
          <cell r="F120">
            <v>0</v>
          </cell>
          <cell r="G120">
            <v>0</v>
          </cell>
          <cell r="H120">
            <v>0</v>
          </cell>
        </row>
        <row r="121">
          <cell r="D121">
            <v>0</v>
          </cell>
          <cell r="E121">
            <v>0</v>
          </cell>
          <cell r="F121">
            <v>0</v>
          </cell>
          <cell r="G121">
            <v>0</v>
          </cell>
          <cell r="H121">
            <v>0</v>
          </cell>
        </row>
        <row r="122">
          <cell r="D122">
            <v>0</v>
          </cell>
          <cell r="E122">
            <v>0</v>
          </cell>
          <cell r="F122">
            <v>0</v>
          </cell>
          <cell r="G122">
            <v>0</v>
          </cell>
          <cell r="H122">
            <v>0</v>
          </cell>
          <cell r="K122" t="str">
            <v>SAAHH_GrtDelDis</v>
          </cell>
        </row>
        <row r="123">
          <cell r="D123">
            <v>0</v>
          </cell>
          <cell r="E123">
            <v>0</v>
          </cell>
          <cell r="F123">
            <v>0</v>
          </cell>
          <cell r="G123">
            <v>0</v>
          </cell>
          <cell r="H123">
            <v>0</v>
          </cell>
        </row>
        <row r="124">
          <cell r="D124">
            <v>0</v>
          </cell>
          <cell r="E124">
            <v>0</v>
          </cell>
          <cell r="F124">
            <v>0</v>
          </cell>
          <cell r="G124">
            <v>0</v>
          </cell>
          <cell r="H124">
            <v>0</v>
          </cell>
        </row>
        <row r="125">
          <cell r="D125">
            <v>0</v>
          </cell>
          <cell r="E125">
            <v>0</v>
          </cell>
          <cell r="F125">
            <v>0</v>
          </cell>
          <cell r="G125">
            <v>0</v>
          </cell>
          <cell r="H125">
            <v>0</v>
          </cell>
        </row>
        <row r="126">
          <cell r="D126">
            <v>0</v>
          </cell>
          <cell r="E126">
            <v>0</v>
          </cell>
          <cell r="F126">
            <v>0</v>
          </cell>
          <cell r="G126">
            <v>0</v>
          </cell>
          <cell r="H126">
            <v>0</v>
          </cell>
        </row>
        <row r="127">
          <cell r="D127">
            <v>0</v>
          </cell>
          <cell r="E127">
            <v>0</v>
          </cell>
          <cell r="F127">
            <v>0</v>
          </cell>
          <cell r="G127">
            <v>0</v>
          </cell>
          <cell r="H127">
            <v>0</v>
          </cell>
        </row>
        <row r="128">
          <cell r="D128">
            <v>0</v>
          </cell>
          <cell r="E128">
            <v>0</v>
          </cell>
          <cell r="F128">
            <v>0</v>
          </cell>
          <cell r="G128">
            <v>0</v>
          </cell>
          <cell r="H128">
            <v>0</v>
          </cell>
        </row>
        <row r="129">
          <cell r="D129">
            <v>0</v>
          </cell>
          <cell r="E129">
            <v>0</v>
          </cell>
          <cell r="F129">
            <v>0</v>
          </cell>
          <cell r="G129">
            <v>0</v>
          </cell>
          <cell r="H129">
            <v>0</v>
          </cell>
          <cell r="K129" t="str">
            <v>SAAHH_IncHealth</v>
          </cell>
        </row>
        <row r="130">
          <cell r="D130">
            <v>0</v>
          </cell>
          <cell r="E130">
            <v>0</v>
          </cell>
          <cell r="F130">
            <v>-15932.439999999999</v>
          </cell>
          <cell r="G130">
            <v>-3661</v>
          </cell>
          <cell r="H130">
            <v>-78500</v>
          </cell>
          <cell r="K130" t="str">
            <v>SAAHH_IncResCare</v>
          </cell>
        </row>
        <row r="131">
          <cell r="D131">
            <v>0</v>
          </cell>
          <cell r="E131">
            <v>0</v>
          </cell>
          <cell r="F131">
            <v>-5803.3</v>
          </cell>
          <cell r="G131">
            <v>-1333</v>
          </cell>
          <cell r="H131">
            <v>-28600</v>
          </cell>
          <cell r="K131" t="str">
            <v>SAAHH_IncNurCare</v>
          </cell>
        </row>
        <row r="132">
          <cell r="D132">
            <v>0</v>
          </cell>
          <cell r="E132">
            <v>0</v>
          </cell>
          <cell r="F132">
            <v>0</v>
          </cell>
          <cell r="G132">
            <v>0</v>
          </cell>
          <cell r="H132">
            <v>0</v>
          </cell>
        </row>
        <row r="133">
          <cell r="D133">
            <v>0</v>
          </cell>
          <cell r="E133">
            <v>0</v>
          </cell>
          <cell r="F133">
            <v>-2908.7400000000002</v>
          </cell>
          <cell r="G133">
            <v>2910</v>
          </cell>
          <cell r="H133">
            <v>0</v>
          </cell>
          <cell r="K133" t="str">
            <v>SAAHH_IncDomCare</v>
          </cell>
        </row>
        <row r="134">
          <cell r="D134">
            <v>0</v>
          </cell>
          <cell r="E134">
            <v>0</v>
          </cell>
          <cell r="F134">
            <v>0</v>
          </cell>
          <cell r="G134">
            <v>0</v>
          </cell>
          <cell r="H134">
            <v>0</v>
          </cell>
        </row>
        <row r="135">
          <cell r="D135">
            <v>0</v>
          </cell>
          <cell r="E135">
            <v>0</v>
          </cell>
          <cell r="F135">
            <v>0</v>
          </cell>
          <cell r="G135">
            <v>0</v>
          </cell>
          <cell r="H135">
            <v>0</v>
          </cell>
        </row>
        <row r="136">
          <cell r="D136">
            <v>0</v>
          </cell>
          <cell r="E136">
            <v>0</v>
          </cell>
          <cell r="F136">
            <v>0</v>
          </cell>
          <cell r="G136">
            <v>0</v>
          </cell>
          <cell r="H136">
            <v>0</v>
          </cell>
        </row>
        <row r="137">
          <cell r="D137">
            <v>0</v>
          </cell>
          <cell r="E137">
            <v>0</v>
          </cell>
          <cell r="F137">
            <v>-707.04</v>
          </cell>
          <cell r="G137">
            <v>0</v>
          </cell>
          <cell r="H137">
            <v>-2600</v>
          </cell>
          <cell r="K137" t="str">
            <v>SAAHH_IncDirPaym</v>
          </cell>
        </row>
        <row r="138">
          <cell r="D138">
            <v>0</v>
          </cell>
          <cell r="E138">
            <v>0</v>
          </cell>
          <cell r="F138">
            <v>0</v>
          </cell>
          <cell r="G138">
            <v>0</v>
          </cell>
          <cell r="H138">
            <v>0</v>
          </cell>
        </row>
        <row r="139">
          <cell r="D139">
            <v>0</v>
          </cell>
          <cell r="E139">
            <v>0</v>
          </cell>
          <cell r="F139">
            <v>0</v>
          </cell>
          <cell r="G139">
            <v>0</v>
          </cell>
          <cell r="H139">
            <v>0</v>
          </cell>
        </row>
        <row r="140">
          <cell r="D140">
            <v>0</v>
          </cell>
          <cell r="E140">
            <v>0</v>
          </cell>
          <cell r="F140">
            <v>0</v>
          </cell>
          <cell r="G140">
            <v>0</v>
          </cell>
          <cell r="H140">
            <v>0</v>
          </cell>
        </row>
        <row r="143">
          <cell r="D143">
            <v>0</v>
          </cell>
          <cell r="E143">
            <v>0</v>
          </cell>
          <cell r="F143">
            <v>-25351.52</v>
          </cell>
          <cell r="G143">
            <v>-2084</v>
          </cell>
          <cell r="H143">
            <v>-109700</v>
          </cell>
        </row>
        <row r="147">
          <cell r="D147">
            <v>0</v>
          </cell>
          <cell r="E147">
            <v>0</v>
          </cell>
          <cell r="F147">
            <v>0</v>
          </cell>
          <cell r="G147">
            <v>0</v>
          </cell>
          <cell r="H147">
            <v>0</v>
          </cell>
        </row>
        <row r="148">
          <cell r="D148">
            <v>0</v>
          </cell>
          <cell r="E148">
            <v>0</v>
          </cell>
          <cell r="F148">
            <v>0</v>
          </cell>
          <cell r="G148">
            <v>0</v>
          </cell>
          <cell r="H148">
            <v>0</v>
          </cell>
        </row>
        <row r="149">
          <cell r="D149">
            <v>0</v>
          </cell>
          <cell r="E149">
            <v>0</v>
          </cell>
          <cell r="F149">
            <v>0</v>
          </cell>
          <cell r="G149">
            <v>0</v>
          </cell>
          <cell r="H149">
            <v>0</v>
          </cell>
        </row>
        <row r="150">
          <cell r="D150">
            <v>0</v>
          </cell>
          <cell r="E150">
            <v>0</v>
          </cell>
          <cell r="F150">
            <v>0</v>
          </cell>
          <cell r="G150">
            <v>0</v>
          </cell>
          <cell r="H150">
            <v>0</v>
          </cell>
        </row>
        <row r="151">
          <cell r="D151">
            <v>0</v>
          </cell>
          <cell r="E151">
            <v>0</v>
          </cell>
          <cell r="F151">
            <v>0</v>
          </cell>
          <cell r="G151">
            <v>0</v>
          </cell>
          <cell r="H151">
            <v>0</v>
          </cell>
        </row>
        <row r="152">
          <cell r="D152">
            <v>0</v>
          </cell>
          <cell r="E152">
            <v>0</v>
          </cell>
          <cell r="F152">
            <v>0</v>
          </cell>
          <cell r="G152">
            <v>0</v>
          </cell>
          <cell r="H152">
            <v>0</v>
          </cell>
        </row>
        <row r="153">
          <cell r="D153">
            <v>0</v>
          </cell>
          <cell r="E153">
            <v>0</v>
          </cell>
          <cell r="F153">
            <v>0</v>
          </cell>
          <cell r="G153">
            <v>0</v>
          </cell>
          <cell r="H153">
            <v>0</v>
          </cell>
        </row>
        <row r="154">
          <cell r="D154">
            <v>0</v>
          </cell>
          <cell r="E154">
            <v>0</v>
          </cell>
          <cell r="F154">
            <v>0</v>
          </cell>
          <cell r="G154">
            <v>0</v>
          </cell>
          <cell r="H154">
            <v>0</v>
          </cell>
        </row>
        <row r="155">
          <cell r="D155">
            <v>0</v>
          </cell>
          <cell r="E155">
            <v>0</v>
          </cell>
          <cell r="F155">
            <v>0</v>
          </cell>
          <cell r="G155">
            <v>0</v>
          </cell>
          <cell r="H155">
            <v>0</v>
          </cell>
        </row>
        <row r="156">
          <cell r="D156">
            <v>0</v>
          </cell>
          <cell r="E156">
            <v>0</v>
          </cell>
          <cell r="F156">
            <v>0</v>
          </cell>
          <cell r="G156">
            <v>0</v>
          </cell>
          <cell r="H156">
            <v>0</v>
          </cell>
        </row>
        <row r="157">
          <cell r="D157">
            <v>0</v>
          </cell>
          <cell r="E157">
            <v>0</v>
          </cell>
          <cell r="F157">
            <v>0</v>
          </cell>
          <cell r="G157">
            <v>0</v>
          </cell>
          <cell r="H157">
            <v>0</v>
          </cell>
        </row>
        <row r="158">
          <cell r="D158">
            <v>0</v>
          </cell>
          <cell r="E158">
            <v>0</v>
          </cell>
          <cell r="F158">
            <v>0</v>
          </cell>
          <cell r="G158">
            <v>0</v>
          </cell>
          <cell r="H158">
            <v>0</v>
          </cell>
        </row>
        <row r="159">
          <cell r="D159">
            <v>0</v>
          </cell>
          <cell r="E159">
            <v>0</v>
          </cell>
          <cell r="F159">
            <v>0</v>
          </cell>
          <cell r="G159">
            <v>0</v>
          </cell>
          <cell r="H159">
            <v>0</v>
          </cell>
        </row>
        <row r="160">
          <cell r="D160">
            <v>0</v>
          </cell>
          <cell r="E160">
            <v>0</v>
          </cell>
          <cell r="F160">
            <v>0</v>
          </cell>
          <cell r="G160">
            <v>0</v>
          </cell>
          <cell r="H160">
            <v>0</v>
          </cell>
        </row>
        <row r="161">
          <cell r="D161">
            <v>0</v>
          </cell>
          <cell r="E161">
            <v>0</v>
          </cell>
          <cell r="F161">
            <v>0</v>
          </cell>
          <cell r="G161">
            <v>0</v>
          </cell>
          <cell r="H161">
            <v>0</v>
          </cell>
        </row>
        <row r="162">
          <cell r="D162">
            <v>0</v>
          </cell>
          <cell r="E162">
            <v>0</v>
          </cell>
          <cell r="F162">
            <v>0</v>
          </cell>
          <cell r="G162">
            <v>0</v>
          </cell>
          <cell r="H162">
            <v>0</v>
          </cell>
        </row>
        <row r="163">
          <cell r="D163">
            <v>0</v>
          </cell>
          <cell r="E163">
            <v>0</v>
          </cell>
          <cell r="F163">
            <v>0</v>
          </cell>
          <cell r="G163">
            <v>0</v>
          </cell>
          <cell r="H163">
            <v>0</v>
          </cell>
        </row>
        <row r="164">
          <cell r="D164">
            <v>0</v>
          </cell>
          <cell r="E164">
            <v>0</v>
          </cell>
          <cell r="F164">
            <v>-4039.83</v>
          </cell>
          <cell r="G164">
            <v>-928</v>
          </cell>
          <cell r="H164">
            <v>-19900</v>
          </cell>
          <cell r="K164" t="str">
            <v>SAACC_IncResCare</v>
          </cell>
        </row>
        <row r="165">
          <cell r="D165">
            <v>0</v>
          </cell>
          <cell r="E165">
            <v>0</v>
          </cell>
          <cell r="F165">
            <v>28.84</v>
          </cell>
          <cell r="G165">
            <v>7</v>
          </cell>
          <cell r="H165">
            <v>100</v>
          </cell>
          <cell r="K165" t="str">
            <v>SAACC_IncNurCare</v>
          </cell>
        </row>
        <row r="166">
          <cell r="D166">
            <v>0</v>
          </cell>
          <cell r="E166">
            <v>0</v>
          </cell>
          <cell r="F166">
            <v>0</v>
          </cell>
          <cell r="G166">
            <v>0</v>
          </cell>
          <cell r="H166">
            <v>0</v>
          </cell>
        </row>
        <row r="167">
          <cell r="D167">
            <v>0</v>
          </cell>
          <cell r="E167">
            <v>0</v>
          </cell>
          <cell r="F167">
            <v>-1963.6</v>
          </cell>
          <cell r="G167">
            <v>1964</v>
          </cell>
          <cell r="H167">
            <v>0</v>
          </cell>
          <cell r="K167" t="str">
            <v>SAACC_IncDomCare</v>
          </cell>
        </row>
        <row r="168">
          <cell r="D168">
            <v>0</v>
          </cell>
          <cell r="E168">
            <v>0</v>
          </cell>
          <cell r="F168">
            <v>0</v>
          </cell>
          <cell r="G168">
            <v>0</v>
          </cell>
          <cell r="H168">
            <v>0</v>
          </cell>
        </row>
        <row r="169">
          <cell r="D169">
            <v>0</v>
          </cell>
          <cell r="E169">
            <v>0</v>
          </cell>
          <cell r="F169">
            <v>0</v>
          </cell>
          <cell r="G169">
            <v>0</v>
          </cell>
          <cell r="H169">
            <v>0</v>
          </cell>
        </row>
        <row r="170">
          <cell r="D170">
            <v>0</v>
          </cell>
          <cell r="E170">
            <v>0</v>
          </cell>
          <cell r="F170">
            <v>0</v>
          </cell>
          <cell r="G170">
            <v>0</v>
          </cell>
          <cell r="H170">
            <v>0</v>
          </cell>
        </row>
        <row r="171">
          <cell r="D171">
            <v>0</v>
          </cell>
          <cell r="E171">
            <v>0</v>
          </cell>
          <cell r="F171">
            <v>-331.2</v>
          </cell>
          <cell r="G171">
            <v>0</v>
          </cell>
          <cell r="H171">
            <v>-1300</v>
          </cell>
          <cell r="K171" t="str">
            <v>SAACC_IncDirPaym</v>
          </cell>
        </row>
        <row r="172">
          <cell r="D172">
            <v>0</v>
          </cell>
          <cell r="E172">
            <v>0</v>
          </cell>
          <cell r="F172">
            <v>0</v>
          </cell>
          <cell r="G172">
            <v>0</v>
          </cell>
          <cell r="H172">
            <v>0</v>
          </cell>
        </row>
        <row r="173">
          <cell r="D173">
            <v>0</v>
          </cell>
          <cell r="E173">
            <v>0</v>
          </cell>
          <cell r="F173">
            <v>0</v>
          </cell>
          <cell r="G173">
            <v>0</v>
          </cell>
          <cell r="H173">
            <v>0</v>
          </cell>
        </row>
        <row r="174">
          <cell r="D174">
            <v>0</v>
          </cell>
          <cell r="E174">
            <v>0</v>
          </cell>
          <cell r="F174">
            <v>0</v>
          </cell>
          <cell r="G174">
            <v>0</v>
          </cell>
          <cell r="H174">
            <v>0</v>
          </cell>
        </row>
        <row r="177">
          <cell r="D177">
            <v>0</v>
          </cell>
          <cell r="E177">
            <v>0</v>
          </cell>
          <cell r="F177">
            <v>-6305.79</v>
          </cell>
          <cell r="G177">
            <v>1043</v>
          </cell>
          <cell r="H177">
            <v>-21100</v>
          </cell>
        </row>
        <row r="181">
          <cell r="D181">
            <v>0</v>
          </cell>
          <cell r="E181">
            <v>0</v>
          </cell>
          <cell r="F181">
            <v>0</v>
          </cell>
          <cell r="G181">
            <v>0</v>
          </cell>
          <cell r="H181">
            <v>0</v>
          </cell>
        </row>
        <row r="182">
          <cell r="D182">
            <v>0</v>
          </cell>
          <cell r="E182">
            <v>0</v>
          </cell>
          <cell r="F182">
            <v>0</v>
          </cell>
          <cell r="G182">
            <v>0</v>
          </cell>
          <cell r="H182">
            <v>0</v>
          </cell>
        </row>
        <row r="183">
          <cell r="D183">
            <v>0</v>
          </cell>
          <cell r="E183">
            <v>0</v>
          </cell>
          <cell r="F183">
            <v>0</v>
          </cell>
          <cell r="G183">
            <v>0</v>
          </cell>
          <cell r="H183">
            <v>0</v>
          </cell>
        </row>
        <row r="184">
          <cell r="D184">
            <v>0</v>
          </cell>
          <cell r="E184">
            <v>0</v>
          </cell>
          <cell r="F184">
            <v>0</v>
          </cell>
          <cell r="G184">
            <v>0</v>
          </cell>
          <cell r="H184">
            <v>0</v>
          </cell>
        </row>
        <row r="185">
          <cell r="D185">
            <v>0</v>
          </cell>
          <cell r="E185">
            <v>0</v>
          </cell>
          <cell r="F185">
            <v>0</v>
          </cell>
          <cell r="G185">
            <v>0</v>
          </cell>
          <cell r="H185">
            <v>0</v>
          </cell>
        </row>
        <row r="186">
          <cell r="D186">
            <v>0</v>
          </cell>
          <cell r="E186">
            <v>0</v>
          </cell>
          <cell r="F186">
            <v>0</v>
          </cell>
          <cell r="G186">
            <v>0</v>
          </cell>
          <cell r="H186">
            <v>0</v>
          </cell>
        </row>
        <row r="187">
          <cell r="D187">
            <v>0</v>
          </cell>
          <cell r="E187">
            <v>0</v>
          </cell>
          <cell r="F187">
            <v>0</v>
          </cell>
          <cell r="G187">
            <v>0</v>
          </cell>
          <cell r="H187">
            <v>0</v>
          </cell>
          <cell r="K187" t="str">
            <v>SAAD__GrtDomCareASCG</v>
          </cell>
        </row>
        <row r="188">
          <cell r="D188">
            <v>0</v>
          </cell>
          <cell r="E188">
            <v>0</v>
          </cell>
          <cell r="F188">
            <v>0</v>
          </cell>
          <cell r="G188">
            <v>0</v>
          </cell>
          <cell r="H188">
            <v>0</v>
          </cell>
        </row>
        <row r="189">
          <cell r="D189">
            <v>0</v>
          </cell>
          <cell r="E189">
            <v>0</v>
          </cell>
          <cell r="F189">
            <v>0</v>
          </cell>
          <cell r="G189">
            <v>0</v>
          </cell>
          <cell r="H189">
            <v>0</v>
          </cell>
        </row>
        <row r="190">
          <cell r="D190">
            <v>0</v>
          </cell>
          <cell r="E190">
            <v>0</v>
          </cell>
          <cell r="F190">
            <v>0</v>
          </cell>
          <cell r="G190">
            <v>0</v>
          </cell>
          <cell r="H190">
            <v>0</v>
          </cell>
        </row>
        <row r="191">
          <cell r="D191">
            <v>0</v>
          </cell>
          <cell r="E191">
            <v>0</v>
          </cell>
          <cell r="F191">
            <v>0</v>
          </cell>
          <cell r="G191">
            <v>0</v>
          </cell>
          <cell r="H191">
            <v>0</v>
          </cell>
        </row>
        <row r="192">
          <cell r="D192">
            <v>0</v>
          </cell>
          <cell r="E192">
            <v>0</v>
          </cell>
          <cell r="F192">
            <v>0</v>
          </cell>
          <cell r="G192">
            <v>0</v>
          </cell>
          <cell r="H192">
            <v>0</v>
          </cell>
        </row>
        <row r="193">
          <cell r="D193">
            <v>0</v>
          </cell>
          <cell r="E193">
            <v>0</v>
          </cell>
          <cell r="F193">
            <v>0</v>
          </cell>
          <cell r="G193">
            <v>0</v>
          </cell>
          <cell r="H193">
            <v>0</v>
          </cell>
        </row>
        <row r="194">
          <cell r="D194">
            <v>0</v>
          </cell>
          <cell r="E194">
            <v>0</v>
          </cell>
          <cell r="F194">
            <v>0</v>
          </cell>
          <cell r="G194">
            <v>0</v>
          </cell>
          <cell r="H194">
            <v>0</v>
          </cell>
        </row>
        <row r="195">
          <cell r="D195">
            <v>0</v>
          </cell>
          <cell r="E195">
            <v>0</v>
          </cell>
          <cell r="F195">
            <v>0</v>
          </cell>
          <cell r="G195">
            <v>0</v>
          </cell>
          <cell r="H195">
            <v>0</v>
          </cell>
        </row>
        <row r="196">
          <cell r="D196">
            <v>0</v>
          </cell>
          <cell r="E196">
            <v>0</v>
          </cell>
          <cell r="F196">
            <v>0</v>
          </cell>
          <cell r="G196">
            <v>0</v>
          </cell>
          <cell r="H196">
            <v>0</v>
          </cell>
        </row>
        <row r="197">
          <cell r="D197">
            <v>0</v>
          </cell>
          <cell r="E197">
            <v>0</v>
          </cell>
          <cell r="F197">
            <v>0</v>
          </cell>
          <cell r="G197">
            <v>0</v>
          </cell>
          <cell r="H197">
            <v>0</v>
          </cell>
        </row>
        <row r="198">
          <cell r="D198">
            <v>0</v>
          </cell>
          <cell r="E198">
            <v>0</v>
          </cell>
          <cell r="F198">
            <v>0</v>
          </cell>
          <cell r="G198">
            <v>0</v>
          </cell>
          <cell r="H198">
            <v>0</v>
          </cell>
        </row>
        <row r="199">
          <cell r="D199">
            <v>0</v>
          </cell>
          <cell r="E199">
            <v>0</v>
          </cell>
          <cell r="F199">
            <v>0</v>
          </cell>
          <cell r="G199">
            <v>0</v>
          </cell>
          <cell r="H199">
            <v>0</v>
          </cell>
        </row>
        <row r="200">
          <cell r="D200">
            <v>0</v>
          </cell>
          <cell r="E200">
            <v>0</v>
          </cell>
          <cell r="F200">
            <v>0</v>
          </cell>
          <cell r="G200">
            <v>0</v>
          </cell>
          <cell r="H200">
            <v>0</v>
          </cell>
        </row>
        <row r="201">
          <cell r="D201">
            <v>0</v>
          </cell>
          <cell r="E201">
            <v>0</v>
          </cell>
          <cell r="F201">
            <v>-177087.4</v>
          </cell>
          <cell r="G201">
            <v>-425931</v>
          </cell>
          <cell r="H201">
            <v>-2418800</v>
          </cell>
          <cell r="K201" t="str">
            <v>SAAD__IncDomCare</v>
          </cell>
        </row>
        <row r="202">
          <cell r="D202">
            <v>0</v>
          </cell>
          <cell r="E202">
            <v>0</v>
          </cell>
          <cell r="F202">
            <v>0</v>
          </cell>
          <cell r="G202">
            <v>0</v>
          </cell>
          <cell r="H202">
            <v>0</v>
          </cell>
        </row>
        <row r="203">
          <cell r="D203">
            <v>0</v>
          </cell>
          <cell r="E203">
            <v>0</v>
          </cell>
          <cell r="F203">
            <v>0</v>
          </cell>
          <cell r="G203">
            <v>0</v>
          </cell>
          <cell r="H203">
            <v>0</v>
          </cell>
        </row>
        <row r="204">
          <cell r="D204">
            <v>0</v>
          </cell>
          <cell r="E204">
            <v>0</v>
          </cell>
          <cell r="F204">
            <v>0</v>
          </cell>
          <cell r="G204">
            <v>0</v>
          </cell>
          <cell r="H204">
            <v>0</v>
          </cell>
        </row>
        <row r="205">
          <cell r="D205">
            <v>0</v>
          </cell>
          <cell r="E205">
            <v>0</v>
          </cell>
          <cell r="F205">
            <v>0</v>
          </cell>
          <cell r="G205">
            <v>0</v>
          </cell>
          <cell r="H205">
            <v>0</v>
          </cell>
        </row>
        <row r="206">
          <cell r="D206">
            <v>0</v>
          </cell>
          <cell r="E206">
            <v>0</v>
          </cell>
          <cell r="F206">
            <v>0</v>
          </cell>
          <cell r="G206">
            <v>0</v>
          </cell>
          <cell r="H206">
            <v>0</v>
          </cell>
        </row>
        <row r="207">
          <cell r="D207">
            <v>0</v>
          </cell>
          <cell r="E207">
            <v>0</v>
          </cell>
          <cell r="F207">
            <v>0</v>
          </cell>
          <cell r="G207">
            <v>0</v>
          </cell>
          <cell r="H207">
            <v>0</v>
          </cell>
        </row>
        <row r="208">
          <cell r="D208">
            <v>0</v>
          </cell>
          <cell r="E208">
            <v>0</v>
          </cell>
          <cell r="F208">
            <v>0</v>
          </cell>
          <cell r="G208">
            <v>0</v>
          </cell>
          <cell r="H208">
            <v>0</v>
          </cell>
        </row>
        <row r="211">
          <cell r="D211">
            <v>0</v>
          </cell>
          <cell r="E211">
            <v>0</v>
          </cell>
          <cell r="F211">
            <v>-177087.4</v>
          </cell>
          <cell r="G211">
            <v>-425931</v>
          </cell>
          <cell r="H211">
            <v>-2418800</v>
          </cell>
        </row>
        <row r="215">
          <cell r="D215">
            <v>0</v>
          </cell>
          <cell r="E215">
            <v>0</v>
          </cell>
          <cell r="F215">
            <v>0</v>
          </cell>
          <cell r="G215">
            <v>0</v>
          </cell>
          <cell r="H215">
            <v>0</v>
          </cell>
        </row>
        <row r="216">
          <cell r="D216">
            <v>0</v>
          </cell>
          <cell r="E216">
            <v>0</v>
          </cell>
          <cell r="F216">
            <v>0</v>
          </cell>
          <cell r="G216">
            <v>0</v>
          </cell>
          <cell r="H216">
            <v>0</v>
          </cell>
        </row>
        <row r="217">
          <cell r="D217">
            <v>0</v>
          </cell>
          <cell r="E217">
            <v>0</v>
          </cell>
          <cell r="F217">
            <v>0</v>
          </cell>
          <cell r="G217">
            <v>0</v>
          </cell>
          <cell r="H217">
            <v>0</v>
          </cell>
        </row>
        <row r="218">
          <cell r="D218">
            <v>0</v>
          </cell>
          <cell r="E218">
            <v>0</v>
          </cell>
          <cell r="F218">
            <v>0</v>
          </cell>
          <cell r="G218">
            <v>0</v>
          </cell>
          <cell r="H218">
            <v>0</v>
          </cell>
        </row>
        <row r="219">
          <cell r="D219">
            <v>0</v>
          </cell>
          <cell r="E219">
            <v>0</v>
          </cell>
          <cell r="F219">
            <v>0</v>
          </cell>
          <cell r="G219">
            <v>0</v>
          </cell>
          <cell r="H219">
            <v>0</v>
          </cell>
        </row>
        <row r="220">
          <cell r="D220">
            <v>0</v>
          </cell>
          <cell r="E220">
            <v>0</v>
          </cell>
          <cell r="F220">
            <v>0</v>
          </cell>
          <cell r="G220">
            <v>0</v>
          </cell>
          <cell r="H220">
            <v>0</v>
          </cell>
        </row>
        <row r="221">
          <cell r="D221">
            <v>0</v>
          </cell>
          <cell r="E221">
            <v>0</v>
          </cell>
          <cell r="F221">
            <v>0</v>
          </cell>
          <cell r="G221">
            <v>0</v>
          </cell>
          <cell r="H221">
            <v>0</v>
          </cell>
        </row>
        <row r="222">
          <cell r="D222">
            <v>0</v>
          </cell>
          <cell r="E222">
            <v>0</v>
          </cell>
          <cell r="F222">
            <v>0</v>
          </cell>
          <cell r="G222">
            <v>0</v>
          </cell>
          <cell r="H222">
            <v>0</v>
          </cell>
        </row>
        <row r="223">
          <cell r="D223">
            <v>0</v>
          </cell>
          <cell r="E223">
            <v>0</v>
          </cell>
          <cell r="F223">
            <v>0</v>
          </cell>
          <cell r="G223">
            <v>0</v>
          </cell>
          <cell r="H223">
            <v>0</v>
          </cell>
        </row>
        <row r="224">
          <cell r="D224">
            <v>0</v>
          </cell>
          <cell r="E224">
            <v>0</v>
          </cell>
          <cell r="F224">
            <v>0</v>
          </cell>
          <cell r="G224">
            <v>0</v>
          </cell>
          <cell r="H224">
            <v>0</v>
          </cell>
        </row>
        <row r="225">
          <cell r="D225">
            <v>0</v>
          </cell>
          <cell r="E225">
            <v>0</v>
          </cell>
          <cell r="F225">
            <v>0</v>
          </cell>
          <cell r="G225">
            <v>0</v>
          </cell>
          <cell r="H225">
            <v>0</v>
          </cell>
        </row>
        <row r="226">
          <cell r="D226">
            <v>0</v>
          </cell>
          <cell r="E226">
            <v>0</v>
          </cell>
          <cell r="F226">
            <v>0</v>
          </cell>
          <cell r="G226">
            <v>0</v>
          </cell>
          <cell r="H226">
            <v>0</v>
          </cell>
          <cell r="K226" t="str">
            <v>SAAAV_GrtVolGrt</v>
          </cell>
        </row>
        <row r="227">
          <cell r="D227">
            <v>0</v>
          </cell>
          <cell r="E227">
            <v>0</v>
          </cell>
          <cell r="F227">
            <v>0</v>
          </cell>
          <cell r="G227">
            <v>0</v>
          </cell>
          <cell r="H227">
            <v>0</v>
          </cell>
        </row>
        <row r="228">
          <cell r="D228">
            <v>0</v>
          </cell>
          <cell r="E228">
            <v>0</v>
          </cell>
          <cell r="F228">
            <v>0</v>
          </cell>
          <cell r="G228">
            <v>0</v>
          </cell>
          <cell r="H228">
            <v>0</v>
          </cell>
        </row>
        <row r="229">
          <cell r="D229">
            <v>0</v>
          </cell>
          <cell r="E229">
            <v>0</v>
          </cell>
          <cell r="F229">
            <v>0</v>
          </cell>
          <cell r="G229">
            <v>0</v>
          </cell>
          <cell r="H229">
            <v>0</v>
          </cell>
        </row>
        <row r="230">
          <cell r="D230">
            <v>0</v>
          </cell>
          <cell r="E230">
            <v>0</v>
          </cell>
          <cell r="F230">
            <v>0</v>
          </cell>
          <cell r="G230">
            <v>0</v>
          </cell>
          <cell r="H230">
            <v>0</v>
          </cell>
        </row>
        <row r="231">
          <cell r="D231">
            <v>0</v>
          </cell>
          <cell r="E231">
            <v>0</v>
          </cell>
          <cell r="F231">
            <v>0</v>
          </cell>
          <cell r="G231">
            <v>0</v>
          </cell>
          <cell r="H231">
            <v>0</v>
          </cell>
          <cell r="K231" t="str">
            <v>SAAAV_IncVolInc</v>
          </cell>
        </row>
        <row r="232">
          <cell r="D232">
            <v>0</v>
          </cell>
          <cell r="E232">
            <v>0</v>
          </cell>
          <cell r="F232">
            <v>0</v>
          </cell>
          <cell r="G232">
            <v>0</v>
          </cell>
          <cell r="H232">
            <v>0</v>
          </cell>
        </row>
        <row r="233">
          <cell r="D233">
            <v>0</v>
          </cell>
          <cell r="E233">
            <v>0</v>
          </cell>
          <cell r="F233">
            <v>0</v>
          </cell>
          <cell r="G233">
            <v>0</v>
          </cell>
          <cell r="H233">
            <v>0</v>
          </cell>
        </row>
        <row r="234">
          <cell r="D234">
            <v>0</v>
          </cell>
          <cell r="E234">
            <v>0</v>
          </cell>
          <cell r="F234">
            <v>0</v>
          </cell>
          <cell r="G234">
            <v>0</v>
          </cell>
          <cell r="H234">
            <v>0</v>
          </cell>
        </row>
        <row r="235">
          <cell r="D235">
            <v>0</v>
          </cell>
          <cell r="E235">
            <v>0</v>
          </cell>
          <cell r="F235">
            <v>0</v>
          </cell>
          <cell r="G235">
            <v>0</v>
          </cell>
          <cell r="H235">
            <v>0</v>
          </cell>
        </row>
        <row r="236">
          <cell r="D236">
            <v>0</v>
          </cell>
          <cell r="E236">
            <v>0</v>
          </cell>
          <cell r="F236">
            <v>0</v>
          </cell>
          <cell r="G236">
            <v>0</v>
          </cell>
          <cell r="H236">
            <v>0</v>
          </cell>
        </row>
        <row r="237">
          <cell r="D237">
            <v>0</v>
          </cell>
          <cell r="E237">
            <v>0</v>
          </cell>
          <cell r="F237">
            <v>0</v>
          </cell>
          <cell r="G237">
            <v>0</v>
          </cell>
          <cell r="H237">
            <v>0</v>
          </cell>
        </row>
        <row r="238">
          <cell r="D238">
            <v>0</v>
          </cell>
          <cell r="E238">
            <v>0</v>
          </cell>
          <cell r="F238">
            <v>0</v>
          </cell>
          <cell r="G238">
            <v>0</v>
          </cell>
          <cell r="H238">
            <v>0</v>
          </cell>
        </row>
        <row r="239">
          <cell r="D239">
            <v>0</v>
          </cell>
          <cell r="E239">
            <v>0</v>
          </cell>
          <cell r="F239">
            <v>0</v>
          </cell>
          <cell r="G239">
            <v>0</v>
          </cell>
          <cell r="H239">
            <v>0</v>
          </cell>
        </row>
        <row r="240">
          <cell r="D240">
            <v>0</v>
          </cell>
          <cell r="E240">
            <v>0</v>
          </cell>
          <cell r="F240">
            <v>0</v>
          </cell>
          <cell r="G240">
            <v>0</v>
          </cell>
          <cell r="H240">
            <v>0</v>
          </cell>
        </row>
        <row r="241">
          <cell r="D241">
            <v>0</v>
          </cell>
          <cell r="E241">
            <v>0</v>
          </cell>
          <cell r="F241">
            <v>0</v>
          </cell>
          <cell r="G241">
            <v>0</v>
          </cell>
          <cell r="H241">
            <v>0</v>
          </cell>
        </row>
        <row r="242">
          <cell r="D242">
            <v>0</v>
          </cell>
          <cell r="E242">
            <v>0</v>
          </cell>
          <cell r="F242">
            <v>0</v>
          </cell>
          <cell r="G242">
            <v>0</v>
          </cell>
          <cell r="H242">
            <v>0</v>
          </cell>
        </row>
        <row r="245">
          <cell r="D245">
            <v>0</v>
          </cell>
          <cell r="E245">
            <v>0</v>
          </cell>
          <cell r="F245">
            <v>0</v>
          </cell>
          <cell r="G245">
            <v>0</v>
          </cell>
          <cell r="H245">
            <v>0</v>
          </cell>
        </row>
      </sheetData>
      <sheetData sheetId="61">
        <row r="1">
          <cell r="D1" t="str">
            <v>Links to Community Care Expenditure Spreadsheet</v>
          </cell>
        </row>
      </sheetData>
      <sheetData sheetId="62" refreshError="1"/>
      <sheetData sheetId="63" refreshError="1"/>
      <sheetData sheetId="64" refreshError="1"/>
      <sheetData sheetId="65" refreshError="1"/>
      <sheetData sheetId="66"/>
      <sheetData sheetId="67"/>
      <sheetData sheetId="68" refreshError="1"/>
      <sheetData sheetId="69">
        <row r="1">
          <cell r="B1">
            <v>3</v>
          </cell>
          <cell r="E1">
            <v>2</v>
          </cell>
        </row>
      </sheetData>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20 Costs"/>
      <sheetName val="Cash Ceiling Adj"/>
      <sheetName val="DSG-Total Budget"/>
      <sheetName val="Savings by Service"/>
      <sheetName val="CC Summary"/>
      <sheetName val="Virement"/>
      <sheetName val="Agresso Budget"/>
      <sheetName val="Current Estab"/>
      <sheetName val="Final Estab"/>
      <sheetName val="P10 Payroll"/>
      <sheetName val="FEEE"/>
      <sheetName val="DSG"/>
      <sheetName val="R6 Transfers"/>
      <sheetName val="A2Rs"/>
      <sheetName val="New CC's"/>
      <sheetName val="Busunit"/>
      <sheetName val="Current to New Structure"/>
      <sheetName val="New CC V1"/>
      <sheetName val="Pivot"/>
      <sheetName val="FTE"/>
      <sheetName val="HR List"/>
      <sheetName val="Assumptions"/>
      <sheetName val="LG Salaries"/>
      <sheetName val="Other Salaries"/>
      <sheetName val="PAY SCALES"/>
    </sheetNames>
    <sheetDataSet>
      <sheetData sheetId="0">
        <row r="2">
          <cell r="A2">
            <v>2</v>
          </cell>
          <cell r="B2">
            <v>4</v>
          </cell>
          <cell r="C2">
            <v>18426</v>
          </cell>
          <cell r="D2">
            <v>7.34</v>
          </cell>
          <cell r="E2">
            <v>24.7</v>
          </cell>
          <cell r="F2">
            <v>2</v>
          </cell>
          <cell r="G2">
            <v>0.5</v>
          </cell>
          <cell r="H2">
            <v>34.54</v>
          </cell>
          <cell r="I2">
            <v>0.34539999999999998</v>
          </cell>
          <cell r="J2">
            <v>24790.340400000001</v>
          </cell>
        </row>
        <row r="3">
          <cell r="A3">
            <v>3</v>
          </cell>
          <cell r="B3">
            <v>6</v>
          </cell>
          <cell r="C3">
            <v>19171</v>
          </cell>
          <cell r="D3">
            <v>7.59</v>
          </cell>
          <cell r="E3">
            <v>24.7</v>
          </cell>
          <cell r="F3">
            <v>2</v>
          </cell>
          <cell r="G3">
            <v>0.5</v>
          </cell>
          <cell r="H3">
            <v>34.79</v>
          </cell>
          <cell r="I3">
            <v>0.34789999999999999</v>
          </cell>
          <cell r="J3">
            <v>25840.590899999999</v>
          </cell>
        </row>
        <row r="4">
          <cell r="A4">
            <v>4</v>
          </cell>
          <cell r="B4">
            <v>11</v>
          </cell>
          <cell r="C4">
            <v>21166</v>
          </cell>
          <cell r="D4">
            <v>8.17</v>
          </cell>
          <cell r="E4">
            <v>24.7</v>
          </cell>
          <cell r="F4">
            <v>2</v>
          </cell>
          <cell r="G4">
            <v>0.5</v>
          </cell>
          <cell r="H4">
            <v>35.369999999999997</v>
          </cell>
          <cell r="I4">
            <v>0.35369999999999996</v>
          </cell>
          <cell r="J4">
            <v>28652.414199999999</v>
          </cell>
        </row>
        <row r="5">
          <cell r="A5">
            <v>5</v>
          </cell>
          <cell r="B5">
            <v>17</v>
          </cell>
          <cell r="C5">
            <v>23836</v>
          </cell>
          <cell r="D5">
            <v>8.8000000000000007</v>
          </cell>
          <cell r="E5">
            <v>24.7</v>
          </cell>
          <cell r="F5">
            <v>2</v>
          </cell>
          <cell r="G5">
            <v>0.5</v>
          </cell>
          <cell r="H5">
            <v>36</v>
          </cell>
          <cell r="I5">
            <v>0.36</v>
          </cell>
          <cell r="J5">
            <v>32416.959999999999</v>
          </cell>
        </row>
        <row r="6">
          <cell r="A6">
            <v>6</v>
          </cell>
          <cell r="B6">
            <v>23</v>
          </cell>
          <cell r="C6">
            <v>26999</v>
          </cell>
          <cell r="D6">
            <v>9.39</v>
          </cell>
          <cell r="E6">
            <v>24.7</v>
          </cell>
          <cell r="F6">
            <v>2</v>
          </cell>
          <cell r="G6">
            <v>0.5</v>
          </cell>
          <cell r="H6">
            <v>36.590000000000003</v>
          </cell>
          <cell r="I6">
            <v>0.36590000000000006</v>
          </cell>
          <cell r="J6">
            <v>36877.934099999999</v>
          </cell>
        </row>
        <row r="7">
          <cell r="A7">
            <v>7</v>
          </cell>
          <cell r="B7">
            <v>27</v>
          </cell>
          <cell r="C7">
            <v>30507</v>
          </cell>
          <cell r="D7">
            <v>9.9</v>
          </cell>
          <cell r="E7">
            <v>24.7</v>
          </cell>
          <cell r="F7">
            <v>2</v>
          </cell>
          <cell r="G7">
            <v>0.5</v>
          </cell>
          <cell r="H7">
            <v>37.1</v>
          </cell>
          <cell r="I7">
            <v>0.371</v>
          </cell>
          <cell r="J7">
            <v>41825.097000000002</v>
          </cell>
        </row>
        <row r="8">
          <cell r="A8">
            <v>8</v>
          </cell>
          <cell r="B8">
            <v>31</v>
          </cell>
          <cell r="C8">
            <v>33799</v>
          </cell>
          <cell r="D8">
            <v>10.28</v>
          </cell>
          <cell r="E8">
            <v>24.7</v>
          </cell>
          <cell r="F8">
            <v>2</v>
          </cell>
          <cell r="G8">
            <v>0.5</v>
          </cell>
          <cell r="H8">
            <v>37.479999999999997</v>
          </cell>
          <cell r="I8">
            <v>0.37479999999999997</v>
          </cell>
          <cell r="J8">
            <v>46466.8652</v>
          </cell>
        </row>
        <row r="9">
          <cell r="A9">
            <v>9</v>
          </cell>
          <cell r="B9">
            <v>35</v>
          </cell>
          <cell r="C9">
            <v>37849</v>
          </cell>
          <cell r="D9">
            <v>10.65</v>
          </cell>
          <cell r="E9">
            <v>24.7</v>
          </cell>
          <cell r="F9">
            <v>2</v>
          </cell>
          <cell r="G9">
            <v>0.5</v>
          </cell>
          <cell r="H9">
            <v>37.85</v>
          </cell>
          <cell r="I9">
            <v>0.3785</v>
          </cell>
          <cell r="J9">
            <v>52174.8465</v>
          </cell>
        </row>
        <row r="10">
          <cell r="A10">
            <v>10</v>
          </cell>
          <cell r="B10">
            <v>39</v>
          </cell>
          <cell r="C10">
            <v>41675</v>
          </cell>
          <cell r="D10">
            <v>10.94</v>
          </cell>
          <cell r="E10">
            <v>24.7</v>
          </cell>
          <cell r="F10">
            <v>2</v>
          </cell>
          <cell r="G10">
            <v>0.5</v>
          </cell>
          <cell r="H10">
            <v>38.14</v>
          </cell>
          <cell r="I10">
            <v>0.38140000000000002</v>
          </cell>
          <cell r="J10">
            <v>57569.845000000001</v>
          </cell>
        </row>
        <row r="11">
          <cell r="A11">
            <v>11</v>
          </cell>
          <cell r="B11">
            <v>43</v>
          </cell>
          <cell r="C11">
            <v>45591</v>
          </cell>
          <cell r="D11">
            <v>11.19</v>
          </cell>
          <cell r="E11">
            <v>24.7</v>
          </cell>
          <cell r="F11">
            <v>2</v>
          </cell>
          <cell r="G11">
            <v>0.5</v>
          </cell>
          <cell r="H11">
            <v>38.39</v>
          </cell>
          <cell r="I11">
            <v>0.38390000000000002</v>
          </cell>
          <cell r="J11">
            <v>63093.384900000005</v>
          </cell>
        </row>
        <row r="12">
          <cell r="A12">
            <v>12</v>
          </cell>
          <cell r="B12">
            <v>47</v>
          </cell>
          <cell r="C12">
            <v>50233</v>
          </cell>
          <cell r="D12">
            <v>11.43</v>
          </cell>
          <cell r="E12">
            <v>24.7</v>
          </cell>
          <cell r="F12">
            <v>2</v>
          </cell>
          <cell r="G12">
            <v>0.5</v>
          </cell>
          <cell r="H12">
            <v>38.629999999999995</v>
          </cell>
          <cell r="I12">
            <v>0.38629999999999998</v>
          </cell>
          <cell r="J12">
            <v>69638.007899999997</v>
          </cell>
        </row>
        <row r="13">
          <cell r="A13">
            <v>13</v>
          </cell>
          <cell r="B13">
            <v>51</v>
          </cell>
          <cell r="C13">
            <v>55301</v>
          </cell>
          <cell r="D13">
            <v>11.65</v>
          </cell>
          <cell r="E13">
            <v>24.7</v>
          </cell>
          <cell r="F13">
            <v>2</v>
          </cell>
          <cell r="G13">
            <v>0.5</v>
          </cell>
          <cell r="H13">
            <v>38.85</v>
          </cell>
          <cell r="I13">
            <v>0.38850000000000001</v>
          </cell>
          <cell r="J13">
            <v>76785.438500000004</v>
          </cell>
        </row>
        <row r="14">
          <cell r="A14">
            <v>14</v>
          </cell>
          <cell r="B14">
            <v>55</v>
          </cell>
          <cell r="C14">
            <v>60871</v>
          </cell>
          <cell r="D14">
            <v>11.84</v>
          </cell>
          <cell r="E14">
            <v>24.7</v>
          </cell>
          <cell r="F14">
            <v>2</v>
          </cell>
          <cell r="G14">
            <v>0.5</v>
          </cell>
          <cell r="H14">
            <v>39.04</v>
          </cell>
          <cell r="I14">
            <v>0.39039999999999997</v>
          </cell>
          <cell r="J14">
            <v>84635.03839999999</v>
          </cell>
        </row>
        <row r="15">
          <cell r="A15">
            <v>15</v>
          </cell>
          <cell r="B15">
            <v>59</v>
          </cell>
          <cell r="C15">
            <v>66986</v>
          </cell>
          <cell r="D15">
            <v>12.02</v>
          </cell>
          <cell r="E15">
            <v>24.7</v>
          </cell>
          <cell r="F15">
            <v>2</v>
          </cell>
          <cell r="G15">
            <v>0.5</v>
          </cell>
          <cell r="H15">
            <v>39.22</v>
          </cell>
          <cell r="I15">
            <v>0.39219999999999999</v>
          </cell>
          <cell r="J15">
            <v>93257.909199999995</v>
          </cell>
        </row>
      </sheetData>
      <sheetData sheetId="1"/>
      <sheetData sheetId="2"/>
      <sheetData sheetId="3"/>
      <sheetData sheetId="4"/>
      <sheetData sheetId="5"/>
      <sheetData sheetId="6"/>
      <sheetData sheetId="7">
        <row r="2">
          <cell r="AB2">
            <v>5131200</v>
          </cell>
        </row>
      </sheetData>
      <sheetData sheetId="8">
        <row r="2">
          <cell r="V2">
            <v>4652500</v>
          </cell>
        </row>
      </sheetData>
      <sheetData sheetId="9" refreshError="1"/>
      <sheetData sheetId="10"/>
      <sheetData sheetId="11"/>
      <sheetData sheetId="12">
        <row r="53">
          <cell r="P53">
            <v>-1193100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_page1"/>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s>
    <sheetDataSet>
      <sheetData sheetId="0" refreshError="1">
        <row r="3">
          <cell r="H3" t="str">
            <v>England</v>
          </cell>
        </row>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ULTS"/>
      <sheetName val="NOTES "/>
      <sheetName val="Data Cost Centres"/>
      <sheetName val="Data"/>
      <sheetName val="Download updated"/>
      <sheetName val="Control"/>
      <sheetName val="Totals"/>
      <sheetName val="Dom Care"/>
      <sheetName val="Dom Care for Directorate"/>
      <sheetName val="SAB Variance Analysis"/>
      <sheetName val="SAA Variance Analysis"/>
      <sheetName val="CinC sum for SAA &amp; SAB"/>
      <sheetName val="Res Care Data2 = Jnl £4K+"/>
      <sheetName val="Res Care methods"/>
      <sheetName val="Res Care Summary"/>
      <sheetName val="Res Care Analysis"/>
      <sheetName val="Res Care Data"/>
      <sheetName val="SAA + SAB Residential Payments"/>
      <sheetName val="SAA + SAB Nursing Payments"/>
      <sheetName val="SAA + SAB Summary Res+Nursing"/>
      <sheetName val="Res-Nur Net variances monthly"/>
      <sheetName val="Chart HC2b"/>
      <sheetName val="Chart HC1b"/>
      <sheetName val="Chart HC2a"/>
      <sheetName val="Chart HC1a"/>
      <sheetName val="Home Care Rates 2"/>
      <sheetName val="Home Care Rates 1"/>
      <sheetName val="Chart HC2b Roll 12mths"/>
      <sheetName val="Chart HC2a Roll 12mths"/>
      <sheetName val="Chart HC2b (2)"/>
      <sheetName val="Chart HC2a (2)"/>
      <sheetName val="HC Chart Data"/>
      <sheetName val="HC data Prev Yr "/>
      <sheetName val="Home Care Notes"/>
      <sheetName val="Homecare workings"/>
      <sheetName val="Home Care data"/>
      <sheetName val="HC variances month by month"/>
      <sheetName val="SAA + SAB Home Care"/>
      <sheetName val="Preserved Rights"/>
      <sheetName val="SAB Day Serv"/>
      <sheetName val="SAB Summer Sch"/>
      <sheetName val="SAB County Day Care"/>
      <sheetName val="SAA + SAB Day Care"/>
      <sheetName val="SAB Heritage Care"/>
      <sheetName val="SAA + SAB Direct Payments"/>
      <sheetName val="5 - NAS"/>
      <sheetName val="6 - Res SENSE"/>
      <sheetName val="SAB LD Housing"/>
      <sheetName val="SAA + SAB  Allpay"/>
      <sheetName val="SAB Adult Foster"/>
      <sheetName val="SAA Meals"/>
      <sheetName val="SAB Supported Living"/>
      <sheetName val="SAB Gorsehill"/>
      <sheetName val="SAB Free Nursing"/>
      <sheetName val="Holy Bones DS"/>
      <sheetName val="SAB N.A - Joint Sol"/>
      <sheetName val="SAA + SAB PNC-G680"/>
    </sheetNames>
    <sheetDataSet>
      <sheetData sheetId="0"/>
      <sheetData sheetId="1"/>
      <sheetData sheetId="2"/>
      <sheetData sheetId="3">
        <row r="4">
          <cell r="C4">
            <v>2005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21-22 submitted baselines"/>
      <sheetName val="21-22 HN places"/>
      <sheetName val="Proposed Free Schools"/>
      <sheetName val="IndicativeNFF NNDR PaidBy ESFA"/>
      <sheetName val="FSM6 update"/>
      <sheetName val="Inputs &amp; Adjustments"/>
      <sheetName val="Local Factors"/>
      <sheetName val="LA estimate of NNDR 22-23"/>
      <sheetName val="Adjusted Factors"/>
      <sheetName val="21-22 final baselines"/>
      <sheetName val="Commentary"/>
      <sheetName val="ProformaAggregation"/>
      <sheetName val="Proforma"/>
      <sheetName val="Block transfers"/>
      <sheetName val="De Delegation"/>
      <sheetName val="Education Functions"/>
      <sheetName val="New ISB"/>
      <sheetName val="School level SB"/>
      <sheetName val="Recoupment"/>
      <sheetName val="Post-16 infrastructure changes"/>
      <sheetName val="Validation sheet"/>
    </sheetNames>
    <sheetDataSet>
      <sheetData sheetId="0"/>
      <sheetData sheetId="1">
        <row r="7">
          <cell r="T7" t="str">
            <v>22-23</v>
          </cell>
        </row>
        <row r="9">
          <cell r="T9" t="str">
            <v>21-22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mgr database"/>
      <sheetName val="subj. code subtotals"/>
      <sheetName val="cost centre subtotals"/>
      <sheetName val="filter"/>
      <sheetName val="Pay Award"/>
    </sheetNames>
    <sheetDataSet>
      <sheetData sheetId="0">
        <row r="3">
          <cell r="A3" t="str">
            <v>COST CENTRE</v>
          </cell>
          <cell r="B3" t="str">
            <v>COST CENTRE NAME</v>
          </cell>
          <cell r="C3" t="str">
            <v>SUB DIVISION</v>
          </cell>
          <cell r="D3" t="str">
            <v>DIVISION</v>
          </cell>
          <cell r="E3" t="str">
            <v>DIVISIONAL MANAGER</v>
          </cell>
          <cell r="F3" t="str">
            <v>SERVICE</v>
          </cell>
          <cell r="G3" t="str">
            <v>SERVICE MANAGER</v>
          </cell>
          <cell r="H3" t="str">
            <v>CC MANAGER</v>
          </cell>
          <cell r="I3" t="str">
            <v>LOCATION</v>
          </cell>
        </row>
        <row r="4">
          <cell r="A4">
            <v>125412</v>
          </cell>
          <cell r="B4" t="str">
            <v>LOCAL ARTS</v>
          </cell>
          <cell r="C4" t="str">
            <v>ARTS ACTIVTIES</v>
          </cell>
          <cell r="D4" t="str">
            <v>ARTS AND CULTURAL SERVICES</v>
          </cell>
          <cell r="E4" t="str">
            <v>MIKE CANDLER</v>
          </cell>
          <cell r="F4" t="str">
            <v>ARTS, LIBRARIES &amp; MUSEUMS SERVICES</v>
          </cell>
          <cell r="G4" t="str">
            <v>LINDEN ROWLEY</v>
          </cell>
          <cell r="H4" t="str">
            <v>K GRANTHAM</v>
          </cell>
          <cell r="I4" t="str">
            <v>TOWN HALL</v>
          </cell>
        </row>
        <row r="5">
          <cell r="A5">
            <v>125462</v>
          </cell>
          <cell r="B5" t="str">
            <v>ARTS &amp; REGENERATION</v>
          </cell>
          <cell r="C5" t="str">
            <v>ARTS ACTIVTIES</v>
          </cell>
          <cell r="D5" t="str">
            <v>ARTS AND CULTURAL SERVICES</v>
          </cell>
          <cell r="E5" t="str">
            <v>MIKE CANDLER</v>
          </cell>
          <cell r="F5" t="str">
            <v>ARTS, LIBRARIES &amp; MUSEUMS SERVICES</v>
          </cell>
          <cell r="G5" t="str">
            <v>LINDEN ROWLEY</v>
          </cell>
          <cell r="H5" t="str">
            <v>SUKI JOHAL</v>
          </cell>
          <cell r="I5" t="str">
            <v>NWC</v>
          </cell>
        </row>
        <row r="6">
          <cell r="A6">
            <v>125467</v>
          </cell>
          <cell r="B6" t="str">
            <v>PUBLIC ARTS</v>
          </cell>
          <cell r="C6" t="str">
            <v>ARTS ACTIVTIES</v>
          </cell>
          <cell r="D6" t="str">
            <v>ARTS AND CULTURAL SERVICES</v>
          </cell>
          <cell r="E6" t="str">
            <v>MIKE CANDLER</v>
          </cell>
          <cell r="F6" t="str">
            <v>ARTS, LIBRARIES &amp; MUSEUMS SERVICES</v>
          </cell>
          <cell r="G6" t="str">
            <v>LINDEN ROWLEY</v>
          </cell>
          <cell r="H6" t="str">
            <v>J MCARDLE</v>
          </cell>
          <cell r="I6" t="str">
            <v>TOWN HALL</v>
          </cell>
        </row>
        <row r="7">
          <cell r="A7">
            <v>125622</v>
          </cell>
          <cell r="B7" t="str">
            <v>FESTIVALS &amp; EVENTS</v>
          </cell>
          <cell r="C7" t="str">
            <v>ARTS ACTIVTIES</v>
          </cell>
          <cell r="D7" t="str">
            <v>ARTS AND CULTURAL SERVICES</v>
          </cell>
          <cell r="E7" t="str">
            <v>MIKE CANDLER</v>
          </cell>
          <cell r="F7" t="str">
            <v>ARTS, LIBRARIES &amp; MUSEUMS SERVICES</v>
          </cell>
          <cell r="G7" t="str">
            <v>LINDEN ROWLEY</v>
          </cell>
          <cell r="H7" t="str">
            <v>B CATTELL / M SHUTT</v>
          </cell>
          <cell r="I7" t="str">
            <v>TOWN HALL</v>
          </cell>
        </row>
        <row r="8">
          <cell r="A8">
            <v>125611</v>
          </cell>
          <cell r="B8" t="str">
            <v>DE MONTFOR HALL</v>
          </cell>
          <cell r="C8" t="str">
            <v>ENTERTAINMENT (Arts)</v>
          </cell>
          <cell r="D8" t="str">
            <v>ARTS AND CULTURAL SERVICES</v>
          </cell>
          <cell r="E8" t="str">
            <v>MIKE CANDLER</v>
          </cell>
          <cell r="F8" t="str">
            <v>ARTS, LIBRARIES &amp; MUSEUMS SERVICES</v>
          </cell>
          <cell r="G8" t="str">
            <v>LINDEN ROWLEY</v>
          </cell>
          <cell r="H8" t="str">
            <v>JEREMY ARNDELL</v>
          </cell>
          <cell r="I8" t="str">
            <v>DMH</v>
          </cell>
        </row>
        <row r="9">
          <cell r="A9">
            <v>125612</v>
          </cell>
          <cell r="B9" t="str">
            <v>DMH OVERHEAD ACCOUNT</v>
          </cell>
          <cell r="C9" t="str">
            <v>ENTERTAINMENT (Arts)</v>
          </cell>
          <cell r="D9" t="str">
            <v>ARTS AND CULTURAL SERVICES</v>
          </cell>
          <cell r="E9" t="str">
            <v>MIKE CANDLER</v>
          </cell>
          <cell r="F9" t="str">
            <v>ARTS, LIBRARIES &amp; MUSEUMS SERVICES</v>
          </cell>
          <cell r="G9" t="str">
            <v>LINDEN ROWLEY</v>
          </cell>
          <cell r="H9" t="str">
            <v>JEREMY ARNDELL</v>
          </cell>
          <cell r="I9" t="str">
            <v>DMH</v>
          </cell>
        </row>
        <row r="10">
          <cell r="A10">
            <v>125613</v>
          </cell>
          <cell r="B10" t="str">
            <v>DMH PUBLICITY</v>
          </cell>
          <cell r="C10" t="str">
            <v>ENTERTAINMENT (Arts)</v>
          </cell>
          <cell r="D10" t="str">
            <v>ARTS AND CULTURAL SERVICES</v>
          </cell>
          <cell r="E10" t="str">
            <v>MIKE CANDLER</v>
          </cell>
          <cell r="F10" t="str">
            <v>ARTS, LIBRARIES &amp; MUSEUMS SERVICES</v>
          </cell>
          <cell r="G10" t="str">
            <v>LINDEN ROWLEY</v>
          </cell>
          <cell r="H10" t="str">
            <v>JEREMY ARNDELL</v>
          </cell>
          <cell r="I10" t="str">
            <v>DMH</v>
          </cell>
        </row>
        <row r="11">
          <cell r="A11">
            <v>125614</v>
          </cell>
          <cell r="B11" t="str">
            <v>DMH FINANCE</v>
          </cell>
          <cell r="C11" t="str">
            <v>ENTERTAINMENT (Arts)</v>
          </cell>
          <cell r="D11" t="str">
            <v>ARTS AND CULTURAL SERVICES</v>
          </cell>
          <cell r="E11" t="str">
            <v>MIKE CANDLER</v>
          </cell>
          <cell r="F11" t="str">
            <v>ARTS, LIBRARIES &amp; MUSEUMS SERVICES</v>
          </cell>
          <cell r="G11" t="str">
            <v>LINDEN ROWLEY</v>
          </cell>
          <cell r="H11" t="str">
            <v>JEREMY ARNDELL</v>
          </cell>
          <cell r="I11" t="str">
            <v>DMH</v>
          </cell>
        </row>
        <row r="12">
          <cell r="A12">
            <v>125615</v>
          </cell>
          <cell r="B12" t="str">
            <v>DMH BOX OFFICE</v>
          </cell>
          <cell r="C12" t="str">
            <v>ENTERTAINMENT (Arts)</v>
          </cell>
          <cell r="D12" t="str">
            <v>ARTS AND CULTURAL SERVICES</v>
          </cell>
          <cell r="E12" t="str">
            <v>MIKE CANDLER</v>
          </cell>
          <cell r="F12" t="str">
            <v>ARTS, LIBRARIES &amp; MUSEUMS SERVICES</v>
          </cell>
          <cell r="G12" t="str">
            <v>LINDEN ROWLEY</v>
          </cell>
          <cell r="H12" t="str">
            <v>JEREMY ARNDELL</v>
          </cell>
          <cell r="I12" t="str">
            <v>DMH</v>
          </cell>
        </row>
        <row r="13">
          <cell r="A13">
            <v>125616</v>
          </cell>
          <cell r="B13" t="str">
            <v>DMH OPERATIONS</v>
          </cell>
          <cell r="C13" t="str">
            <v>ENTERTAINMENT (Arts)</v>
          </cell>
          <cell r="D13" t="str">
            <v>ARTS AND CULTURAL SERVICES</v>
          </cell>
          <cell r="E13" t="str">
            <v>MIKE CANDLER</v>
          </cell>
          <cell r="F13" t="str">
            <v>ARTS, LIBRARIES &amp; MUSEUMS SERVICES</v>
          </cell>
          <cell r="G13" t="str">
            <v>LINDEN ROWLEY</v>
          </cell>
          <cell r="H13" t="str">
            <v>JEREMY ARNDELL</v>
          </cell>
          <cell r="I13" t="str">
            <v>DMH</v>
          </cell>
        </row>
        <row r="14">
          <cell r="A14">
            <v>125617</v>
          </cell>
          <cell r="B14" t="str">
            <v>DMH HOUSE MANAGEMENT</v>
          </cell>
          <cell r="C14" t="str">
            <v>ENTERTAINMENT (Arts)</v>
          </cell>
          <cell r="D14" t="str">
            <v>ARTS AND CULTURAL SERVICES</v>
          </cell>
          <cell r="E14" t="str">
            <v>MIKE CANDLER</v>
          </cell>
          <cell r="F14" t="str">
            <v>ARTS, LIBRARIES &amp; MUSEUMS SERVICES</v>
          </cell>
          <cell r="G14" t="str">
            <v>LINDEN ROWLEY</v>
          </cell>
          <cell r="H14" t="str">
            <v>JEREMY ARNDELL</v>
          </cell>
          <cell r="I14" t="str">
            <v>DMH</v>
          </cell>
        </row>
        <row r="15">
          <cell r="A15">
            <v>125618</v>
          </cell>
          <cell r="B15" t="str">
            <v>DMH TECHNICAL</v>
          </cell>
          <cell r="C15" t="str">
            <v>ENTERTAINMENT (Arts)</v>
          </cell>
          <cell r="D15" t="str">
            <v>ARTS AND CULTURAL SERVICES</v>
          </cell>
          <cell r="E15" t="str">
            <v>MIKE CANDLER</v>
          </cell>
          <cell r="F15" t="str">
            <v>ARTS, LIBRARIES &amp; MUSEUMS SERVICES</v>
          </cell>
          <cell r="G15" t="str">
            <v>LINDEN ROWLEY</v>
          </cell>
          <cell r="H15" t="str">
            <v>JEREMY ARNDELL</v>
          </cell>
          <cell r="I15" t="str">
            <v>DMH</v>
          </cell>
        </row>
        <row r="16">
          <cell r="A16">
            <v>125623</v>
          </cell>
          <cell r="B16" t="str">
            <v>ENTERTAINMENTS CLIENT</v>
          </cell>
          <cell r="C16" t="str">
            <v>ENTERTAINMENT (Arts)</v>
          </cell>
          <cell r="D16" t="str">
            <v>ARTS AND CULTURAL SERVICES</v>
          </cell>
          <cell r="E16" t="str">
            <v>MIKE CANDLER</v>
          </cell>
          <cell r="F16" t="str">
            <v>ARTS, LIBRARIES &amp; MUSEUMS SERVICES</v>
          </cell>
          <cell r="G16" t="str">
            <v>LINDEN ROWLEY</v>
          </cell>
          <cell r="H16" t="str">
            <v>JEREMY ARNDELL</v>
          </cell>
          <cell r="I16" t="str">
            <v>DMH</v>
          </cell>
        </row>
        <row r="17">
          <cell r="A17">
            <v>125411</v>
          </cell>
          <cell r="B17" t="str">
            <v>CITY GALLERY</v>
          </cell>
          <cell r="C17" t="str">
            <v>ARTS FACILITIES</v>
          </cell>
          <cell r="D17" t="str">
            <v>ARTS AND CULTURAL SERVICES</v>
          </cell>
          <cell r="E17" t="str">
            <v>MIKE CANDLER</v>
          </cell>
          <cell r="F17" t="str">
            <v>ARTS, LIBRARIES &amp; MUSEUMS SERVICES</v>
          </cell>
          <cell r="G17" t="str">
            <v>LINDEN ROWLEY</v>
          </cell>
          <cell r="H17" t="str">
            <v>S WRIGHT</v>
          </cell>
          <cell r="I17" t="str">
            <v>CITY GALLERY</v>
          </cell>
        </row>
        <row r="18">
          <cell r="A18">
            <v>125414</v>
          </cell>
          <cell r="B18" t="str">
            <v>FOSSE ARTS</v>
          </cell>
          <cell r="C18" t="str">
            <v>ARTS FACILITIES</v>
          </cell>
          <cell r="D18" t="str">
            <v>ARTS AND CULTURAL SERVICES</v>
          </cell>
          <cell r="E18" t="str">
            <v>MIKE CANDLER</v>
          </cell>
          <cell r="F18" t="str">
            <v>ARTS, LIBRARIES &amp; MUSEUMS SERVICES</v>
          </cell>
          <cell r="G18" t="str">
            <v>LINDEN ROWLEY</v>
          </cell>
          <cell r="H18" t="str">
            <v>K GRANTHAM</v>
          </cell>
          <cell r="I18" t="str">
            <v>TOWN HALL</v>
          </cell>
        </row>
        <row r="19">
          <cell r="A19">
            <v>125460</v>
          </cell>
          <cell r="B19" t="str">
            <v>CITY ROOMS</v>
          </cell>
          <cell r="C19" t="str">
            <v>ARTS FACILITIES</v>
          </cell>
          <cell r="D19" t="str">
            <v>ARTS AND CULTURAL SERVICES</v>
          </cell>
          <cell r="E19" t="str">
            <v>MIKE CANDLER</v>
          </cell>
          <cell r="F19" t="str">
            <v>ARTS, LIBRARIES &amp; MUSEUMS SERVICES</v>
          </cell>
          <cell r="G19" t="str">
            <v>LINDEN ROWLEY</v>
          </cell>
          <cell r="H19" t="str">
            <v>K GOHIL</v>
          </cell>
          <cell r="I19" t="str">
            <v>CITY ROOMS</v>
          </cell>
        </row>
        <row r="20">
          <cell r="A20">
            <v>125461</v>
          </cell>
          <cell r="B20" t="str">
            <v>HAYMARKET THEATRE</v>
          </cell>
          <cell r="C20" t="str">
            <v>ARTS FACILITIES</v>
          </cell>
          <cell r="D20" t="str">
            <v>ARTS AND CULTURAL SERVICES</v>
          </cell>
          <cell r="E20" t="str">
            <v>MIKE CANDLER</v>
          </cell>
          <cell r="F20" t="str">
            <v>ARTS, LIBRARIES &amp; MUSEUMS SERVICES</v>
          </cell>
          <cell r="G20" t="str">
            <v>LINDEN ROWLEY</v>
          </cell>
          <cell r="H20" t="str">
            <v>MIKE CANDLER</v>
          </cell>
          <cell r="I20" t="str">
            <v xml:space="preserve">NWC </v>
          </cell>
        </row>
        <row r="21">
          <cell r="A21">
            <v>125463</v>
          </cell>
          <cell r="B21" t="str">
            <v>PHOENIX THEATRE</v>
          </cell>
          <cell r="C21" t="str">
            <v>ARTS FACILITIES</v>
          </cell>
          <cell r="D21" t="str">
            <v>ARTS AND CULTURAL SERVICES</v>
          </cell>
          <cell r="E21" t="str">
            <v>MIKE CANDLER</v>
          </cell>
          <cell r="F21" t="str">
            <v>ARTS, LIBRARIES &amp; MUSEUMS SERVICES</v>
          </cell>
          <cell r="G21" t="str">
            <v>LINDEN ROWLEY</v>
          </cell>
          <cell r="H21" t="str">
            <v>MIKE CANDLER</v>
          </cell>
          <cell r="I21" t="str">
            <v xml:space="preserve">NWC </v>
          </cell>
        </row>
        <row r="22">
          <cell r="A22">
            <v>125466</v>
          </cell>
          <cell r="B22" t="str">
            <v>MANAGEMENT OVERHEAD ACCOUNT</v>
          </cell>
          <cell r="C22" t="str">
            <v>ARTS MANAGEMENT O/H ACCOUNT</v>
          </cell>
          <cell r="D22" t="str">
            <v>ARTS AND CULTURAL SERVICES</v>
          </cell>
          <cell r="E22" t="str">
            <v>MIKE CANDLER</v>
          </cell>
          <cell r="F22" t="str">
            <v>ARTS, LIBRARIES &amp; MUSEUMS SERVICES</v>
          </cell>
          <cell r="G22" t="str">
            <v>LINDEN ROWLEY</v>
          </cell>
          <cell r="H22" t="str">
            <v>MIKE CANDLER</v>
          </cell>
          <cell r="I22" t="str">
            <v xml:space="preserve">NWC </v>
          </cell>
        </row>
        <row r="23">
          <cell r="A23">
            <v>125468</v>
          </cell>
          <cell r="B23" t="str">
            <v>MARKETING &amp; DEVELOPMENT</v>
          </cell>
          <cell r="C23" t="str">
            <v>ARTS MANAGEMENT O/H ACCOUNT</v>
          </cell>
          <cell r="D23" t="str">
            <v>ARTS AND CULTURAL SERVICES</v>
          </cell>
          <cell r="E23" t="str">
            <v>MIKE CANDLER</v>
          </cell>
          <cell r="F23" t="str">
            <v>ARTS, LIBRARIES &amp; MUSEUMS SERVICES</v>
          </cell>
          <cell r="G23" t="str">
            <v>LINDEN ROWLEY</v>
          </cell>
          <cell r="H23" t="str">
            <v>PAWLET WARNER</v>
          </cell>
          <cell r="I23" t="str">
            <v xml:space="preserve">NWC </v>
          </cell>
        </row>
        <row r="24">
          <cell r="A24">
            <v>125690</v>
          </cell>
          <cell r="B24" t="str">
            <v>ARTS GRANTS</v>
          </cell>
          <cell r="C24" t="str">
            <v>ARTS GRANTS</v>
          </cell>
          <cell r="D24" t="str">
            <v>ARTS AND CULTURAL SERVICES</v>
          </cell>
          <cell r="E24" t="str">
            <v>MIKE CANDLER</v>
          </cell>
          <cell r="F24" t="str">
            <v>ARTS, LIBRARIES &amp; MUSEUMS SERVICES</v>
          </cell>
          <cell r="G24" t="str">
            <v>LINDEN ROWLEY</v>
          </cell>
          <cell r="H24" t="str">
            <v>MIKE CANDLER</v>
          </cell>
          <cell r="I24" t="str">
            <v>NWC</v>
          </cell>
        </row>
        <row r="25">
          <cell r="A25">
            <v>127440</v>
          </cell>
          <cell r="B25" t="str">
            <v>CENTRAL AREA MANAGEMENT</v>
          </cell>
          <cell r="C25" t="str">
            <v xml:space="preserve">LIBRARIES MANAGEMENT CENTRAL </v>
          </cell>
          <cell r="D25" t="str">
            <v>LIBRARIES &amp; INFORMATION SERVICES</v>
          </cell>
          <cell r="E25" t="str">
            <v>PAT FLYNN</v>
          </cell>
          <cell r="F25" t="str">
            <v>ARTS, LIBRARIES &amp; MUSEUMS SERVICES</v>
          </cell>
          <cell r="G25" t="str">
            <v>LINDEN ROWLEY</v>
          </cell>
          <cell r="H25" t="str">
            <v>MICHAEL MAXWELL</v>
          </cell>
          <cell r="I25" t="str">
            <v>CENTRAL LIBRARY</v>
          </cell>
        </row>
        <row r="26">
          <cell r="A26">
            <v>127441</v>
          </cell>
          <cell r="B26" t="str">
            <v>CENTRAL LENDING  LIBRARY</v>
          </cell>
          <cell r="C26" t="str">
            <v xml:space="preserve">LIBRARIES MANAGEMENT CENTRAL </v>
          </cell>
          <cell r="D26" t="str">
            <v>LIBRARIES &amp; INFORMATION SERVICES</v>
          </cell>
          <cell r="E26" t="str">
            <v>PAT FLYNN</v>
          </cell>
          <cell r="F26" t="str">
            <v>ARTS, LIBRARIES &amp; MUSEUMS SERVICES</v>
          </cell>
          <cell r="G26" t="str">
            <v>LINDEN ROWLEY</v>
          </cell>
          <cell r="H26" t="str">
            <v>MICHAEL MAXWELL</v>
          </cell>
          <cell r="I26" t="str">
            <v>CENTRAL LIBRARY</v>
          </cell>
        </row>
        <row r="27">
          <cell r="A27">
            <v>127442</v>
          </cell>
          <cell r="B27" t="str">
            <v>CENTRAL RFERENCE LIBRARY</v>
          </cell>
          <cell r="C27" t="str">
            <v xml:space="preserve">LIBRARIES MANAGEMENT CENTRAL </v>
          </cell>
          <cell r="D27" t="str">
            <v>LIBRARIES &amp; INFORMATION SERVICES</v>
          </cell>
          <cell r="E27" t="str">
            <v>PAT FLYNN</v>
          </cell>
          <cell r="F27" t="str">
            <v>ARTS, LIBRARIES &amp; MUSEUMS SERVICES</v>
          </cell>
          <cell r="G27" t="str">
            <v>LINDEN ROWLEY</v>
          </cell>
          <cell r="H27" t="str">
            <v>MICHAEL MAXWELL</v>
          </cell>
          <cell r="I27" t="str">
            <v>CENTRAL LIBRARY</v>
          </cell>
        </row>
        <row r="28">
          <cell r="A28">
            <v>127443</v>
          </cell>
          <cell r="B28" t="str">
            <v>GOLDSMITHS MUSIC &amp; DRAMA LIBRARY</v>
          </cell>
          <cell r="C28" t="str">
            <v xml:space="preserve">LIBRARIES MANAGEMENT CENTRAL </v>
          </cell>
          <cell r="D28" t="str">
            <v>LIBRARIES &amp; INFORMATION SERVICES</v>
          </cell>
          <cell r="E28" t="str">
            <v>PAT FLYNN</v>
          </cell>
          <cell r="F28" t="str">
            <v>ARTS, LIBRARIES &amp; MUSEUMS SERVICES</v>
          </cell>
          <cell r="G28" t="str">
            <v>LINDEN ROWLEY</v>
          </cell>
          <cell r="H28" t="str">
            <v>MICHAEL MAXWELL</v>
          </cell>
          <cell r="I28" t="str">
            <v>CENTRAL LIBRARY</v>
          </cell>
        </row>
        <row r="29">
          <cell r="A29">
            <v>127401</v>
          </cell>
          <cell r="B29" t="str">
            <v>HEAD OF SERVICE</v>
          </cell>
          <cell r="C29" t="str">
            <v>LIBRARIES MANAGEMENT O/H A/C</v>
          </cell>
          <cell r="D29" t="str">
            <v>LIBRARIES &amp; INFORMATION SERVICES</v>
          </cell>
          <cell r="E29" t="str">
            <v>PAT FLYNN</v>
          </cell>
          <cell r="F29" t="str">
            <v>ARTS, LIBRARIES &amp; MUSEUMS SERVICES</v>
          </cell>
          <cell r="G29" t="str">
            <v>LINDEN ROWLEY</v>
          </cell>
          <cell r="H29" t="str">
            <v>PAT FLYNN</v>
          </cell>
          <cell r="I29" t="str">
            <v>NWC</v>
          </cell>
        </row>
        <row r="30">
          <cell r="A30">
            <v>127410</v>
          </cell>
          <cell r="B30" t="str">
            <v>QUALITY &amp; DEVELOPMENT</v>
          </cell>
          <cell r="C30" t="str">
            <v>LIBRARIES MANAGEMENT O/H A/C</v>
          </cell>
          <cell r="D30" t="str">
            <v>LIBRARIES &amp; INFORMATION SERVICES</v>
          </cell>
          <cell r="E30" t="str">
            <v>PAT FLYNN</v>
          </cell>
          <cell r="F30" t="str">
            <v>ARTS, LIBRARIES &amp; MUSEUMS SERVICES</v>
          </cell>
          <cell r="G30" t="str">
            <v>LINDEN ROWLEY</v>
          </cell>
          <cell r="H30" t="str">
            <v>NICKY MORGAN</v>
          </cell>
          <cell r="I30" t="str">
            <v>NWC</v>
          </cell>
        </row>
        <row r="31">
          <cell r="A31">
            <v>127411</v>
          </cell>
          <cell r="B31" t="str">
            <v>STUDY SUPPORT</v>
          </cell>
          <cell r="C31" t="str">
            <v>LIBRARIES MANAGEMENT O/H A/C</v>
          </cell>
          <cell r="D31" t="str">
            <v>LIBRARIES &amp; INFORMATION SERVICES</v>
          </cell>
          <cell r="E31" t="str">
            <v>PAT FLYNN</v>
          </cell>
          <cell r="F31" t="str">
            <v>ARTS, LIBRARIES &amp; MUSEUMS SERVICES</v>
          </cell>
          <cell r="G31" t="str">
            <v>LINDEN ROWLEY</v>
          </cell>
          <cell r="H31" t="str">
            <v>NICKY MORGAN</v>
          </cell>
          <cell r="I31" t="str">
            <v>NWC</v>
          </cell>
        </row>
        <row r="32">
          <cell r="A32">
            <v>127430</v>
          </cell>
          <cell r="B32" t="str">
            <v xml:space="preserve">OPERATIONS MANAGEMENT </v>
          </cell>
          <cell r="C32" t="str">
            <v>LIBRARIES MANAGEMENT O/H A/C</v>
          </cell>
          <cell r="D32" t="str">
            <v>LIBRARIES &amp; INFORMATION SERVICES</v>
          </cell>
          <cell r="E32" t="str">
            <v>PAT FLYNN</v>
          </cell>
          <cell r="F32" t="str">
            <v>ARTS, LIBRARIES &amp; MUSEUMS SERVICES</v>
          </cell>
          <cell r="G32" t="str">
            <v>LINDEN ROWLEY</v>
          </cell>
          <cell r="H32" t="str">
            <v xml:space="preserve">ADRIAN WILLS </v>
          </cell>
          <cell r="I32" t="str">
            <v>NWC</v>
          </cell>
        </row>
        <row r="33">
          <cell r="A33">
            <v>125464</v>
          </cell>
          <cell r="B33" t="str">
            <v>LIVING HISTORY UNIT</v>
          </cell>
          <cell r="C33" t="str">
            <v>LIBRARIES MANAGEMENT O/H A/C</v>
          </cell>
          <cell r="D33" t="str">
            <v>LIBRARIES &amp; INFORMATION SERVICES</v>
          </cell>
          <cell r="E33" t="str">
            <v>PAT FLYNN</v>
          </cell>
          <cell r="F33" t="str">
            <v>ARTS, LIBRARIES &amp; MUSEUMS SERVICES</v>
          </cell>
          <cell r="G33" t="str">
            <v>LINDEN ROWLEY</v>
          </cell>
          <cell r="H33" t="str">
            <v>NICKY MORGAN</v>
          </cell>
          <cell r="I33" t="str">
            <v>NWC</v>
          </cell>
        </row>
        <row r="34">
          <cell r="A34">
            <v>127450</v>
          </cell>
          <cell r="B34" t="str">
            <v xml:space="preserve">NORTH AREA MANAGEMENT </v>
          </cell>
          <cell r="C34" t="str">
            <v>LIBRARIES MANAGEMENT NORTH</v>
          </cell>
          <cell r="D34" t="str">
            <v>LIBRARIES &amp; INFORMATION SERVICES</v>
          </cell>
          <cell r="E34" t="str">
            <v>PAT FLYNN</v>
          </cell>
          <cell r="F34" t="str">
            <v>ARTS, LIBRARIES &amp; MUSEUMS SERVICES</v>
          </cell>
          <cell r="G34" t="str">
            <v>LINDEN ROWLEY</v>
          </cell>
          <cell r="H34" t="str">
            <v>PAUL GOBEY</v>
          </cell>
          <cell r="I34" t="str">
            <v>B'LEYS LIB.</v>
          </cell>
        </row>
        <row r="35">
          <cell r="A35">
            <v>127451</v>
          </cell>
          <cell r="B35" t="str">
            <v>BEAUMONT LEYS LIBRARY</v>
          </cell>
          <cell r="C35" t="str">
            <v>LIBRARIES MANAGEMENT NORTH</v>
          </cell>
          <cell r="D35" t="str">
            <v>LIBRARIES &amp; INFORMATION SERVICES</v>
          </cell>
          <cell r="E35" t="str">
            <v>PAT FLYNN</v>
          </cell>
          <cell r="F35" t="str">
            <v>ARTS, LIBRARIES &amp; MUSEUMS SERVICES</v>
          </cell>
          <cell r="G35" t="str">
            <v>LINDEN ROWLEY</v>
          </cell>
          <cell r="H35" t="str">
            <v>PAUL GOBEY</v>
          </cell>
          <cell r="I35" t="str">
            <v>B'LEYS LIB.</v>
          </cell>
        </row>
        <row r="36">
          <cell r="A36">
            <v>127452</v>
          </cell>
          <cell r="B36" t="str">
            <v>BELGRAVE LIBRARY</v>
          </cell>
          <cell r="C36" t="str">
            <v>LIBRARIES MANAGEMENT NORTH</v>
          </cell>
          <cell r="D36" t="str">
            <v>LIBRARIES &amp; INFORMATION SERVICES</v>
          </cell>
          <cell r="E36" t="str">
            <v>PAT FLYNN</v>
          </cell>
          <cell r="F36" t="str">
            <v>ARTS, LIBRARIES &amp; MUSEUMS SERVICES</v>
          </cell>
          <cell r="G36" t="str">
            <v>LINDEN ROWLEY</v>
          </cell>
          <cell r="H36" t="str">
            <v>PAUL GOBEY</v>
          </cell>
          <cell r="I36" t="str">
            <v>B'LEYS LIB.</v>
          </cell>
        </row>
        <row r="37">
          <cell r="A37">
            <v>127454</v>
          </cell>
          <cell r="B37" t="str">
            <v>FOSSE CENTRAL LIBRARY</v>
          </cell>
          <cell r="C37" t="str">
            <v>LIBRARIES MANAGEMENT NORTH</v>
          </cell>
          <cell r="D37" t="str">
            <v>LIBRARIES &amp; INFORMATION SERVICES</v>
          </cell>
          <cell r="E37" t="str">
            <v>PAT FLYNN</v>
          </cell>
          <cell r="F37" t="str">
            <v>ARTS, LIBRARIES &amp; MUSEUMS SERVICES</v>
          </cell>
          <cell r="G37" t="str">
            <v>LINDEN ROWLEY</v>
          </cell>
          <cell r="H37" t="str">
            <v>PAUL GOBEY</v>
          </cell>
          <cell r="I37" t="str">
            <v>B'LEYS LIB.</v>
          </cell>
        </row>
        <row r="38">
          <cell r="A38">
            <v>127455</v>
          </cell>
          <cell r="B38" t="str">
            <v>NEW PARKS LIBRARY</v>
          </cell>
          <cell r="C38" t="str">
            <v>LIBRARIES MANAGEMENT NORTH</v>
          </cell>
          <cell r="D38" t="str">
            <v>LIBRARIES &amp; INFORMATION SERVICES</v>
          </cell>
          <cell r="E38" t="str">
            <v>PAT FLYNN</v>
          </cell>
          <cell r="F38" t="str">
            <v>ARTS, LIBRARIES &amp; MUSEUMS SERVICES</v>
          </cell>
          <cell r="G38" t="str">
            <v>LINDEN ROWLEY</v>
          </cell>
          <cell r="H38" t="str">
            <v>PAUL GOBEY</v>
          </cell>
          <cell r="I38" t="str">
            <v>B'LEYS LIB.</v>
          </cell>
        </row>
        <row r="39">
          <cell r="A39">
            <v>127456</v>
          </cell>
          <cell r="B39" t="str">
            <v>RUSHEY MEAD LIBRARY</v>
          </cell>
          <cell r="C39" t="str">
            <v>LIBRARIES MANAGEMENT NORTH</v>
          </cell>
          <cell r="D39" t="str">
            <v>LIBRARIES &amp; INFORMATION SERVICES</v>
          </cell>
          <cell r="E39" t="str">
            <v>PAT FLYNN</v>
          </cell>
          <cell r="F39" t="str">
            <v>ARTS, LIBRARIES &amp; MUSEUMS SERVICES</v>
          </cell>
          <cell r="G39" t="str">
            <v>LINDEN ROWLEY</v>
          </cell>
          <cell r="H39" t="str">
            <v>PAUL GOBEY</v>
          </cell>
          <cell r="I39" t="str">
            <v>B'LEYS LIB.</v>
          </cell>
        </row>
        <row r="40">
          <cell r="A40">
            <v>127457</v>
          </cell>
          <cell r="B40" t="str">
            <v>STOCKING FARM LIBRARY</v>
          </cell>
          <cell r="C40" t="str">
            <v>LIBRARIES MANAGEMENT NORTH</v>
          </cell>
          <cell r="D40" t="str">
            <v>LIBRARIES &amp; INFORMATION SERVICES</v>
          </cell>
          <cell r="E40" t="str">
            <v>PAT FLYNN</v>
          </cell>
          <cell r="F40" t="str">
            <v>ARTS, LIBRARIES &amp; MUSEUMS SERVICES</v>
          </cell>
          <cell r="G40" t="str">
            <v>LINDEN ROWLEY</v>
          </cell>
          <cell r="H40" t="str">
            <v>PAUL GOBEY</v>
          </cell>
          <cell r="I40" t="str">
            <v>B'LEYS LIB.</v>
          </cell>
        </row>
        <row r="41">
          <cell r="A41">
            <v>127458</v>
          </cell>
          <cell r="B41" t="str">
            <v>WESTCOTES LIBRARY</v>
          </cell>
          <cell r="C41" t="str">
            <v>LIBRARIES MANAGEMENT NORTH</v>
          </cell>
          <cell r="D41" t="str">
            <v>LIBRARIES &amp; INFORMATION SERVICES</v>
          </cell>
          <cell r="E41" t="str">
            <v>PAT FLYNN</v>
          </cell>
          <cell r="F41" t="str">
            <v>ARTS, LIBRARIES &amp; MUSEUMS SERVICES</v>
          </cell>
          <cell r="G41" t="str">
            <v>LINDEN ROWLEY</v>
          </cell>
          <cell r="H41" t="str">
            <v>PAUL GOBEY</v>
          </cell>
          <cell r="I41" t="str">
            <v>B'LEYS LIB.</v>
          </cell>
        </row>
        <row r="42">
          <cell r="A42">
            <v>127474</v>
          </cell>
          <cell r="B42" t="str">
            <v>HUMBERSTONE LIBRARY</v>
          </cell>
          <cell r="C42" t="str">
            <v>LIBRARIES MANAGEMENT NORTH</v>
          </cell>
          <cell r="D42" t="str">
            <v>LIBRARIES &amp; INFORMATION SERVICES</v>
          </cell>
          <cell r="E42" t="str">
            <v>PAT FLYNN</v>
          </cell>
          <cell r="F42" t="str">
            <v>ARTS, LIBRARIES &amp; MUSEUMS SERVICES</v>
          </cell>
          <cell r="G42" t="str">
            <v>LINDEN ROWLEY</v>
          </cell>
          <cell r="H42" t="str">
            <v>PAUL GOBEY</v>
          </cell>
          <cell r="I42" t="str">
            <v>B'LEYS LIB.</v>
          </cell>
        </row>
        <row r="43">
          <cell r="A43">
            <v>127476</v>
          </cell>
          <cell r="B43" t="str">
            <v>NETHERHALL LIBRARY</v>
          </cell>
          <cell r="C43" t="str">
            <v>LIBRARIES MANAGEMENT NORTH</v>
          </cell>
          <cell r="D43" t="str">
            <v>LIBRARIES &amp; INFORMATION SERVICES</v>
          </cell>
          <cell r="E43" t="str">
            <v>PAT FLYNN</v>
          </cell>
          <cell r="F43" t="str">
            <v>ARTS, LIBRARIES &amp; MUSEUMS SERVICES</v>
          </cell>
          <cell r="G43" t="str">
            <v>LINDEN ROWLEY</v>
          </cell>
          <cell r="H43" t="str">
            <v>PAUL GOBEY</v>
          </cell>
          <cell r="I43" t="str">
            <v>B'LEYS LIB.</v>
          </cell>
        </row>
        <row r="44">
          <cell r="A44">
            <v>127480</v>
          </cell>
          <cell r="B44" t="str">
            <v>THURNBY LODGE LIBRARY</v>
          </cell>
          <cell r="C44" t="str">
            <v>LIBRARIES MANAGEMENT NORTH</v>
          </cell>
          <cell r="D44" t="str">
            <v>LIBRARIES &amp; INFORMATION SERVICES</v>
          </cell>
          <cell r="E44" t="str">
            <v>PAT FLYNN</v>
          </cell>
          <cell r="F44" t="str">
            <v>ARTS, LIBRARIES &amp; MUSEUMS SERVICES</v>
          </cell>
          <cell r="G44" t="str">
            <v>LINDEN ROWLEY</v>
          </cell>
          <cell r="H44" t="str">
            <v>PAUL GOBEY</v>
          </cell>
          <cell r="I44" t="str">
            <v>B'LEYS LIB.</v>
          </cell>
        </row>
        <row r="45">
          <cell r="A45">
            <v>127481</v>
          </cell>
          <cell r="B45" t="str">
            <v>CHILDREN'S SERVICES</v>
          </cell>
          <cell r="C45" t="str">
            <v>LIBRARIES MANAGEMENT NORTH</v>
          </cell>
          <cell r="D45" t="str">
            <v>LIBRARIES &amp; INFORMATION SERVICES</v>
          </cell>
          <cell r="E45" t="str">
            <v>PAT FLYNN</v>
          </cell>
          <cell r="F45" t="str">
            <v>ARTS, LIBRARIES &amp; MUSEUMS SERVICES</v>
          </cell>
          <cell r="G45" t="str">
            <v>LINDEN ROWLEY</v>
          </cell>
          <cell r="H45" t="str">
            <v xml:space="preserve">ADRIAN WILLS </v>
          </cell>
          <cell r="I45" t="str">
            <v>NWC</v>
          </cell>
        </row>
        <row r="46">
          <cell r="A46">
            <v>127453</v>
          </cell>
          <cell r="B46" t="str">
            <v>BRAUNSTONE AVENUE LIBRARY</v>
          </cell>
          <cell r="C46" t="str">
            <v>LIBRARIES MANAGEMENT SOUTH</v>
          </cell>
          <cell r="D46" t="str">
            <v>LIBRARIES &amp; INFORMATION SERVICES</v>
          </cell>
          <cell r="E46" t="str">
            <v>PAT FLYNN</v>
          </cell>
          <cell r="F46" t="str">
            <v>ARTS, LIBRARIES &amp; MUSEUMS SERVICES</v>
          </cell>
          <cell r="G46" t="str">
            <v>LINDEN ROWLEY</v>
          </cell>
          <cell r="H46" t="str">
            <v>HELEN EDWARDS</v>
          </cell>
          <cell r="I46" t="str">
            <v>SOUTHFIELD LIB.</v>
          </cell>
        </row>
        <row r="47">
          <cell r="A47">
            <v>127470</v>
          </cell>
          <cell r="B47" t="str">
            <v>SOUTH AREA MANAGEMENT</v>
          </cell>
          <cell r="C47" t="str">
            <v>LIBRARIES MANAGEMENT SOUTH</v>
          </cell>
          <cell r="D47" t="str">
            <v>LIBRARIES &amp; INFORMATION SERVICES</v>
          </cell>
          <cell r="E47" t="str">
            <v>PAT FLYNN</v>
          </cell>
          <cell r="F47" t="str">
            <v>ARTS, LIBRARIES &amp; MUSEUMS SERVICES</v>
          </cell>
          <cell r="G47" t="str">
            <v>LINDEN ROWLEY</v>
          </cell>
          <cell r="H47" t="str">
            <v>HELEN EDWARDS</v>
          </cell>
          <cell r="I47" t="str">
            <v>SOUTHFIELD LIB.</v>
          </cell>
        </row>
        <row r="48">
          <cell r="A48">
            <v>127471</v>
          </cell>
          <cell r="B48" t="str">
            <v>AYLESTONE LIBRARY</v>
          </cell>
          <cell r="C48" t="str">
            <v>LIBRARIES MANAGEMENT SOUTH</v>
          </cell>
          <cell r="D48" t="str">
            <v>LIBRARIES &amp; INFORMATION SERVICES</v>
          </cell>
          <cell r="E48" t="str">
            <v>PAT FLYNN</v>
          </cell>
          <cell r="F48" t="str">
            <v>ARTS, LIBRARIES &amp; MUSEUMS SERVICES</v>
          </cell>
          <cell r="G48" t="str">
            <v>LINDEN ROWLEY</v>
          </cell>
          <cell r="H48" t="str">
            <v>HELEN EDWARDS</v>
          </cell>
          <cell r="I48" t="str">
            <v>SOUTHFIELD LIB.</v>
          </cell>
        </row>
        <row r="49">
          <cell r="A49">
            <v>127472</v>
          </cell>
          <cell r="B49" t="str">
            <v>EVINGTON LIBRARY</v>
          </cell>
          <cell r="C49" t="str">
            <v>LIBRARIES MANAGEMENT SOUTH</v>
          </cell>
          <cell r="D49" t="str">
            <v>LIBRARIES &amp; INFORMATION SERVICES</v>
          </cell>
          <cell r="E49" t="str">
            <v>PAT FLYNN</v>
          </cell>
          <cell r="F49" t="str">
            <v>ARTS, LIBRARIES &amp; MUSEUMS SERVICES</v>
          </cell>
          <cell r="G49" t="str">
            <v>LINDEN ROWLEY</v>
          </cell>
          <cell r="H49" t="str">
            <v>HELEN EDWARDS</v>
          </cell>
          <cell r="I49" t="str">
            <v>SOUTHFIELD LIB.</v>
          </cell>
        </row>
        <row r="50">
          <cell r="A50">
            <v>127473</v>
          </cell>
          <cell r="B50" t="str">
            <v>HIGHFIELDS LIBRARY</v>
          </cell>
          <cell r="C50" t="str">
            <v>LIBRARIES MANAGEMENT SOUTH</v>
          </cell>
          <cell r="D50" t="str">
            <v>LIBRARIES &amp; INFORMATION SERVICES</v>
          </cell>
          <cell r="E50" t="str">
            <v>PAT FLYNN</v>
          </cell>
          <cell r="F50" t="str">
            <v>ARTS, LIBRARIES &amp; MUSEUMS SERVICES</v>
          </cell>
          <cell r="G50" t="str">
            <v>LINDEN ROWLEY</v>
          </cell>
          <cell r="H50" t="str">
            <v>HELEN EDWARDS</v>
          </cell>
          <cell r="I50" t="str">
            <v>SOUTHFIELD LIB.</v>
          </cell>
        </row>
        <row r="51">
          <cell r="A51">
            <v>127475</v>
          </cell>
          <cell r="B51" t="str">
            <v>KNIGHTON LIBRARY</v>
          </cell>
          <cell r="C51" t="str">
            <v>LIBRARIES MANAGEMENT SOUTH</v>
          </cell>
          <cell r="D51" t="str">
            <v>LIBRARIES &amp; INFORMATION SERVICES</v>
          </cell>
          <cell r="E51" t="str">
            <v>PAT FLYNN</v>
          </cell>
          <cell r="F51" t="str">
            <v>ARTS, LIBRARIES &amp; MUSEUMS SERVICES</v>
          </cell>
          <cell r="G51" t="str">
            <v>LINDEN ROWLEY</v>
          </cell>
          <cell r="H51" t="str">
            <v>HELEN EDWARDS</v>
          </cell>
          <cell r="I51" t="str">
            <v>SOUTHFIELD LIB.</v>
          </cell>
        </row>
        <row r="52">
          <cell r="A52">
            <v>127477</v>
          </cell>
          <cell r="B52" t="str">
            <v>ST BARNABAS LIBRARY</v>
          </cell>
          <cell r="C52" t="str">
            <v>LIBRARIES MANAGEMENT SOUTH</v>
          </cell>
          <cell r="D52" t="str">
            <v>LIBRARIES &amp; INFORMATION SERVICES</v>
          </cell>
          <cell r="E52" t="str">
            <v>PAT FLYNN</v>
          </cell>
          <cell r="F52" t="str">
            <v>ARTS, LIBRARIES &amp; MUSEUMS SERVICES</v>
          </cell>
          <cell r="G52" t="str">
            <v>LINDEN ROWLEY</v>
          </cell>
          <cell r="H52" t="str">
            <v>HELEN EDWARDS</v>
          </cell>
          <cell r="I52" t="str">
            <v>SOUTHFIELD LIB.</v>
          </cell>
        </row>
        <row r="53">
          <cell r="A53">
            <v>127478</v>
          </cell>
          <cell r="B53" t="str">
            <v>ST MATTHEWS LIBRARY</v>
          </cell>
          <cell r="C53" t="str">
            <v>LIBRARIES MANAGEMENT SOUTH</v>
          </cell>
          <cell r="D53" t="str">
            <v>LIBRARIES &amp; INFORMATION SERVICES</v>
          </cell>
          <cell r="E53" t="str">
            <v>PAT FLYNN</v>
          </cell>
          <cell r="F53" t="str">
            <v>ARTS, LIBRARIES &amp; MUSEUMS SERVICES</v>
          </cell>
          <cell r="G53" t="str">
            <v>LINDEN ROWLEY</v>
          </cell>
          <cell r="H53" t="str">
            <v>HELEN EDWARDS</v>
          </cell>
          <cell r="I53" t="str">
            <v>SOUTHFIELD LIB.</v>
          </cell>
        </row>
        <row r="54">
          <cell r="A54">
            <v>127479</v>
          </cell>
          <cell r="B54" t="str">
            <v>SOUTHFIELDS LIBRARY</v>
          </cell>
          <cell r="C54" t="str">
            <v>LIBRARIES MANAGEMENT SOUTH</v>
          </cell>
          <cell r="D54" t="str">
            <v>LIBRARIES &amp; INFORMATION SERVICES</v>
          </cell>
          <cell r="E54" t="str">
            <v>PAT FLYNN</v>
          </cell>
          <cell r="F54" t="str">
            <v>ARTS, LIBRARIES &amp; MUSEUMS SERVICES</v>
          </cell>
          <cell r="G54" t="str">
            <v>LINDEN ROWLEY</v>
          </cell>
          <cell r="H54" t="str">
            <v>HELEN EDWARDS</v>
          </cell>
          <cell r="I54" t="str">
            <v>SOUTHFIELD LIB.</v>
          </cell>
        </row>
        <row r="55">
          <cell r="A55">
            <v>127420</v>
          </cell>
          <cell r="B55" t="str">
            <v xml:space="preserve">COMMUNITY SERVICES </v>
          </cell>
          <cell r="C55" t="str">
            <v>COMMUNITY SERVICES (Libraries)</v>
          </cell>
          <cell r="D55" t="str">
            <v>LIBRARIES &amp; INFORMATION SERVICES</v>
          </cell>
          <cell r="E55" t="str">
            <v>PAT FLYNN</v>
          </cell>
          <cell r="F55" t="str">
            <v>ARTS, LIBRARIES &amp; MUSEUMS SERVICES</v>
          </cell>
          <cell r="G55" t="str">
            <v>LINDEN ROWLEY</v>
          </cell>
          <cell r="H55" t="str">
            <v>PENNY LEAHY</v>
          </cell>
          <cell r="I55" t="str">
            <v>NWC</v>
          </cell>
        </row>
        <row r="56">
          <cell r="A56">
            <v>127421</v>
          </cell>
          <cell r="B56" t="str">
            <v>AGE CCONCERN LIBRARY</v>
          </cell>
          <cell r="C56" t="str">
            <v>COMMUNITY SERVICES (Libraries)</v>
          </cell>
          <cell r="D56" t="str">
            <v>LIBRARIES &amp; INFORMATION SERVICES</v>
          </cell>
          <cell r="E56" t="str">
            <v>PAT FLYNN</v>
          </cell>
          <cell r="F56" t="str">
            <v>ARTS, LIBRARIES &amp; MUSEUMS SERVICES</v>
          </cell>
          <cell r="G56" t="str">
            <v>LINDEN ROWLEY</v>
          </cell>
          <cell r="H56" t="str">
            <v>PENNY LEAHY</v>
          </cell>
          <cell r="I56" t="str">
            <v>NWC</v>
          </cell>
        </row>
        <row r="57">
          <cell r="A57">
            <v>127422</v>
          </cell>
          <cell r="B57" t="str">
            <v>TRANSPORT</v>
          </cell>
          <cell r="C57" t="str">
            <v>COMMUNITY SERVICES (Libraries)</v>
          </cell>
          <cell r="D57" t="str">
            <v>LIBRARIES &amp; INFORMATION SERVICES</v>
          </cell>
          <cell r="E57" t="str">
            <v>PAT FLYNN</v>
          </cell>
          <cell r="F57" t="str">
            <v>ARTS, LIBRARIES &amp; MUSEUMS SERVICES</v>
          </cell>
          <cell r="G57" t="str">
            <v>LINDEN ROWLEY</v>
          </cell>
          <cell r="H57" t="str">
            <v>PENNY LEAHY</v>
          </cell>
          <cell r="I57" t="str">
            <v>NWC</v>
          </cell>
        </row>
        <row r="58">
          <cell r="A58">
            <v>127425</v>
          </cell>
          <cell r="B58" t="str">
            <v>READER DEVELOPMENT SERVICES</v>
          </cell>
          <cell r="C58" t="str">
            <v>COMMUNITY SERVICES (Libraries)</v>
          </cell>
          <cell r="D58" t="str">
            <v>LIBRARIES &amp; INFORMATION SERVICES</v>
          </cell>
          <cell r="E58" t="str">
            <v>PAT FLYNN</v>
          </cell>
          <cell r="F58" t="str">
            <v>ARTS, LIBRARIES &amp; MUSEUMS SERVICES</v>
          </cell>
          <cell r="G58" t="str">
            <v>LINDEN ROWLEY</v>
          </cell>
          <cell r="H58" t="str">
            <v>PENNY LEAHY</v>
          </cell>
          <cell r="I58" t="str">
            <v>NWC</v>
          </cell>
        </row>
        <row r="59">
          <cell r="A59">
            <v>127512</v>
          </cell>
          <cell r="B59" t="str">
            <v>HUMBERSTONE ANNEXE</v>
          </cell>
          <cell r="C59" t="str">
            <v>MUSEUM COLLECTION MANAGEMENT</v>
          </cell>
          <cell r="D59" t="str">
            <v>MUSEUMS &amp; HERITAGE SERVICES</v>
          </cell>
          <cell r="E59" t="str">
            <v>SARAH LEVITT</v>
          </cell>
          <cell r="F59" t="str">
            <v>ARTS, LIBRARIES &amp; MUSEUMS SERVICES</v>
          </cell>
          <cell r="G59" t="str">
            <v>LINDEN ROWLEY</v>
          </cell>
          <cell r="H59" t="str">
            <v>GRAHAM SOLLY</v>
          </cell>
          <cell r="I59" t="str">
            <v>N W MUSEUM</v>
          </cell>
        </row>
        <row r="60">
          <cell r="A60">
            <v>127501</v>
          </cell>
          <cell r="B60" t="str">
            <v>MUSEUMS MANAGEMENT O/H ACCOUNT</v>
          </cell>
          <cell r="C60" t="str">
            <v>MUSEUMS MANAGEMENT O/H ACCOUNT</v>
          </cell>
          <cell r="D60" t="str">
            <v>MUSEUMS &amp; HERITAGE SERVICES</v>
          </cell>
          <cell r="E60" t="str">
            <v>SARAH LEVITT</v>
          </cell>
          <cell r="F60" t="str">
            <v>ARTS, LIBRARIES &amp; MUSEUMS SERVICES</v>
          </cell>
          <cell r="G60" t="str">
            <v>LINDEN ROWLEY</v>
          </cell>
          <cell r="H60" t="str">
            <v>SARAH LEVITT</v>
          </cell>
          <cell r="I60" t="str">
            <v>NWC</v>
          </cell>
        </row>
        <row r="61">
          <cell r="A61">
            <v>127518</v>
          </cell>
          <cell r="B61" t="str">
            <v>MUSEUMS DOCUMENTATION</v>
          </cell>
          <cell r="C61" t="str">
            <v>MUSEUMS MANAGEMENT O/H ACCOUNT</v>
          </cell>
          <cell r="D61" t="str">
            <v>MUSEUMS &amp; HERITAGE SERVICES</v>
          </cell>
          <cell r="E61" t="str">
            <v>SARAH LEVITT</v>
          </cell>
          <cell r="F61" t="str">
            <v>ARTS, LIBRARIES &amp; MUSEUMS SERVICES</v>
          </cell>
          <cell r="G61" t="str">
            <v>LINDEN ROWLEY</v>
          </cell>
          <cell r="H61" t="str">
            <v>MARY HIDER</v>
          </cell>
          <cell r="I61" t="str">
            <v>N W MUSEUM</v>
          </cell>
        </row>
        <row r="62">
          <cell r="A62">
            <v>127502</v>
          </cell>
          <cell r="B62" t="str">
            <v>MUSEUMS MARKETING</v>
          </cell>
          <cell r="C62" t="str">
            <v xml:space="preserve">MUSEUM QUALITY &amp; DEVELOPMENT </v>
          </cell>
          <cell r="D62" t="str">
            <v>MUSEUMS &amp; HERITAGE SERVICES</v>
          </cell>
          <cell r="E62" t="str">
            <v>SARAH LEVITT</v>
          </cell>
          <cell r="F62" t="str">
            <v>ARTS, LIBRARIES &amp; MUSEUMS SERVICES</v>
          </cell>
          <cell r="G62" t="str">
            <v>LINDEN ROWLEY</v>
          </cell>
          <cell r="H62" t="str">
            <v>SHAUN KNAPP</v>
          </cell>
          <cell r="I62" t="str">
            <v>N W MUSEUM</v>
          </cell>
        </row>
        <row r="63">
          <cell r="A63">
            <v>127515</v>
          </cell>
          <cell r="B63" t="str">
            <v>MUSEUMS RETAIL</v>
          </cell>
          <cell r="C63" t="str">
            <v xml:space="preserve">MUSEUM QUALITY &amp; DEVELOPMENT </v>
          </cell>
          <cell r="D63" t="str">
            <v>MUSEUMS &amp; HERITAGE SERVICES</v>
          </cell>
          <cell r="E63" t="str">
            <v>SARAH LEVITT</v>
          </cell>
          <cell r="F63" t="str">
            <v>ARTS, LIBRARIES &amp; MUSEUMS SERVICES</v>
          </cell>
          <cell r="G63" t="str">
            <v>LINDEN ROWLEY</v>
          </cell>
          <cell r="H63" t="str">
            <v>HELEN KELLY</v>
          </cell>
          <cell r="I63" t="str">
            <v>N W MUSEUM</v>
          </cell>
        </row>
        <row r="64">
          <cell r="A64">
            <v>127516</v>
          </cell>
          <cell r="B64" t="str">
            <v>MUSEUMS ACTIVE LEARNING</v>
          </cell>
          <cell r="C64" t="str">
            <v xml:space="preserve">MUSEUM QUALITY &amp; DEVELOPMENT </v>
          </cell>
          <cell r="D64" t="str">
            <v>MUSEUMS &amp; HERITAGE SERVICES</v>
          </cell>
          <cell r="E64" t="str">
            <v>SARAH LEVITT</v>
          </cell>
          <cell r="F64" t="str">
            <v>ARTS, LIBRARIES &amp; MUSEUMS SERVICES</v>
          </cell>
          <cell r="G64" t="str">
            <v>LINDEN ROWLEY</v>
          </cell>
          <cell r="H64" t="str">
            <v>NICK LADLOW</v>
          </cell>
          <cell r="I64" t="str">
            <v>GUILDHALL</v>
          </cell>
        </row>
        <row r="65">
          <cell r="A65">
            <v>127517</v>
          </cell>
          <cell r="B65" t="str">
            <v>MUSEUMS EXHIBITIONS</v>
          </cell>
          <cell r="C65" t="str">
            <v xml:space="preserve">MUSEUM QUALITY &amp; DEVELOPMENT </v>
          </cell>
          <cell r="D65" t="str">
            <v>MUSEUMS &amp; HERITAGE SERVICES</v>
          </cell>
          <cell r="E65" t="str">
            <v>SARAH LEVITT</v>
          </cell>
          <cell r="F65" t="str">
            <v>ARTS, LIBRARIES &amp; MUSEUMS SERVICES</v>
          </cell>
          <cell r="G65" t="str">
            <v>LINDEN ROWLEY</v>
          </cell>
          <cell r="H65" t="str">
            <v>ANJANI GHELANI</v>
          </cell>
          <cell r="I65" t="str">
            <v>N W MUSEUM</v>
          </cell>
        </row>
        <row r="66">
          <cell r="A66">
            <v>127519</v>
          </cell>
          <cell r="B66" t="str">
            <v xml:space="preserve">EDUCATION SESSIONS            </v>
          </cell>
          <cell r="C66" t="str">
            <v xml:space="preserve">MUSEUM QUALITY &amp; DEVELOPMENT </v>
          </cell>
          <cell r="D66" t="str">
            <v>MUSEUMS &amp; HERITAGE SERVICES</v>
          </cell>
          <cell r="E66" t="str">
            <v>SARAH LEVITT</v>
          </cell>
          <cell r="F66" t="str">
            <v>ARTS, LIBRARIES &amp; MUSEUMS SERVICES</v>
          </cell>
          <cell r="G66" t="str">
            <v>LINDEN ROWLEY</v>
          </cell>
          <cell r="H66" t="str">
            <v>SARAH LEVITT</v>
          </cell>
          <cell r="I66" t="str">
            <v>NWC</v>
          </cell>
        </row>
        <row r="67">
          <cell r="A67">
            <v>127504</v>
          </cell>
          <cell r="B67" t="str">
            <v>NEW WALK MUSEUM</v>
          </cell>
          <cell r="C67" t="str">
            <v>MUSEUMS SITE MANAGEMENT</v>
          </cell>
          <cell r="D67" t="str">
            <v>MUSEUMS &amp; HERITAGE SERVICES</v>
          </cell>
          <cell r="E67" t="str">
            <v>SARAH LEVITT</v>
          </cell>
          <cell r="F67" t="str">
            <v>ARTS, LIBRARIES &amp; MUSEUMS SERVICES</v>
          </cell>
          <cell r="G67" t="str">
            <v>LINDEN ROWLEY</v>
          </cell>
          <cell r="H67" t="str">
            <v>SARAH LEVITT</v>
          </cell>
          <cell r="I67" t="str">
            <v>NWC</v>
          </cell>
        </row>
        <row r="68">
          <cell r="A68">
            <v>127505</v>
          </cell>
          <cell r="B68" t="str">
            <v>NEWARKE HOUSES MUSEUM</v>
          </cell>
          <cell r="C68" t="str">
            <v>MUSEUMS SITE MANAGEMENT</v>
          </cell>
          <cell r="D68" t="str">
            <v>MUSEUMS &amp; HERITAGE SERVICES</v>
          </cell>
          <cell r="E68" t="str">
            <v>SARAH LEVITT</v>
          </cell>
          <cell r="F68" t="str">
            <v>ARTS, LIBRARIES &amp; MUSEUMS SERVICES</v>
          </cell>
          <cell r="G68" t="str">
            <v>LINDEN ROWLEY</v>
          </cell>
          <cell r="H68" t="str">
            <v>NICK LADLOW</v>
          </cell>
          <cell r="I68" t="str">
            <v>GUILDHALL</v>
          </cell>
        </row>
        <row r="69">
          <cell r="A69">
            <v>127506</v>
          </cell>
          <cell r="B69" t="str">
            <v>THE MAGAZINE</v>
          </cell>
          <cell r="C69" t="str">
            <v>MUSEUMS SITE MANAGEMENT</v>
          </cell>
          <cell r="D69" t="str">
            <v>MUSEUMS &amp; HERITAGE SERVICES</v>
          </cell>
          <cell r="E69" t="str">
            <v>SARAH LEVITT</v>
          </cell>
          <cell r="F69" t="str">
            <v>ARTS, LIBRARIES &amp; MUSEUMS SERVICES</v>
          </cell>
          <cell r="G69" t="str">
            <v>LINDEN ROWLEY</v>
          </cell>
          <cell r="H69" t="str">
            <v>NICK LADLOW</v>
          </cell>
          <cell r="I69" t="str">
            <v>GUILDHALL</v>
          </cell>
        </row>
        <row r="70">
          <cell r="A70">
            <v>127507</v>
          </cell>
          <cell r="B70" t="str">
            <v>THE GUILDHALL</v>
          </cell>
          <cell r="C70" t="str">
            <v>MUSEUMS SITE MANAGEMENT</v>
          </cell>
          <cell r="D70" t="str">
            <v>MUSEUMS &amp; HERITAGE SERVICES</v>
          </cell>
          <cell r="E70" t="str">
            <v>SARAH LEVITT</v>
          </cell>
          <cell r="F70" t="str">
            <v>ARTS, LIBRARIES &amp; MUSEUMS SERVICES</v>
          </cell>
          <cell r="G70" t="str">
            <v>LINDEN ROWLEY</v>
          </cell>
          <cell r="H70" t="str">
            <v>NICK LADLOW</v>
          </cell>
          <cell r="I70" t="str">
            <v>GUILDHALL</v>
          </cell>
        </row>
        <row r="71">
          <cell r="A71">
            <v>127508</v>
          </cell>
          <cell r="B71" t="str">
            <v>THE CASTLE</v>
          </cell>
          <cell r="C71" t="str">
            <v>MUSEUMS SITE MANAGEMENT</v>
          </cell>
          <cell r="D71" t="str">
            <v>MUSEUMS &amp; HERITAGE SERVICES</v>
          </cell>
          <cell r="E71" t="str">
            <v>SARAH LEVITT</v>
          </cell>
          <cell r="F71" t="str">
            <v>ARTS, LIBRARIES &amp; MUSEUMS SERVICES</v>
          </cell>
          <cell r="G71" t="str">
            <v>LINDEN ROWLEY</v>
          </cell>
          <cell r="H71" t="str">
            <v>NICK LADLOW</v>
          </cell>
          <cell r="I71" t="str">
            <v>GUILDHALL</v>
          </cell>
        </row>
        <row r="72">
          <cell r="A72">
            <v>127510</v>
          </cell>
          <cell r="B72" t="str">
            <v>ABBEY PUMPING STATION</v>
          </cell>
          <cell r="C72" t="str">
            <v>MUSEUMS SITE MANAGEMENT</v>
          </cell>
          <cell r="D72" t="str">
            <v>MUSEUMS &amp; HERITAGE SERVICES</v>
          </cell>
          <cell r="E72" t="str">
            <v>SARAH LEVITT</v>
          </cell>
          <cell r="F72" t="str">
            <v>ARTS, LIBRARIES &amp; MUSEUMS SERVICES</v>
          </cell>
          <cell r="G72" t="str">
            <v>LINDEN ROWLEY</v>
          </cell>
          <cell r="H72" t="str">
            <v>STUART WARBURTON</v>
          </cell>
          <cell r="I72" t="str">
            <v>ABBEY PUMPING S.</v>
          </cell>
        </row>
        <row r="73">
          <cell r="A73">
            <v>127511</v>
          </cell>
          <cell r="B73" t="str">
            <v>BELGRAVE HALL COMPLEX</v>
          </cell>
          <cell r="C73" t="str">
            <v>MUSEUMS SITE MANAGEMENT</v>
          </cell>
          <cell r="D73" t="str">
            <v>MUSEUMS &amp; HERITAGE SERVICES</v>
          </cell>
          <cell r="E73" t="str">
            <v>SARAH LEVITT</v>
          </cell>
          <cell r="F73" t="str">
            <v>ARTS, LIBRARIES &amp; MUSEUMS SERVICES</v>
          </cell>
          <cell r="G73" t="str">
            <v>LINDEN ROWLEY</v>
          </cell>
          <cell r="H73" t="str">
            <v>STUART WARBURTON</v>
          </cell>
          <cell r="I73" t="str">
            <v>ABBEY PUMPING S.</v>
          </cell>
        </row>
        <row r="74">
          <cell r="A74">
            <v>127513</v>
          </cell>
          <cell r="B74" t="str">
            <v>WYGSTON HOUSE MUSEUM</v>
          </cell>
          <cell r="C74" t="str">
            <v>MUSEUMS SITE MANAGEMENT</v>
          </cell>
          <cell r="D74" t="str">
            <v>MUSEUMS &amp; HERITAGE SERVICES</v>
          </cell>
          <cell r="E74" t="str">
            <v>SARAH LEVITT</v>
          </cell>
          <cell r="F74" t="str">
            <v>ARTS, LIBRARIES &amp; MUSEUMS SERVICES</v>
          </cell>
          <cell r="G74" t="str">
            <v>LINDEN ROWLEY</v>
          </cell>
          <cell r="H74" t="str">
            <v>NICK LADLOW</v>
          </cell>
          <cell r="I74" t="str">
            <v>GUILDHALL</v>
          </cell>
        </row>
        <row r="75">
          <cell r="A75">
            <v>127514</v>
          </cell>
          <cell r="B75" t="str">
            <v>JEWRY WALL MUSEUM</v>
          </cell>
          <cell r="C75" t="str">
            <v>MUSEUMS SITE MANAGEMENT</v>
          </cell>
          <cell r="D75" t="str">
            <v>MUSEUMS &amp; HERITAGE SERVICES</v>
          </cell>
          <cell r="E75" t="str">
            <v>SARAH LEVITT</v>
          </cell>
          <cell r="F75" t="str">
            <v>ARTS, LIBRARIES &amp; MUSEUMS SERVICES</v>
          </cell>
          <cell r="G75" t="str">
            <v>LINDEN ROWLEY</v>
          </cell>
          <cell r="H75" t="str">
            <v>NICK LADLOW</v>
          </cell>
          <cell r="I75" t="str">
            <v>GUILDHALL</v>
          </cell>
        </row>
        <row r="76">
          <cell r="A76">
            <v>125541</v>
          </cell>
          <cell r="B76" t="str">
            <v>MANAGEMENT O/H ACCOUNT</v>
          </cell>
          <cell r="C76" t="str">
            <v>COMM. DEV. MANAGEMENT O/HEAD A/C</v>
          </cell>
          <cell r="D76" t="str">
            <v>COMMUNITY DEVELOPMENT SERVICES</v>
          </cell>
          <cell r="E76" t="str">
            <v>PATRICK CANDLER</v>
          </cell>
          <cell r="F76" t="str">
            <v>PARKS, SPORTS AND COMMUNITY SERVICES</v>
          </cell>
          <cell r="G76" t="str">
            <v>KEITH OSBORNE</v>
          </cell>
          <cell r="H76" t="str">
            <v>KEITH MURDOCH</v>
          </cell>
          <cell r="I76" t="str">
            <v>NWC</v>
          </cell>
        </row>
        <row r="77">
          <cell r="A77">
            <v>125124</v>
          </cell>
          <cell r="B77" t="str">
            <v>GLEN STREET ROOMS</v>
          </cell>
          <cell r="C77" t="str">
            <v>COMMUNITY FACILITIES NORTH</v>
          </cell>
          <cell r="D77" t="str">
            <v>COMMUNITY DEVELOPMENT SERVICES</v>
          </cell>
          <cell r="E77" t="str">
            <v>PATRICK CANDLER</v>
          </cell>
          <cell r="F77" t="str">
            <v>PARKS, SPORTS AND COMMUNITY SERVICES</v>
          </cell>
          <cell r="G77" t="str">
            <v>KEITH OSBORNE</v>
          </cell>
          <cell r="H77" t="str">
            <v>BHARAT PATEL</v>
          </cell>
          <cell r="I77" t="str">
            <v>BELGRAVE N C</v>
          </cell>
        </row>
        <row r="78">
          <cell r="A78">
            <v>125132</v>
          </cell>
          <cell r="B78" t="str">
            <v>BELGRAVE CENTRE</v>
          </cell>
          <cell r="C78" t="str">
            <v>COMMUNITY FACILITIES NORTH</v>
          </cell>
          <cell r="D78" t="str">
            <v>COMMUNITY DEVELOPMENT SERVICES</v>
          </cell>
          <cell r="E78" t="str">
            <v>PATRICK CANDLER</v>
          </cell>
          <cell r="F78" t="str">
            <v>PARKS, SPORTS AND COMMUNITY SERVICES</v>
          </cell>
          <cell r="G78" t="str">
            <v>KEITH OSBORNE</v>
          </cell>
          <cell r="H78" t="str">
            <v>BHARAT PATEL</v>
          </cell>
          <cell r="I78" t="str">
            <v>BELGRAVE N C</v>
          </cell>
        </row>
        <row r="79">
          <cell r="A79">
            <v>125133</v>
          </cell>
          <cell r="B79" t="str">
            <v>HOME FARM CENTRE</v>
          </cell>
          <cell r="C79" t="str">
            <v>COMMUNITY FACILITIES NORTH</v>
          </cell>
          <cell r="D79" t="str">
            <v>COMMUNITY DEVELOPMENT SERVICES</v>
          </cell>
          <cell r="E79" t="str">
            <v>PATRICK CANDLER</v>
          </cell>
          <cell r="F79" t="str">
            <v>PARKS, SPORTS AND COMMUNITY SERVICES</v>
          </cell>
          <cell r="G79" t="str">
            <v>KEITH OSBORNE</v>
          </cell>
          <cell r="H79" t="str">
            <v>IRENE WARD</v>
          </cell>
          <cell r="I79" t="str">
            <v>HOME FARM N C</v>
          </cell>
        </row>
        <row r="80">
          <cell r="A80">
            <v>125134</v>
          </cell>
          <cell r="B80" t="str">
            <v>THE TUDOR CENTRE</v>
          </cell>
          <cell r="C80" t="str">
            <v>COMMUNITY FACILITIES NORTH</v>
          </cell>
          <cell r="D80" t="str">
            <v>COMMUNITY DEVELOPMENT SERVICES</v>
          </cell>
          <cell r="E80" t="str">
            <v>PATRICK CANDLER</v>
          </cell>
          <cell r="F80" t="str">
            <v>PARKS, SPORTS AND COMMUNITY SERVICES</v>
          </cell>
          <cell r="G80" t="str">
            <v>KEITH OSBORNE</v>
          </cell>
          <cell r="H80" t="str">
            <v>JO PENMAN</v>
          </cell>
          <cell r="I80" t="str">
            <v>TUDOR N C</v>
          </cell>
        </row>
        <row r="81">
          <cell r="A81">
            <v>125135</v>
          </cell>
          <cell r="B81" t="str">
            <v>RUSHEY MEAD PAVILLION</v>
          </cell>
          <cell r="C81" t="str">
            <v>COMMUNITY FACILITIES NORTH</v>
          </cell>
          <cell r="D81" t="str">
            <v>COMMUNITY DEVELOPMENT SERVICES</v>
          </cell>
          <cell r="E81" t="str">
            <v>PATRICK CANDLER</v>
          </cell>
          <cell r="F81" t="str">
            <v>PARKS, SPORTS AND COMMUNITY SERVICES</v>
          </cell>
          <cell r="G81" t="str">
            <v>KEITH OSBORNE</v>
          </cell>
          <cell r="H81" t="str">
            <v>BHARAT PATEL</v>
          </cell>
          <cell r="I81" t="str">
            <v>BELGRAVE N C</v>
          </cell>
        </row>
        <row r="82">
          <cell r="A82">
            <v>125137</v>
          </cell>
          <cell r="B82" t="str">
            <v>BELGRAVE ACTIVITY CLUB</v>
          </cell>
          <cell r="C82" t="str">
            <v>COMMUNITY FACILITIES NORTH</v>
          </cell>
          <cell r="D82" t="str">
            <v>COMMUNITY DEVELOPMENT SERVICES</v>
          </cell>
          <cell r="E82" t="str">
            <v>PATRICK CANDLER</v>
          </cell>
          <cell r="F82" t="str">
            <v>PARKS, SPORTS AND COMMUNITY SERVICES</v>
          </cell>
          <cell r="G82" t="str">
            <v>KEITH OSBORNE</v>
          </cell>
          <cell r="H82" t="str">
            <v>BHARAT PATEL</v>
          </cell>
          <cell r="I82" t="str">
            <v>BELGRAVE N C</v>
          </cell>
        </row>
        <row r="83">
          <cell r="A83">
            <v>125138</v>
          </cell>
          <cell r="B83" t="str">
            <v>BELGRAVE LUNCH CLUB</v>
          </cell>
          <cell r="C83" t="str">
            <v>COMMUNITY FACILITIES NORTH</v>
          </cell>
          <cell r="D83" t="str">
            <v>COMMUNITY DEVELOPMENT SERVICES</v>
          </cell>
          <cell r="E83" t="str">
            <v>PATRICK CANDLER</v>
          </cell>
          <cell r="F83" t="str">
            <v>PARKS, SPORTS AND COMMUNITY SERVICES</v>
          </cell>
          <cell r="G83" t="str">
            <v>KEITH OSBORNE</v>
          </cell>
          <cell r="H83" t="str">
            <v>BHARAT PATEL</v>
          </cell>
          <cell r="I83" t="str">
            <v>BELGRAVE N C</v>
          </cell>
        </row>
        <row r="84">
          <cell r="A84">
            <v>125140</v>
          </cell>
          <cell r="B84" t="str">
            <v>WHEATLAND ROAD RECREATION CENTRE</v>
          </cell>
          <cell r="C84" t="str">
            <v>COMMUNITY FACILITIES NORTH</v>
          </cell>
          <cell r="D84" t="str">
            <v>COMMUNITY DEVELOPMENT SERVICES</v>
          </cell>
          <cell r="E84" t="str">
            <v>PATRICK CANDLER</v>
          </cell>
          <cell r="F84" t="str">
            <v>PARKS, SPORTS AND COMMUNITY SERVICES</v>
          </cell>
          <cell r="G84" t="str">
            <v>KEITH OSBORNE</v>
          </cell>
          <cell r="H84" t="str">
            <v>JO PENMAN</v>
          </cell>
          <cell r="I84" t="str">
            <v>TUDOR N C</v>
          </cell>
        </row>
        <row r="85">
          <cell r="A85">
            <v>125142</v>
          </cell>
          <cell r="B85" t="str">
            <v>RUSHEY MEAD RECREATION CENTRE</v>
          </cell>
          <cell r="C85" t="str">
            <v>COMMUNITY FACILITIES NORTH</v>
          </cell>
          <cell r="D85" t="str">
            <v>COMMUNITY DEVELOPMENT SERVICES</v>
          </cell>
          <cell r="E85" t="str">
            <v>PATRICK CANDLER</v>
          </cell>
          <cell r="F85" t="str">
            <v>PARKS, SPORTS AND COMMUNITY SERVICES</v>
          </cell>
          <cell r="G85" t="str">
            <v>KEITH OSBORNE</v>
          </cell>
          <cell r="H85" t="str">
            <v>BHARAT PATEL</v>
          </cell>
          <cell r="I85" t="str">
            <v>BELGRAVE N C</v>
          </cell>
        </row>
        <row r="86">
          <cell r="A86">
            <v>125232</v>
          </cell>
          <cell r="B86" t="str">
            <v>NEWFOUNDPOOL CENTRE</v>
          </cell>
          <cell r="C86" t="str">
            <v>COMMUNITY FACILITIES NORTH</v>
          </cell>
          <cell r="D86" t="str">
            <v>COMMUNITY DEVELOPMENT SERVICES</v>
          </cell>
          <cell r="E86" t="str">
            <v>PATRICK CANDLER</v>
          </cell>
          <cell r="F86" t="str">
            <v>PARKS, SPORTS AND COMMUNITY SERVICES</v>
          </cell>
          <cell r="G86" t="str">
            <v>KEITH OSBORNE</v>
          </cell>
          <cell r="H86" t="str">
            <v>EILEEN LUNN</v>
          </cell>
          <cell r="I86" t="str">
            <v>NEWFOUNDPOOL</v>
          </cell>
        </row>
        <row r="87">
          <cell r="A87">
            <v>125233</v>
          </cell>
          <cell r="B87" t="str">
            <v>FOSSE CENTRE</v>
          </cell>
          <cell r="C87" t="str">
            <v>COMMUNITY FACILITIES NORTH</v>
          </cell>
          <cell r="D87" t="str">
            <v>COMMUNITY DEVELOPMENT SERVICES</v>
          </cell>
          <cell r="E87" t="str">
            <v>PATRICK CANDLER</v>
          </cell>
          <cell r="F87" t="str">
            <v>PARKS, SPORTS AND COMMUNITY SERVICES</v>
          </cell>
          <cell r="G87" t="str">
            <v>KEITH OSBORNE</v>
          </cell>
          <cell r="H87" t="str">
            <v>VACANT</v>
          </cell>
          <cell r="I87" t="str">
            <v>FOSSE N C</v>
          </cell>
        </row>
        <row r="88">
          <cell r="A88">
            <v>125235</v>
          </cell>
          <cell r="B88" t="str">
            <v>BRAUNSTONE FRITH RECREATION CENTRE</v>
          </cell>
          <cell r="C88" t="str">
            <v>COMMUNITY FACILITIES NORTH</v>
          </cell>
          <cell r="D88" t="str">
            <v>COMMUNITY DEVELOPMENT SERVICES</v>
          </cell>
          <cell r="E88" t="str">
            <v>PATRICK CANDLER</v>
          </cell>
          <cell r="F88" t="str">
            <v>PARKS, SPORTS AND COMMUNITY SERVICES</v>
          </cell>
          <cell r="G88" t="str">
            <v>KEITH OSBORNE</v>
          </cell>
          <cell r="H88" t="str">
            <v>KEITH MURDOCH</v>
          </cell>
          <cell r="I88" t="str">
            <v>BRAUNSTONE REC.</v>
          </cell>
        </row>
        <row r="89">
          <cell r="A89">
            <v>125236</v>
          </cell>
          <cell r="B89" t="str">
            <v>CRAYBURN HOUSE REC. CENTRE</v>
          </cell>
          <cell r="C89" t="str">
            <v>COMMUNITY FACILITIES NORTH</v>
          </cell>
          <cell r="D89" t="str">
            <v>COMMUNITY DEVELOPMENT SERVICES</v>
          </cell>
          <cell r="E89" t="str">
            <v>PATRICK CANDLER</v>
          </cell>
          <cell r="F89" t="str">
            <v>PARKS, SPORTS AND COMMUNITY SERVICES</v>
          </cell>
          <cell r="G89" t="str">
            <v>KEITH OSBORNE</v>
          </cell>
          <cell r="H89" t="str">
            <v>ELAINE OAKES</v>
          </cell>
          <cell r="I89" t="str">
            <v>NPLC</v>
          </cell>
        </row>
        <row r="90">
          <cell r="A90">
            <v>125332</v>
          </cell>
          <cell r="B90" t="str">
            <v>NORTHFIELDS CENTRE</v>
          </cell>
          <cell r="C90" t="str">
            <v>COMMUNITY FACILITIES NORTH</v>
          </cell>
          <cell r="D90" t="str">
            <v>COMMUNITY DEVELOPMENT SERVICES</v>
          </cell>
          <cell r="E90" t="str">
            <v>PATRICK CANDLER</v>
          </cell>
          <cell r="F90" t="str">
            <v>PARKS, SPORTS AND COMMUNITY SERVICES</v>
          </cell>
          <cell r="G90" t="str">
            <v>KEITH OSBORNE</v>
          </cell>
          <cell r="H90" t="str">
            <v>PANKAJ RAITHATHA</v>
          </cell>
          <cell r="I90" t="str">
            <v>NORTHFIELDS</v>
          </cell>
        </row>
        <row r="91">
          <cell r="A91">
            <v>125333</v>
          </cell>
          <cell r="B91" t="str">
            <v>NETHERHALL CENTRE</v>
          </cell>
          <cell r="C91" t="str">
            <v>COMMUNITY FACILITIES NORTH</v>
          </cell>
          <cell r="D91" t="str">
            <v>COMMUNITY DEVELOPMENT SERVICES</v>
          </cell>
          <cell r="E91" t="str">
            <v>PATRICK CANDLER</v>
          </cell>
          <cell r="F91" t="str">
            <v>PARKS, SPORTS AND COMMUNITY SERVICES</v>
          </cell>
          <cell r="G91" t="str">
            <v>KEITH OSBORNE</v>
          </cell>
          <cell r="H91" t="str">
            <v>JITESH JOSHI</v>
          </cell>
          <cell r="I91" t="str">
            <v>NETHERHALL</v>
          </cell>
        </row>
        <row r="92">
          <cell r="A92">
            <v>125223</v>
          </cell>
          <cell r="B92" t="str">
            <v>PLAY NORTH</v>
          </cell>
          <cell r="C92" t="str">
            <v>COMMUNITY PLAY SERVICES</v>
          </cell>
          <cell r="D92" t="str">
            <v>COMMUNITY DEVELOPMENT SERVICES</v>
          </cell>
          <cell r="E92" t="str">
            <v>PATRICK CANDLER</v>
          </cell>
          <cell r="F92" t="str">
            <v>PARKS, SPORTS AND COMMUNITY SERVICES</v>
          </cell>
          <cell r="G92" t="str">
            <v>KEITH OSBORNE</v>
          </cell>
          <cell r="H92" t="str">
            <v>TARLOCHAN BAHREY</v>
          </cell>
          <cell r="I92" t="str">
            <v>CPSS</v>
          </cell>
        </row>
        <row r="93">
          <cell r="A93">
            <v>125511</v>
          </cell>
          <cell r="B93" t="str">
            <v>PLAY SOUTH</v>
          </cell>
          <cell r="C93" t="str">
            <v>COMMUNITY PLAY SERVICES</v>
          </cell>
          <cell r="D93" t="str">
            <v>COMMUNITY DEVELOPMENT SERVICES</v>
          </cell>
          <cell r="E93" t="str">
            <v>PATRICK CANDLER</v>
          </cell>
          <cell r="F93" t="str">
            <v>PARKS, SPORTS AND COMMUNITY SERVICES</v>
          </cell>
          <cell r="G93" t="str">
            <v>KEITH OSBORNE</v>
          </cell>
          <cell r="H93" t="str">
            <v>REBECCA BALL</v>
          </cell>
          <cell r="I93" t="str">
            <v>MANOR HOUSE</v>
          </cell>
        </row>
        <row r="94">
          <cell r="A94">
            <v>125516</v>
          </cell>
          <cell r="B94" t="str">
            <v>PLAY SERVICES</v>
          </cell>
          <cell r="C94" t="str">
            <v>COMMUNITY PLAY SERVICES</v>
          </cell>
          <cell r="D94" t="str">
            <v>COMMUNITY DEVELOPMENT SERVICES</v>
          </cell>
          <cell r="E94" t="str">
            <v>PATRICK CANDLER</v>
          </cell>
          <cell r="F94" t="str">
            <v>PARKS, SPORTS AND COMMUNITY SERVICES</v>
          </cell>
          <cell r="G94" t="str">
            <v>KEITH OSBORNE</v>
          </cell>
          <cell r="H94" t="str">
            <v>MIKE WILLIAMS</v>
          </cell>
          <cell r="I94" t="str">
            <v>TOWN HALL</v>
          </cell>
        </row>
        <row r="95">
          <cell r="A95">
            <v>126112</v>
          </cell>
          <cell r="B95" t="str">
            <v>EARLY CHILDHOOD TEAM</v>
          </cell>
          <cell r="C95" t="str">
            <v>COMMUNITY PLAY SERVICES</v>
          </cell>
          <cell r="D95" t="str">
            <v>COMMUNITY DEVELOPMENT SERVICES</v>
          </cell>
          <cell r="E95" t="str">
            <v>PATRICK CANDLER</v>
          </cell>
          <cell r="F95" t="str">
            <v>PARKS, SPORTS AND COMMUNITY SERVICES</v>
          </cell>
          <cell r="G95" t="str">
            <v>KEITH OSBORNE</v>
          </cell>
          <cell r="H95" t="str">
            <v>DENISE DAWKES</v>
          </cell>
          <cell r="I95" t="str">
            <v>CPSS</v>
          </cell>
        </row>
        <row r="96">
          <cell r="A96">
            <v>125231</v>
          </cell>
          <cell r="B96" t="str">
            <v>BRAUNSTONE CENTRES</v>
          </cell>
          <cell r="C96" t="str">
            <v>COMMUNITY FACILITIES SOUTH</v>
          </cell>
          <cell r="D96" t="str">
            <v>COMMUNITY DEVELOPMENT SERVICES</v>
          </cell>
          <cell r="E96" t="str">
            <v>PATRICK CANDLER</v>
          </cell>
          <cell r="F96" t="str">
            <v>PARKS, SPORTS AND COMMUNITY SERVICES</v>
          </cell>
          <cell r="G96" t="str">
            <v>KEITH OSBORNE</v>
          </cell>
          <cell r="H96" t="str">
            <v>YVONNE SMITH</v>
          </cell>
          <cell r="I96" t="str">
            <v>BRAUNSTONE REC.</v>
          </cell>
        </row>
        <row r="97">
          <cell r="A97">
            <v>125234</v>
          </cell>
          <cell r="B97" t="str">
            <v>WEST END  CENTRE</v>
          </cell>
          <cell r="C97" t="str">
            <v>COMMUNITY FACILITIES SOUTH</v>
          </cell>
          <cell r="D97" t="str">
            <v>COMMUNITY DEVELOPMENT SERVICES</v>
          </cell>
          <cell r="E97" t="str">
            <v>PATRICK CANDLER</v>
          </cell>
          <cell r="F97" t="str">
            <v>PARKS, SPORTS AND COMMUNITY SERVICES</v>
          </cell>
          <cell r="G97" t="str">
            <v>KEITH OSBORNE</v>
          </cell>
          <cell r="H97" t="str">
            <v>JAS BREYAL</v>
          </cell>
          <cell r="I97" t="str">
            <v>WEST END</v>
          </cell>
        </row>
        <row r="98">
          <cell r="A98">
            <v>125331</v>
          </cell>
          <cell r="B98" t="str">
            <v>COLEMAN CENTRE</v>
          </cell>
          <cell r="C98" t="str">
            <v>COMMUNITY FACILITIES SOUTH</v>
          </cell>
          <cell r="D98" t="str">
            <v>COMMUNITY DEVELOPMENT SERVICES</v>
          </cell>
          <cell r="E98" t="str">
            <v>PATRICK CANDLER</v>
          </cell>
          <cell r="F98" t="str">
            <v>PARKS, SPORTS AND COMMUNITY SERVICES</v>
          </cell>
          <cell r="G98" t="str">
            <v>KEITH OSBORNE</v>
          </cell>
          <cell r="H98" t="str">
            <v>SUE HUNTER</v>
          </cell>
          <cell r="I98" t="str">
            <v>COLEMAN</v>
          </cell>
        </row>
        <row r="99">
          <cell r="A99">
            <v>125334</v>
          </cell>
          <cell r="B99" t="str">
            <v>ST SAVIOURS CENTRE</v>
          </cell>
          <cell r="C99" t="str">
            <v>COMMUNITY FACILITIES SOUTH</v>
          </cell>
          <cell r="D99" t="str">
            <v>COMMUNITY DEVELOPMENT SERVICES</v>
          </cell>
          <cell r="E99" t="str">
            <v>PATRICK CANDLER</v>
          </cell>
          <cell r="F99" t="str">
            <v>PARKS, SPORTS AND COMMUNITY SERVICES</v>
          </cell>
          <cell r="G99" t="str">
            <v>KEITH OSBORNE</v>
          </cell>
          <cell r="H99" t="str">
            <v>kIRIT VAJA</v>
          </cell>
          <cell r="I99" t="str">
            <v>ST. SAVIOURS</v>
          </cell>
        </row>
        <row r="100">
          <cell r="A100">
            <v>125361</v>
          </cell>
          <cell r="B100" t="str">
            <v>AFRICAN/CARIBBEAN CENTRE</v>
          </cell>
          <cell r="C100" t="str">
            <v>COMMUNITY FACILITIES SOUTH</v>
          </cell>
          <cell r="D100" t="str">
            <v>COMMUNITY DEVELOPMENT SERVICES</v>
          </cell>
          <cell r="E100" t="str">
            <v>PATRICK CANDLER</v>
          </cell>
          <cell r="F100" t="str">
            <v>PARKS, SPORTS AND COMMUNITY SERVICES</v>
          </cell>
          <cell r="G100" t="str">
            <v>KEITH OSBORNE</v>
          </cell>
          <cell r="H100" t="str">
            <v>ROY COLE</v>
          </cell>
          <cell r="I100" t="str">
            <v>AFRICAN CARRIBEAN</v>
          </cell>
        </row>
        <row r="101">
          <cell r="A101">
            <v>125371</v>
          </cell>
          <cell r="B101" t="str">
            <v>OCEAN ROAD REC. CENTRE</v>
          </cell>
          <cell r="C101" t="str">
            <v>COMMUNITY FACILITIES SOUTH</v>
          </cell>
          <cell r="D101" t="str">
            <v>COMMUNITY DEVELOPMENT SERVICES</v>
          </cell>
          <cell r="E101" t="str">
            <v>PATRICK CANDLER</v>
          </cell>
          <cell r="F101" t="str">
            <v>PARKS, SPORTS AND COMMUNITY SERVICES</v>
          </cell>
          <cell r="G101" t="str">
            <v>KEITH OSBORNE</v>
          </cell>
          <cell r="H101" t="str">
            <v>DEBBIE HOWES</v>
          </cell>
          <cell r="I101" t="str">
            <v>MANOR HOUSE</v>
          </cell>
        </row>
        <row r="102">
          <cell r="A102">
            <v>125431</v>
          </cell>
          <cell r="B102" t="str">
            <v>MANOR HOUSE CENTRE</v>
          </cell>
          <cell r="C102" t="str">
            <v>COMMUNITY FACILITIES SOUTH</v>
          </cell>
          <cell r="D102" t="str">
            <v>COMMUNITY DEVELOPMENT SERVICES</v>
          </cell>
          <cell r="E102" t="str">
            <v>PATRICK CANDLER</v>
          </cell>
          <cell r="F102" t="str">
            <v>PARKS, SPORTS AND COMMUNITY SERVICES</v>
          </cell>
          <cell r="G102" t="str">
            <v>KEITH OSBORNE</v>
          </cell>
          <cell r="H102" t="str">
            <v>VACANT</v>
          </cell>
          <cell r="I102" t="str">
            <v>MANOR HOUSE</v>
          </cell>
        </row>
        <row r="103">
          <cell r="A103">
            <v>125432</v>
          </cell>
          <cell r="B103" t="str">
            <v>LANSDOWNE CENTRE</v>
          </cell>
          <cell r="C103" t="str">
            <v>COMMUNITY FACILITIES SOUTH</v>
          </cell>
          <cell r="D103" t="str">
            <v>COMMUNITY DEVELOPMENT SERVICES</v>
          </cell>
          <cell r="E103" t="str">
            <v>PATRICK CANDLER</v>
          </cell>
          <cell r="F103" t="str">
            <v>PARKS, SPORTS AND COMMUNITY SERVICES</v>
          </cell>
          <cell r="G103" t="str">
            <v>KEITH OSBORNE</v>
          </cell>
          <cell r="H103" t="str">
            <v>SUE GREEN</v>
          </cell>
          <cell r="I103" t="str">
            <v>LANSDOWN</v>
          </cell>
        </row>
        <row r="104">
          <cell r="A104">
            <v>125433</v>
          </cell>
          <cell r="B104" t="str">
            <v>ST MATTHEWS CENTRE</v>
          </cell>
          <cell r="C104" t="str">
            <v>COMMUNITY FACILITIES SOUTH</v>
          </cell>
          <cell r="D104" t="str">
            <v>COMMUNITY DEVELOPMENT SERVICES</v>
          </cell>
          <cell r="E104" t="str">
            <v>PATRICK CANDLER</v>
          </cell>
          <cell r="F104" t="str">
            <v>PARKS, SPORTS AND COMMUNITY SERVICES</v>
          </cell>
          <cell r="G104" t="str">
            <v>KEITH OSBORNE</v>
          </cell>
          <cell r="H104" t="str">
            <v>SALLY GRIEFF</v>
          </cell>
          <cell r="I104" t="str">
            <v>ST. MATTHEWS</v>
          </cell>
        </row>
        <row r="105">
          <cell r="A105">
            <v>125434</v>
          </cell>
          <cell r="B105" t="str">
            <v>CASTLE COMMUNITY ROOMS</v>
          </cell>
          <cell r="C105" t="str">
            <v>COMMUNITY FACILITIES SOUTH</v>
          </cell>
          <cell r="D105" t="str">
            <v>COMMUNITY DEVELOPMENT SERVICES</v>
          </cell>
          <cell r="E105" t="str">
            <v>PATRICK CANDLER</v>
          </cell>
          <cell r="F105" t="str">
            <v>PARKS, SPORTS AND COMMUNITY SERVICES</v>
          </cell>
          <cell r="G105" t="str">
            <v>KEITH OSBORNE</v>
          </cell>
          <cell r="I105" t="str">
            <v>MANOR HOUSE</v>
          </cell>
        </row>
        <row r="106">
          <cell r="A106">
            <v>125435</v>
          </cell>
          <cell r="B106" t="str">
            <v>GILMORTON COMMUNITY ROOMS</v>
          </cell>
          <cell r="C106" t="str">
            <v>COMMUNITY FACILITIES SOUTH</v>
          </cell>
          <cell r="D106" t="str">
            <v>COMMUNITY DEVELOPMENT SERVICES</v>
          </cell>
          <cell r="E106" t="str">
            <v>PATRICK CANDLER</v>
          </cell>
          <cell r="F106" t="str">
            <v>PARKS, SPORTS AND COMMUNITY SERVICES</v>
          </cell>
          <cell r="G106" t="str">
            <v>KEITH OSBORNE</v>
          </cell>
          <cell r="H106" t="str">
            <v>SUE GREEN</v>
          </cell>
          <cell r="I106" t="str">
            <v>LANSDOWNE</v>
          </cell>
        </row>
        <row r="107">
          <cell r="A107">
            <v>125121</v>
          </cell>
          <cell r="B107" t="str">
            <v>BARLEYCROFT C &amp; Y P C</v>
          </cell>
          <cell r="C107" t="str">
            <v>COMMUNITY SERVICES FOR YOUNG PEOPLE</v>
          </cell>
          <cell r="D107" t="str">
            <v>COMMUNITY DEVELOPMENT SERVICES</v>
          </cell>
          <cell r="E107" t="str">
            <v>PATRICK CANDLER</v>
          </cell>
          <cell r="F107" t="str">
            <v>PARKS, SPORTS AND COMMUNITY SERVICES</v>
          </cell>
          <cell r="G107" t="str">
            <v>KEITH OSBORNE</v>
          </cell>
          <cell r="H107" t="str">
            <v>RAGBIR VIRDEE</v>
          </cell>
          <cell r="I107" t="str">
            <v>BARLEY CROFT</v>
          </cell>
        </row>
        <row r="108">
          <cell r="A108">
            <v>125122</v>
          </cell>
          <cell r="B108" t="str">
            <v>BEAUMONT LEYS YOUNG PEOPLES PROJECT</v>
          </cell>
          <cell r="C108" t="str">
            <v>COMMUNITY SERVICES FOR YOUNG PEOPLE</v>
          </cell>
          <cell r="D108" t="str">
            <v>COMMUNITY DEVELOPMENT SERVICES</v>
          </cell>
          <cell r="E108" t="str">
            <v>PATRICK CANDLER</v>
          </cell>
          <cell r="F108" t="str">
            <v>PARKS, SPORTS AND COMMUNITY SERVICES</v>
          </cell>
          <cell r="G108" t="str">
            <v>KEITH OSBORNE</v>
          </cell>
          <cell r="H108" t="str">
            <v>MIKE WILLIAMS</v>
          </cell>
          <cell r="I108" t="str">
            <v>TOWN HALL</v>
          </cell>
        </row>
        <row r="109">
          <cell r="A109">
            <v>125123</v>
          </cell>
          <cell r="B109" t="str">
            <v>YOUTH DEVELOPMENT</v>
          </cell>
          <cell r="C109" t="str">
            <v>COMMUNITY SERVICES FOR YOUNG PEOPLE</v>
          </cell>
          <cell r="D109" t="str">
            <v>COMMUNITY DEVELOPMENT SERVICES</v>
          </cell>
          <cell r="E109" t="str">
            <v>PATRICK CANDLER</v>
          </cell>
          <cell r="F109" t="str">
            <v>PARKS, SPORTS AND COMMUNITY SERVICES</v>
          </cell>
          <cell r="G109" t="str">
            <v>KEITH OSBORNE</v>
          </cell>
          <cell r="H109" t="str">
            <v>MIKE WILLIAMS</v>
          </cell>
          <cell r="I109" t="str">
            <v>TOWN HALL</v>
          </cell>
        </row>
        <row r="110">
          <cell r="A110">
            <v>125931</v>
          </cell>
          <cell r="B110" t="str">
            <v>GILROES CEMETERY</v>
          </cell>
          <cell r="C110" t="str">
            <v>BURIAL &amp; CREMATION</v>
          </cell>
          <cell r="D110" t="str">
            <v>PARKS AND GROUNDS MAINTENANCE</v>
          </cell>
          <cell r="E110" t="str">
            <v>RICHARD WELBURN</v>
          </cell>
          <cell r="F110" t="str">
            <v>PARKS, SPORTS AND COMMUNITY SERVICES</v>
          </cell>
          <cell r="G110" t="str">
            <v>KEITH OSBORNE</v>
          </cell>
          <cell r="H110" t="str">
            <v>JOHN DOOHER</v>
          </cell>
          <cell r="I110" t="str">
            <v>NWC</v>
          </cell>
        </row>
        <row r="111">
          <cell r="A111">
            <v>125932</v>
          </cell>
          <cell r="B111" t="str">
            <v>GILROES CREMATORIUM</v>
          </cell>
          <cell r="C111" t="str">
            <v>BURIAL &amp; CREMATION</v>
          </cell>
          <cell r="D111" t="str">
            <v>PARKS AND GROUNDS MAINTENANCE</v>
          </cell>
          <cell r="E111" t="str">
            <v>RICHARD WELBURN</v>
          </cell>
          <cell r="F111" t="str">
            <v>PARKS, SPORTS AND COMMUNITY SERVICES</v>
          </cell>
          <cell r="G111" t="str">
            <v>KEITH OSBORNE</v>
          </cell>
          <cell r="H111" t="str">
            <v>JOHN DOOHER</v>
          </cell>
          <cell r="I111" t="str">
            <v>NWC</v>
          </cell>
        </row>
        <row r="112">
          <cell r="A112">
            <v>125933</v>
          </cell>
          <cell r="B112" t="str">
            <v>BELGRAVE CEMETERY</v>
          </cell>
          <cell r="C112" t="str">
            <v>BURIAL &amp; CREMATION</v>
          </cell>
          <cell r="D112" t="str">
            <v>PARKS AND GROUNDS MAINTENANCE</v>
          </cell>
          <cell r="E112" t="str">
            <v>RICHARD WELBURN</v>
          </cell>
          <cell r="F112" t="str">
            <v>PARKS, SPORTS AND COMMUNITY SERVICES</v>
          </cell>
          <cell r="G112" t="str">
            <v>KEITH OSBORNE</v>
          </cell>
          <cell r="H112" t="str">
            <v>JOHN DOOHER</v>
          </cell>
          <cell r="I112" t="str">
            <v>NWC</v>
          </cell>
        </row>
        <row r="113">
          <cell r="A113">
            <v>125934</v>
          </cell>
          <cell r="B113" t="str">
            <v>SAFFRON HILL CEMETERY</v>
          </cell>
          <cell r="C113" t="str">
            <v>BURIAL &amp; CREMATION</v>
          </cell>
          <cell r="D113" t="str">
            <v>PARKS AND GROUNDS MAINTENANCE</v>
          </cell>
          <cell r="E113" t="str">
            <v>RICHARD WELBURN</v>
          </cell>
          <cell r="F113" t="str">
            <v>PARKS, SPORTS AND COMMUNITY SERVICES</v>
          </cell>
          <cell r="G113" t="str">
            <v>KEITH OSBORNE</v>
          </cell>
          <cell r="H113" t="str">
            <v>JOHN DOOHER</v>
          </cell>
          <cell r="I113" t="str">
            <v>NWC</v>
          </cell>
        </row>
        <row r="114">
          <cell r="A114">
            <v>125935</v>
          </cell>
          <cell r="B114" t="str">
            <v>WELFORD RD CEMETERY</v>
          </cell>
          <cell r="C114" t="str">
            <v>BURIAL &amp; CREMATION</v>
          </cell>
          <cell r="D114" t="str">
            <v>PARKS AND GROUNDS MAINTENANCE</v>
          </cell>
          <cell r="E114" t="str">
            <v>RICHARD WELBURN</v>
          </cell>
          <cell r="F114" t="str">
            <v>PARKS, SPORTS AND COMMUNITY SERVICES</v>
          </cell>
          <cell r="G114" t="str">
            <v>KEITH OSBORNE</v>
          </cell>
          <cell r="H114" t="str">
            <v>JOHN DOOHER</v>
          </cell>
          <cell r="I114" t="str">
            <v>NWC</v>
          </cell>
        </row>
        <row r="115">
          <cell r="A115">
            <v>125936</v>
          </cell>
          <cell r="B115" t="str">
            <v>BURIAL SERVICES</v>
          </cell>
          <cell r="C115" t="str">
            <v>BURIAL &amp; CREMATION</v>
          </cell>
          <cell r="D115" t="str">
            <v>PARKS AND GROUNDS MAINTENANCE</v>
          </cell>
          <cell r="E115" t="str">
            <v>RICHARD WELBURN</v>
          </cell>
          <cell r="F115" t="str">
            <v>PARKS, SPORTS AND COMMUNITY SERVICES</v>
          </cell>
          <cell r="G115" t="str">
            <v>KEITH OSBORNE</v>
          </cell>
          <cell r="H115" t="str">
            <v>JOHN DOOHER</v>
          </cell>
          <cell r="I115" t="str">
            <v>NWC</v>
          </cell>
        </row>
        <row r="116">
          <cell r="A116">
            <v>125937</v>
          </cell>
          <cell r="B116" t="str">
            <v>CREMATION SERVICES</v>
          </cell>
          <cell r="C116" t="str">
            <v>BURIAL &amp; CREMATION</v>
          </cell>
          <cell r="D116" t="str">
            <v>PARKS AND GROUNDS MAINTENANCE</v>
          </cell>
          <cell r="E116" t="str">
            <v>RICHARD WELBURN</v>
          </cell>
          <cell r="F116" t="str">
            <v>PARKS, SPORTS AND COMMUNITY SERVICES</v>
          </cell>
          <cell r="G116" t="str">
            <v>KEITH OSBORNE</v>
          </cell>
          <cell r="H116" t="str">
            <v>JOHN DOOHER</v>
          </cell>
          <cell r="I116" t="str">
            <v>NWC</v>
          </cell>
        </row>
        <row r="117">
          <cell r="A117">
            <v>125941</v>
          </cell>
          <cell r="B117" t="str">
            <v>GENERAL O/H ACCOUNT</v>
          </cell>
          <cell r="C117" t="str">
            <v>BURIAL &amp; CREMATION</v>
          </cell>
          <cell r="D117" t="str">
            <v>PARKS AND GROUNDS MAINTENANCE</v>
          </cell>
          <cell r="E117" t="str">
            <v>RICHARD WELBURN</v>
          </cell>
          <cell r="F117" t="str">
            <v>PARKS, SPORTS AND COMMUNITY SERVICES</v>
          </cell>
          <cell r="G117" t="str">
            <v>KEITH OSBORNE</v>
          </cell>
          <cell r="H117" t="str">
            <v>JOHN DOOHER</v>
          </cell>
          <cell r="I117" t="str">
            <v>NWC</v>
          </cell>
        </row>
        <row r="118">
          <cell r="A118">
            <v>125911</v>
          </cell>
          <cell r="B118" t="str">
            <v>CONTRACT 1</v>
          </cell>
          <cell r="C118" t="str">
            <v>GROUNDS MAINTENANCE</v>
          </cell>
          <cell r="D118" t="str">
            <v>PARKS AND GROUNDS MAINTENANCE</v>
          </cell>
          <cell r="E118" t="str">
            <v>RICHARD WELBURN</v>
          </cell>
          <cell r="F118" t="str">
            <v>PARKS, SPORTS AND COMMUNITY SERVICES</v>
          </cell>
          <cell r="G118" t="str">
            <v>KEITH OSBORNE</v>
          </cell>
          <cell r="H118" t="str">
            <v>BOB MULLINS</v>
          </cell>
          <cell r="I118" t="str">
            <v>NWC</v>
          </cell>
        </row>
        <row r="119">
          <cell r="A119">
            <v>125912</v>
          </cell>
          <cell r="B119" t="str">
            <v>CONTRACT 2</v>
          </cell>
          <cell r="C119" t="str">
            <v>GROUNDS MAINTENANCE</v>
          </cell>
          <cell r="D119" t="str">
            <v>PARKS AND GROUNDS MAINTENANCE</v>
          </cell>
          <cell r="E119" t="str">
            <v>RICHARD WELBURN</v>
          </cell>
          <cell r="F119" t="str">
            <v>PARKS, SPORTS AND COMMUNITY SERVICES</v>
          </cell>
          <cell r="G119" t="str">
            <v>KEITH OSBORNE</v>
          </cell>
          <cell r="H119" t="str">
            <v>BOB MULLINS</v>
          </cell>
          <cell r="I119" t="str">
            <v>NWC</v>
          </cell>
        </row>
        <row r="120">
          <cell r="A120">
            <v>125913</v>
          </cell>
          <cell r="B120" t="str">
            <v>CONTRACT 3</v>
          </cell>
          <cell r="C120" t="str">
            <v>GROUNDS MAINTENANCE</v>
          </cell>
          <cell r="D120" t="str">
            <v>PARKS AND GROUNDS MAINTENANCE</v>
          </cell>
          <cell r="E120" t="str">
            <v>RICHARD WELBURN</v>
          </cell>
          <cell r="F120" t="str">
            <v>PARKS, SPORTS AND COMMUNITY SERVICES</v>
          </cell>
          <cell r="G120" t="str">
            <v>KEITH OSBORNE</v>
          </cell>
          <cell r="H120" t="str">
            <v>BOB MULLINS</v>
          </cell>
          <cell r="I120" t="str">
            <v>NWC</v>
          </cell>
        </row>
        <row r="121">
          <cell r="A121">
            <v>125914</v>
          </cell>
          <cell r="B121" t="str">
            <v>CONTRACT 4</v>
          </cell>
          <cell r="C121" t="str">
            <v>GROUNDS MAINTENANCE</v>
          </cell>
          <cell r="D121" t="str">
            <v>PARKS AND GROUNDS MAINTENANCE</v>
          </cell>
          <cell r="E121" t="str">
            <v>RICHARD WELBURN</v>
          </cell>
          <cell r="F121" t="str">
            <v>PARKS, SPORTS AND COMMUNITY SERVICES</v>
          </cell>
          <cell r="G121" t="str">
            <v>KEITH OSBORNE</v>
          </cell>
          <cell r="H121" t="str">
            <v>BOB MULLINS</v>
          </cell>
          <cell r="I121" t="str">
            <v>NWC</v>
          </cell>
        </row>
        <row r="122">
          <cell r="A122">
            <v>125918</v>
          </cell>
          <cell r="B122" t="str">
            <v>OTHER CONTRACTS</v>
          </cell>
          <cell r="C122" t="str">
            <v>GROUNDS MAINTENANCE</v>
          </cell>
          <cell r="D122" t="str">
            <v>PARKS AND GROUNDS MAINTENANCE</v>
          </cell>
          <cell r="E122" t="str">
            <v>RICHARD WELBURN</v>
          </cell>
          <cell r="F122" t="str">
            <v>PARKS, SPORTS AND COMMUNITY SERVICES</v>
          </cell>
          <cell r="G122" t="str">
            <v>KEITH OSBORNE</v>
          </cell>
          <cell r="H122" t="str">
            <v>BOB MULLINS</v>
          </cell>
          <cell r="I122" t="str">
            <v>NWC</v>
          </cell>
        </row>
        <row r="123">
          <cell r="A123">
            <v>125919</v>
          </cell>
          <cell r="B123" t="str">
            <v>GROUND MAINTENANCE O/HEAD</v>
          </cell>
          <cell r="C123" t="str">
            <v>GROUNDS MAINTENANCE</v>
          </cell>
          <cell r="D123" t="str">
            <v>PARKS AND GROUNDS MAINTENANCE</v>
          </cell>
          <cell r="E123" t="str">
            <v>RICHARD WELBURN</v>
          </cell>
          <cell r="F123" t="str">
            <v>PARKS, SPORTS AND COMMUNITY SERVICES</v>
          </cell>
          <cell r="G123" t="str">
            <v>KEITH OSBORNE</v>
          </cell>
          <cell r="H123" t="str">
            <v>BOB MULLINS</v>
          </cell>
          <cell r="I123" t="str">
            <v>NWC</v>
          </cell>
        </row>
        <row r="124">
          <cell r="A124">
            <v>125963</v>
          </cell>
          <cell r="B124" t="str">
            <v>PARK WARDENS CITYWIDE</v>
          </cell>
          <cell r="C124" t="str">
            <v>GROUNDS MAINTENANCE</v>
          </cell>
          <cell r="D124" t="str">
            <v>PARKS AND GROUNDS MAINTENANCE</v>
          </cell>
          <cell r="E124" t="str">
            <v>RICHARD WELBURN</v>
          </cell>
          <cell r="F124" t="str">
            <v>PARKS, SPORTS AND COMMUNITY SERVICES</v>
          </cell>
          <cell r="G124" t="str">
            <v>KEITH OSBORNE</v>
          </cell>
          <cell r="H124" t="str">
            <v>BOB MULLINS</v>
          </cell>
          <cell r="I124" t="str">
            <v>NWC</v>
          </cell>
        </row>
        <row r="125">
          <cell r="A125">
            <v>125999</v>
          </cell>
          <cell r="B125" t="str">
            <v>MANAGEMENT O/H A/C</v>
          </cell>
          <cell r="C125" t="str">
            <v>PARKS MANAGEMENT OVERHEAD A/C</v>
          </cell>
          <cell r="D125" t="str">
            <v>PARKS AND GROUNDS MAINTENANCE</v>
          </cell>
          <cell r="E125" t="str">
            <v>RICHARD WELBURN</v>
          </cell>
          <cell r="F125" t="str">
            <v>PARKS, SPORTS AND COMMUNITY SERVICES</v>
          </cell>
          <cell r="G125" t="str">
            <v>KEITH OSBORNE</v>
          </cell>
          <cell r="H125" t="str">
            <v>JACKIE EVANS</v>
          </cell>
          <cell r="I125" t="str">
            <v>NWC</v>
          </cell>
        </row>
        <row r="126">
          <cell r="A126">
            <v>125951</v>
          </cell>
          <cell r="B126" t="str">
            <v>DOG WARDENS CITYWIDE</v>
          </cell>
          <cell r="C126" t="str">
            <v>PARKS DEVELOPMENT SERVICES</v>
          </cell>
          <cell r="D126" t="str">
            <v>PARKS AND GROUNDS MAINTENANCE</v>
          </cell>
          <cell r="E126" t="str">
            <v>RICHARD WELBURN</v>
          </cell>
          <cell r="F126" t="str">
            <v>PARKS, SPORTS AND COMMUNITY SERVICES</v>
          </cell>
          <cell r="G126" t="str">
            <v>KEITH OSBORNE</v>
          </cell>
          <cell r="H126" t="str">
            <v>RAY TUNKS</v>
          </cell>
          <cell r="I126" t="str">
            <v>NWC</v>
          </cell>
        </row>
        <row r="127">
          <cell r="A127">
            <v>125952</v>
          </cell>
          <cell r="B127" t="str">
            <v>COUNTRY PARKS/CONSERVATION</v>
          </cell>
          <cell r="C127" t="str">
            <v>PARKS DEVELOPMENT SERVICES</v>
          </cell>
          <cell r="D127" t="str">
            <v>PARKS AND GROUNDS MAINTENANCE</v>
          </cell>
          <cell r="E127" t="str">
            <v>RICHARD WELBURN</v>
          </cell>
          <cell r="F127" t="str">
            <v>PARKS, SPORTS AND COMMUNITY SERVICES</v>
          </cell>
          <cell r="G127" t="str">
            <v>KEITH OSBORNE</v>
          </cell>
          <cell r="H127" t="str">
            <v>RAY TUNKS</v>
          </cell>
          <cell r="I127" t="str">
            <v>NWC</v>
          </cell>
        </row>
        <row r="128">
          <cell r="A128">
            <v>125953</v>
          </cell>
          <cell r="B128" t="str">
            <v>PARKS SERVICES (NORTH)</v>
          </cell>
          <cell r="C128" t="str">
            <v>PARKS DEVELOPMENT SERVICES</v>
          </cell>
          <cell r="D128" t="str">
            <v>PARKS AND GROUNDS MAINTENANCE</v>
          </cell>
          <cell r="E128" t="str">
            <v>RICHARD WELBURN</v>
          </cell>
          <cell r="F128" t="str">
            <v>PARKS, SPORTS AND COMMUNITY SERVICES</v>
          </cell>
          <cell r="G128" t="str">
            <v>KEITH OSBORNE</v>
          </cell>
          <cell r="H128" t="str">
            <v>BAKIM DAYARAM</v>
          </cell>
          <cell r="I128" t="str">
            <v>ABBEY PARK</v>
          </cell>
        </row>
        <row r="129">
          <cell r="A129">
            <v>125962</v>
          </cell>
          <cell r="B129" t="str">
            <v>PARKS SERVICES (SOUTH)</v>
          </cell>
          <cell r="C129" t="str">
            <v>PARKS DEVELOPMENT SERVICES</v>
          </cell>
          <cell r="D129" t="str">
            <v>PARKS AND GROUNDS MAINTENANCE</v>
          </cell>
          <cell r="E129" t="str">
            <v>RICHARD WELBURN</v>
          </cell>
          <cell r="F129" t="str">
            <v>PARKS, SPORTS AND COMMUNITY SERVICES</v>
          </cell>
          <cell r="G129" t="str">
            <v>KEITH OSBORNE</v>
          </cell>
          <cell r="H129" t="str">
            <v>RAY KLEMM</v>
          </cell>
          <cell r="I129" t="str">
            <v>EVINGTON PARK</v>
          </cell>
        </row>
        <row r="130">
          <cell r="A130">
            <v>125968</v>
          </cell>
          <cell r="B130" t="str">
            <v>PARKS DEVELOPMENT/OH ACCOUNT</v>
          </cell>
          <cell r="C130" t="str">
            <v>PARKS DEVELOPMENT SERVICES</v>
          </cell>
          <cell r="D130" t="str">
            <v>PARKS AND GROUNDS MAINTENANCE</v>
          </cell>
          <cell r="E130" t="str">
            <v>RICHARD WELBURN</v>
          </cell>
          <cell r="F130" t="str">
            <v>PARKS, SPORTS AND COMMUNITY SERVICES</v>
          </cell>
          <cell r="G130" t="str">
            <v>KEITH OSBORNE</v>
          </cell>
          <cell r="H130" t="str">
            <v>RAY TUNKS</v>
          </cell>
          <cell r="I130" t="str">
            <v>NWC</v>
          </cell>
        </row>
        <row r="131">
          <cell r="A131">
            <v>125971</v>
          </cell>
          <cell r="B131" t="str">
            <v>DESIGN</v>
          </cell>
          <cell r="C131" t="str">
            <v>PARKS DEVELOPMENT SERVICES</v>
          </cell>
          <cell r="D131" t="str">
            <v>PARKS AND GROUNDS MAINTENANCE</v>
          </cell>
          <cell r="E131" t="str">
            <v>RICHARD WELBURN</v>
          </cell>
          <cell r="F131" t="str">
            <v>PARKS, SPORTS AND COMMUNITY SERVICES</v>
          </cell>
          <cell r="G131" t="str">
            <v>KEITH OSBORNE</v>
          </cell>
          <cell r="H131" t="str">
            <v>RAY TUNKS</v>
          </cell>
          <cell r="I131" t="str">
            <v>NWC</v>
          </cell>
        </row>
        <row r="132">
          <cell r="A132">
            <v>125981</v>
          </cell>
          <cell r="B132" t="str">
            <v>ALLOTMENTS</v>
          </cell>
          <cell r="C132" t="str">
            <v>PARKS DEVELOPMENT SERVICES</v>
          </cell>
          <cell r="D132" t="str">
            <v>PARKS AND GROUNDS MAINTENANCE</v>
          </cell>
          <cell r="E132" t="str">
            <v>RICHARD WELBURN</v>
          </cell>
          <cell r="F132" t="str">
            <v>PARKS, SPORTS AND COMMUNITY SERVICES</v>
          </cell>
          <cell r="G132" t="str">
            <v>KEITH OSBORNE</v>
          </cell>
          <cell r="H132" t="str">
            <v>RAY TUNKS</v>
          </cell>
          <cell r="I132" t="str">
            <v>NWC</v>
          </cell>
        </row>
        <row r="133">
          <cell r="A133">
            <v>125982</v>
          </cell>
          <cell r="B133" t="str">
            <v>S E S</v>
          </cell>
          <cell r="C133" t="str">
            <v>PARKS DEVELOPMENT SERVICES</v>
          </cell>
          <cell r="D133" t="str">
            <v>PARKS AND GROUNDS MAINTENANCE</v>
          </cell>
          <cell r="E133" t="str">
            <v>RICHARD WELBURN</v>
          </cell>
          <cell r="F133" t="str">
            <v>PARKS, SPORTS AND COMMUNITY SERVICES</v>
          </cell>
          <cell r="G133" t="str">
            <v>KEITH OSBORNE</v>
          </cell>
          <cell r="H133" t="str">
            <v>RAY TUNKS</v>
          </cell>
          <cell r="I133" t="str">
            <v>NWC</v>
          </cell>
        </row>
        <row r="134">
          <cell r="A134">
            <v>125996</v>
          </cell>
          <cell r="B134" t="str">
            <v>BUILDINGS</v>
          </cell>
          <cell r="C134" t="str">
            <v>PARKS DEVELOPMENT SERVICES</v>
          </cell>
          <cell r="D134" t="str">
            <v>PARKS AND GROUNDS MAINTENANCE</v>
          </cell>
          <cell r="E134" t="str">
            <v>RICHARD WELBURN</v>
          </cell>
          <cell r="F134" t="str">
            <v>PARKS, SPORTS AND COMMUNITY SERVICES</v>
          </cell>
          <cell r="G134" t="str">
            <v>KEITH OSBORNE</v>
          </cell>
          <cell r="H134" t="str">
            <v>RAY TUNKS</v>
          </cell>
          <cell r="I134" t="str">
            <v>NWC</v>
          </cell>
        </row>
        <row r="135">
          <cell r="A135">
            <v>125920</v>
          </cell>
          <cell r="B135" t="str">
            <v>MARKETING &amp; PROMOTIONS - PARKS</v>
          </cell>
          <cell r="C135" t="str">
            <v>PARKS QUALITY &amp; DEVELOPMENT</v>
          </cell>
          <cell r="D135" t="str">
            <v>PARKS AND GROUNDS MAINTENANCE</v>
          </cell>
          <cell r="E135" t="str">
            <v>RICHARD WELBURN</v>
          </cell>
          <cell r="F135" t="str">
            <v>PARKS, SPORTS AND COMMUNITY SERVICES</v>
          </cell>
          <cell r="G135" t="str">
            <v>KEITH OSBORNE</v>
          </cell>
          <cell r="H135" t="str">
            <v>JASWINDER PUREWAL</v>
          </cell>
          <cell r="I135" t="str">
            <v>NWC</v>
          </cell>
        </row>
        <row r="136">
          <cell r="A136">
            <v>125923</v>
          </cell>
          <cell r="B136" t="str">
            <v>QUALITY &amp; DEVELOPMENT - PARKS</v>
          </cell>
          <cell r="C136" t="str">
            <v>PARKS QUALITY &amp; DEVELOPMENT</v>
          </cell>
          <cell r="D136" t="str">
            <v>PARKS AND GROUNDS MAINTENANCE</v>
          </cell>
          <cell r="E136" t="str">
            <v>RICHARD WELBURN</v>
          </cell>
          <cell r="F136" t="str">
            <v>PARKS, SPORTS AND COMMUNITY SERVICES</v>
          </cell>
          <cell r="G136" t="str">
            <v>KEITH OSBORNE</v>
          </cell>
          <cell r="H136" t="str">
            <v>JASWINDER PUREWAL</v>
          </cell>
          <cell r="I136" t="str">
            <v>NWC</v>
          </cell>
        </row>
        <row r="137">
          <cell r="A137">
            <v>125924</v>
          </cell>
          <cell r="B137" t="str">
            <v>MANAGEMENT - GM &amp; PARKS</v>
          </cell>
          <cell r="C137" t="str">
            <v>PARKS QUALITY &amp; DEVELOPMENT</v>
          </cell>
          <cell r="D137" t="str">
            <v>PARKS AND GROUNDS MAINTENANCE</v>
          </cell>
          <cell r="E137" t="str">
            <v>RICHARD WELBURN</v>
          </cell>
          <cell r="F137" t="str">
            <v>PARKS, SPORTS AND COMMUNITY SERVICES</v>
          </cell>
          <cell r="G137" t="str">
            <v>KEITH OSBORNE</v>
          </cell>
          <cell r="H137" t="str">
            <v>JASWINDER PUREWAL</v>
          </cell>
          <cell r="I137" t="str">
            <v>NWC</v>
          </cell>
        </row>
        <row r="138">
          <cell r="A138">
            <v>125955</v>
          </cell>
          <cell r="B138" t="str">
            <v>COMMUNITY HORTICULTURE</v>
          </cell>
          <cell r="C138" t="str">
            <v>PARKS QUALITY &amp; DEVELOPMENT</v>
          </cell>
          <cell r="D138" t="str">
            <v>PARKS AND GROUNDS MAINTENANCE</v>
          </cell>
          <cell r="E138" t="str">
            <v>RICHARD WELBURN</v>
          </cell>
          <cell r="F138" t="str">
            <v>PARKS, SPORTS AND COMMUNITY SERVICES</v>
          </cell>
          <cell r="G138" t="str">
            <v>KEITH OSBORNE</v>
          </cell>
          <cell r="H138" t="str">
            <v>BOB MULLINS</v>
          </cell>
          <cell r="I138" t="str">
            <v>NWC</v>
          </cell>
        </row>
        <row r="139">
          <cell r="A139">
            <v>125972</v>
          </cell>
          <cell r="B139" t="str">
            <v>TREES AND WOODLANDS</v>
          </cell>
          <cell r="C139" t="str">
            <v>TREES &amp; WOODLANDS</v>
          </cell>
          <cell r="D139" t="str">
            <v>PARKS AND GROUNDS MAINTENANCE</v>
          </cell>
          <cell r="E139" t="str">
            <v>RICHARD WELBURN</v>
          </cell>
          <cell r="F139" t="str">
            <v>PARKS, SPORTS AND COMMUNITY SERVICES</v>
          </cell>
          <cell r="G139" t="str">
            <v>KEITH OSBORNE</v>
          </cell>
          <cell r="H139" t="str">
            <v>ALAN D'ALBE</v>
          </cell>
          <cell r="I139" t="str">
            <v>NWC</v>
          </cell>
        </row>
        <row r="140">
          <cell r="A140">
            <v>125811</v>
          </cell>
          <cell r="B140" t="str">
            <v>AYLESTONE</v>
          </cell>
          <cell r="C140" t="str">
            <v>SPORTS CENTRES &amp; FACILITIES</v>
          </cell>
          <cell r="D140" t="str">
            <v>SPORTS SERVICES</v>
          </cell>
          <cell r="E140" t="str">
            <v>PAUL EDWARDS</v>
          </cell>
          <cell r="F140" t="str">
            <v>PARKS, SPORTS AND COMMUNITY SERVICES</v>
          </cell>
          <cell r="G140" t="str">
            <v>KEITH OSBORNE</v>
          </cell>
          <cell r="H140" t="str">
            <v>SANDRA EWING</v>
          </cell>
          <cell r="I140" t="str">
            <v>AYLESTONE LC</v>
          </cell>
        </row>
        <row r="141">
          <cell r="A141">
            <v>125813</v>
          </cell>
          <cell r="B141" t="str">
            <v>SAFFRON LANE</v>
          </cell>
          <cell r="C141" t="str">
            <v>SPORTS CENTRES &amp; FACILITIES</v>
          </cell>
          <cell r="D141" t="str">
            <v>SPORTS SERVICES</v>
          </cell>
          <cell r="E141" t="str">
            <v>PAUL EDWARDS</v>
          </cell>
          <cell r="F141" t="str">
            <v>PARKS, SPORTS AND COMMUNITY SERVICES</v>
          </cell>
          <cell r="G141" t="str">
            <v>KEITH OSBORNE</v>
          </cell>
          <cell r="H141" t="str">
            <v>JOHN ROWLEY</v>
          </cell>
          <cell r="I141" t="str">
            <v xml:space="preserve">SAFFRON LANE S C </v>
          </cell>
        </row>
        <row r="142">
          <cell r="A142">
            <v>125814</v>
          </cell>
          <cell r="B142" t="str">
            <v>COSSINGTON STREET</v>
          </cell>
          <cell r="C142" t="str">
            <v>SPORTS CENTRES &amp; FACILITIES</v>
          </cell>
          <cell r="D142" t="str">
            <v>SPORTS SERVICES</v>
          </cell>
          <cell r="E142" t="str">
            <v>PAUL EDWARDS</v>
          </cell>
          <cell r="F142" t="str">
            <v>PARKS, SPORTS AND COMMUNITY SERVICES</v>
          </cell>
          <cell r="G142" t="str">
            <v>KEITH OSBORNE</v>
          </cell>
          <cell r="H142" t="str">
            <v>JOS JOHNSON</v>
          </cell>
          <cell r="I142" t="str">
            <v>CSSC</v>
          </cell>
        </row>
        <row r="143">
          <cell r="A143">
            <v>125815</v>
          </cell>
          <cell r="B143" t="str">
            <v>SPENCE STREET</v>
          </cell>
          <cell r="C143" t="str">
            <v>SPORTS CENTRES &amp; FACILITIES</v>
          </cell>
          <cell r="D143" t="str">
            <v>SPORTS SERVICES</v>
          </cell>
          <cell r="E143" t="str">
            <v>PAUL EDWARDS</v>
          </cell>
          <cell r="F143" t="str">
            <v>PARKS, SPORTS AND COMMUNITY SERVICES</v>
          </cell>
          <cell r="G143" t="str">
            <v>KEITH OSBORNE</v>
          </cell>
          <cell r="H143" t="str">
            <v>JOHN ROWLEY</v>
          </cell>
          <cell r="I143" t="str">
            <v>SSSC</v>
          </cell>
        </row>
        <row r="144">
          <cell r="A144">
            <v>125816</v>
          </cell>
          <cell r="B144" t="str">
            <v>EVINGTON POOL</v>
          </cell>
          <cell r="C144" t="str">
            <v>SPORTS CENTRES &amp; FACILITIES</v>
          </cell>
          <cell r="D144" t="str">
            <v>SPORTS SERVICES</v>
          </cell>
          <cell r="E144" t="str">
            <v>PAUL EDWARDS</v>
          </cell>
          <cell r="F144" t="str">
            <v>PARKS, SPORTS AND COMMUNITY SERVICES</v>
          </cell>
          <cell r="G144" t="str">
            <v>KEITH OSBORNE</v>
          </cell>
          <cell r="H144" t="str">
            <v>JANET DAVISON</v>
          </cell>
          <cell r="I144" t="str">
            <v>EP</v>
          </cell>
        </row>
        <row r="145">
          <cell r="A145">
            <v>125842</v>
          </cell>
          <cell r="B145" t="str">
            <v>ST MARGARETS' PASTURES</v>
          </cell>
          <cell r="C145" t="str">
            <v>SPORTS CENTRES &amp; FACILITIES</v>
          </cell>
          <cell r="D145" t="str">
            <v>SPORTS SERVICES</v>
          </cell>
          <cell r="E145" t="str">
            <v>PAUL EDWARDS</v>
          </cell>
          <cell r="F145" t="str">
            <v>PARKS, SPORTS AND COMMUNITY SERVICES</v>
          </cell>
          <cell r="G145" t="str">
            <v>KEITH OSBORNE</v>
          </cell>
          <cell r="H145" t="str">
            <v>JANET DAVISON</v>
          </cell>
          <cell r="I145" t="str">
            <v>EP</v>
          </cell>
        </row>
        <row r="146">
          <cell r="A146">
            <v>125844</v>
          </cell>
          <cell r="B146" t="str">
            <v>LEICESTER LEYS</v>
          </cell>
          <cell r="C146" t="str">
            <v>SPORTS CENTRES &amp; FACILITIES</v>
          </cell>
          <cell r="D146" t="str">
            <v>SPORTS SERVICES</v>
          </cell>
          <cell r="E146" t="str">
            <v>PAUL EDWARDS</v>
          </cell>
          <cell r="F146" t="str">
            <v>PARKS, SPORTS AND COMMUNITY SERVICES</v>
          </cell>
          <cell r="G146" t="str">
            <v>KEITH OSBORNE</v>
          </cell>
          <cell r="H146" t="str">
            <v>TIM SPENCER</v>
          </cell>
          <cell r="I146" t="str">
            <v>LLLC</v>
          </cell>
        </row>
        <row r="147">
          <cell r="A147">
            <v>125845</v>
          </cell>
          <cell r="B147" t="str">
            <v>NEW PARKS LC</v>
          </cell>
          <cell r="C147" t="str">
            <v>SPORTS CENTRES &amp; FACILITIES</v>
          </cell>
          <cell r="D147" t="str">
            <v>SPORTS SERVICES</v>
          </cell>
          <cell r="E147" t="str">
            <v>PAUL EDWARDS</v>
          </cell>
          <cell r="F147" t="str">
            <v>PARKS, SPORTS AND COMMUNITY SERVICES</v>
          </cell>
          <cell r="G147" t="str">
            <v>KEITH OSBORNE</v>
          </cell>
          <cell r="H147" t="str">
            <v>TRACY YERRELL</v>
          </cell>
          <cell r="I147" t="str">
            <v>NPLC</v>
          </cell>
        </row>
        <row r="148">
          <cell r="A148">
            <v>125921</v>
          </cell>
          <cell r="B148" t="str">
            <v>HUMBERSTONE HEIGHT</v>
          </cell>
          <cell r="C148" t="str">
            <v>SPORTS CENTRES &amp; FACILITIES</v>
          </cell>
          <cell r="D148" t="str">
            <v>SPORTS SERVICES</v>
          </cell>
          <cell r="E148" t="str">
            <v>PAUL EDWARDS</v>
          </cell>
          <cell r="F148" t="str">
            <v>PARKS, SPORTS AND COMMUNITY SERVICES</v>
          </cell>
          <cell r="G148" t="str">
            <v>KEITH OSBORNE</v>
          </cell>
          <cell r="H148" t="str">
            <v>JAMES STARBUCK</v>
          </cell>
          <cell r="I148" t="str">
            <v>NWC</v>
          </cell>
        </row>
        <row r="149">
          <cell r="A149">
            <v>125922</v>
          </cell>
          <cell r="B149" t="str">
            <v>WESTERN GOLF COURSE</v>
          </cell>
          <cell r="C149" t="str">
            <v>SPORTS CENTRES &amp; FACILITIES</v>
          </cell>
          <cell r="D149" t="str">
            <v>SPORTS SERVICES</v>
          </cell>
          <cell r="E149" t="str">
            <v>PAUL EDWARDS</v>
          </cell>
          <cell r="F149" t="str">
            <v>PARKS, SPORTS AND COMMUNITY SERVICES</v>
          </cell>
          <cell r="G149" t="str">
            <v>KEITH OSBORNE</v>
          </cell>
          <cell r="H149" t="str">
            <v>JAMES STARBUCK</v>
          </cell>
          <cell r="I149" t="str">
            <v>NWC</v>
          </cell>
        </row>
        <row r="150">
          <cell r="A150">
            <v>125881</v>
          </cell>
          <cell r="B150" t="str">
            <v>MANAGEMENT OVERHEAD A/C</v>
          </cell>
          <cell r="C150" t="str">
            <v>SPORTS MANAGEMENT OVERHEAD A/C</v>
          </cell>
          <cell r="D150" t="str">
            <v>SPORTS SERVICES</v>
          </cell>
          <cell r="E150" t="str">
            <v>PAUL EDWARDS</v>
          </cell>
          <cell r="F150" t="str">
            <v>PARKS, SPORTS AND COMMUNITY SERVICES</v>
          </cell>
          <cell r="G150" t="str">
            <v>KEITH OSBORNE</v>
          </cell>
          <cell r="H150" t="str">
            <v>JULIE BLACKSHAW</v>
          </cell>
          <cell r="I150" t="str">
            <v>NWC</v>
          </cell>
        </row>
        <row r="151">
          <cell r="A151">
            <v>125847</v>
          </cell>
          <cell r="B151" t="str">
            <v>SPORTS ON PARKS</v>
          </cell>
          <cell r="C151" t="str">
            <v>COMMUNITY DEVELOPMENT</v>
          </cell>
          <cell r="D151" t="str">
            <v>SPORTS SERVICES</v>
          </cell>
          <cell r="E151" t="str">
            <v>PAUL EDWARDS</v>
          </cell>
          <cell r="F151" t="str">
            <v>PARKS, SPORTS AND COMMUNITY SERVICES</v>
          </cell>
          <cell r="G151" t="str">
            <v>KEITH OSBORNE</v>
          </cell>
          <cell r="H151" t="str">
            <v>MARK LAYWOOD</v>
          </cell>
          <cell r="I151" t="str">
            <v>NWC</v>
          </cell>
        </row>
        <row r="152">
          <cell r="A152">
            <v>125991</v>
          </cell>
          <cell r="B152" t="str">
            <v>SPORTS DEVELOPMENT</v>
          </cell>
          <cell r="C152" t="str">
            <v>COMMUNITY DEVELOPMENT</v>
          </cell>
          <cell r="D152" t="str">
            <v>SPORTS SERVICES</v>
          </cell>
          <cell r="E152" t="str">
            <v>PAUL EDWARDS</v>
          </cell>
          <cell r="F152" t="str">
            <v>PARKS, SPORTS AND COMMUNITY SERVICES</v>
          </cell>
          <cell r="G152" t="str">
            <v>KEITH OSBORNE</v>
          </cell>
          <cell r="H152" t="str">
            <v>EDDIE JAMES</v>
          </cell>
          <cell r="I152" t="str">
            <v>NWC</v>
          </cell>
        </row>
        <row r="153">
          <cell r="A153">
            <v>125993</v>
          </cell>
          <cell r="B153" t="str">
            <v>SPORTS INITIATIVES</v>
          </cell>
          <cell r="C153" t="str">
            <v>COMMUNITY DEVELOPMENT</v>
          </cell>
          <cell r="D153" t="str">
            <v>SPORTS SERVICES</v>
          </cell>
          <cell r="E153" t="str">
            <v>PAUL EDWARDS</v>
          </cell>
          <cell r="F153" t="str">
            <v>PARKS, SPORTS AND COMMUNITY SERVICES</v>
          </cell>
          <cell r="G153" t="str">
            <v>KEITH OSBORNE</v>
          </cell>
          <cell r="H153" t="str">
            <v>ROB WALLIS</v>
          </cell>
          <cell r="I153" t="str">
            <v xml:space="preserve">SAFFRON LANE S C </v>
          </cell>
        </row>
        <row r="154">
          <cell r="A154">
            <v>125994</v>
          </cell>
          <cell r="B154" t="str">
            <v xml:space="preserve">ACTIVE SPORTS </v>
          </cell>
          <cell r="C154" t="str">
            <v>COMMUNITY DEVELOPMENT</v>
          </cell>
          <cell r="D154" t="str">
            <v>SPORTS SERVICES</v>
          </cell>
          <cell r="E154" t="str">
            <v>PAUL EDWARDS</v>
          </cell>
          <cell r="F154" t="str">
            <v>PARKS, SPORTS AND COMMUNITY SERVICES</v>
          </cell>
          <cell r="G154" t="str">
            <v>KEITH OSBORNE</v>
          </cell>
          <cell r="H154" t="str">
            <v>ROB WALLIS</v>
          </cell>
          <cell r="I154" t="str">
            <v xml:space="preserve">SAFFRON LANE S C </v>
          </cell>
        </row>
        <row r="155">
          <cell r="A155">
            <v>125890</v>
          </cell>
          <cell r="B155" t="str">
            <v>SPORTS GRANTS</v>
          </cell>
          <cell r="C155" t="str">
            <v>SPORTS GRANTS</v>
          </cell>
          <cell r="D155" t="str">
            <v>SPORTS SERVICES</v>
          </cell>
          <cell r="E155" t="str">
            <v>PAUL EDWARDS</v>
          </cell>
          <cell r="F155" t="str">
            <v>PARKS, SPORTS AND COMMUNITY SERVICES</v>
          </cell>
          <cell r="G155" t="str">
            <v>KEITH OSBORNE</v>
          </cell>
          <cell r="H155" t="str">
            <v>EDWIN JAMES</v>
          </cell>
          <cell r="I155" t="str">
            <v>NWC</v>
          </cell>
        </row>
        <row r="156">
          <cell r="A156">
            <v>126104</v>
          </cell>
          <cell r="B156" t="str">
            <v>BUSINESS DEVELOPMENT</v>
          </cell>
          <cell r="C156" t="str">
            <v>BUSINESS DEVELOPMENT</v>
          </cell>
          <cell r="D156" t="str">
            <v>BUSINESS DEVELOPMENT</v>
          </cell>
          <cell r="E156" t="str">
            <v>RICHARD WATSON</v>
          </cell>
          <cell r="F156" t="str">
            <v>CORPORATE BUSINESS SERVICES</v>
          </cell>
          <cell r="G156" t="str">
            <v>RICHARD WATSON</v>
          </cell>
          <cell r="H156" t="str">
            <v>JENNI TILLOTSON</v>
          </cell>
          <cell r="I156" t="str">
            <v>NWC</v>
          </cell>
        </row>
        <row r="157">
          <cell r="A157">
            <v>125521</v>
          </cell>
          <cell r="B157" t="str">
            <v>COMMUNITY GRANTS</v>
          </cell>
          <cell r="C157" t="str">
            <v>COMMUNITY GRANTS</v>
          </cell>
          <cell r="D157" t="str">
            <v>COMMUNITY PARTNERSHIPS</v>
          </cell>
          <cell r="E157" t="str">
            <v>JO DOOHER</v>
          </cell>
          <cell r="F157" t="str">
            <v>CORPORATE BUSINESS SERVICES</v>
          </cell>
          <cell r="G157" t="str">
            <v>RICHARD WATSON</v>
          </cell>
          <cell r="H157" t="str">
            <v>MAHENDRA PATEL</v>
          </cell>
          <cell r="I157" t="str">
            <v>NWC</v>
          </cell>
        </row>
        <row r="158">
          <cell r="A158">
            <v>125751</v>
          </cell>
          <cell r="B158" t="str">
            <v>MANAGEMENT OVERHEAD A/C</v>
          </cell>
          <cell r="C158" t="str">
            <v>COMM. PARTNERSHIP MANGT. O/H A/C</v>
          </cell>
          <cell r="D158" t="str">
            <v>COMMUNITY PARTNERSHIPS</v>
          </cell>
          <cell r="E158" t="str">
            <v>JO DOOHER</v>
          </cell>
          <cell r="F158" t="str">
            <v>CORPORATE BUSINESS SERVICES</v>
          </cell>
          <cell r="G158" t="str">
            <v>RICHARD WATSON</v>
          </cell>
          <cell r="H158" t="str">
            <v>RICHARD WATSON</v>
          </cell>
          <cell r="I158" t="str">
            <v>NWC</v>
          </cell>
        </row>
        <row r="159">
          <cell r="A159">
            <v>125711</v>
          </cell>
          <cell r="B159" t="str">
            <v>PROJECTS - NORTH</v>
          </cell>
          <cell r="C159" t="str">
            <v>COMMUNITY PROJECTS</v>
          </cell>
          <cell r="D159" t="str">
            <v>COMMUNITY PARTNERSHIPS</v>
          </cell>
          <cell r="E159" t="str">
            <v>JO DOOHER</v>
          </cell>
          <cell r="F159" t="str">
            <v>CORPORATE BUSINESS SERVICES</v>
          </cell>
          <cell r="G159" t="str">
            <v>RICHARD WATSON</v>
          </cell>
          <cell r="H159" t="str">
            <v>JO DOOHER</v>
          </cell>
          <cell r="I159" t="str">
            <v>NWC</v>
          </cell>
        </row>
        <row r="160">
          <cell r="A160">
            <v>125721</v>
          </cell>
          <cell r="B160" t="str">
            <v>PROJECTS - WEST</v>
          </cell>
          <cell r="C160" t="str">
            <v>COMMUNITY PROJECTS</v>
          </cell>
          <cell r="D160" t="str">
            <v>COMMUNITY PARTNERSHIPS</v>
          </cell>
          <cell r="E160" t="str">
            <v>JO DOOHER</v>
          </cell>
          <cell r="F160" t="str">
            <v>CORPORATE BUSINESS SERVICES</v>
          </cell>
          <cell r="G160" t="str">
            <v>RICHARD WATSON</v>
          </cell>
          <cell r="H160" t="str">
            <v>JO DOOHER</v>
          </cell>
          <cell r="I160" t="str">
            <v>NWC</v>
          </cell>
        </row>
        <row r="161">
          <cell r="A161">
            <v>125731</v>
          </cell>
          <cell r="B161" t="str">
            <v>PROJECTS - EAST</v>
          </cell>
          <cell r="C161" t="str">
            <v>COMMUNITY PROJECTS</v>
          </cell>
          <cell r="D161" t="str">
            <v>COMMUNITY PARTNERSHIPS</v>
          </cell>
          <cell r="E161" t="str">
            <v>JO DOOHER</v>
          </cell>
          <cell r="F161" t="str">
            <v>CORPORATE BUSINESS SERVICES</v>
          </cell>
          <cell r="G161" t="str">
            <v>RICHARD WATSON</v>
          </cell>
          <cell r="H161" t="str">
            <v>JO DOOHER</v>
          </cell>
          <cell r="I161" t="str">
            <v>NWC</v>
          </cell>
        </row>
        <row r="162">
          <cell r="A162">
            <v>125741</v>
          </cell>
          <cell r="B162" t="str">
            <v>PROJECTS - SOUTH</v>
          </cell>
          <cell r="C162" t="str">
            <v>COMMUNITY PROJECTS</v>
          </cell>
          <cell r="D162" t="str">
            <v>COMMUNITY PARTNERSHIPS</v>
          </cell>
          <cell r="E162" t="str">
            <v>JO DOOHER</v>
          </cell>
          <cell r="F162" t="str">
            <v>CORPORATE BUSINESS SERVICES</v>
          </cell>
          <cell r="G162" t="str">
            <v>RICHARD WATSON</v>
          </cell>
          <cell r="H162" t="str">
            <v>JO DOOHER</v>
          </cell>
          <cell r="I162" t="str">
            <v>NWC</v>
          </cell>
        </row>
        <row r="163">
          <cell r="A163">
            <v>125761</v>
          </cell>
          <cell r="B163" t="str">
            <v>CITYWIDE</v>
          </cell>
          <cell r="C163" t="str">
            <v>COMMUNITY PROJECTS</v>
          </cell>
          <cell r="D163" t="str">
            <v>COMMUNITY PARTNERSHIPS</v>
          </cell>
          <cell r="E163" t="str">
            <v>JO DOOHER</v>
          </cell>
          <cell r="F163" t="str">
            <v>CORPORATE BUSINESS SERVICES</v>
          </cell>
          <cell r="G163" t="str">
            <v>RICHARD WATSON</v>
          </cell>
          <cell r="H163" t="str">
            <v>JO DOOHER</v>
          </cell>
          <cell r="I163" t="str">
            <v>NWC</v>
          </cell>
        </row>
        <row r="164">
          <cell r="A164">
            <v>125531</v>
          </cell>
          <cell r="B164" t="str">
            <v>RECREATIONAL TRANSPORT</v>
          </cell>
          <cell r="C164" t="str">
            <v>RECREATIONAL TRANSPORT</v>
          </cell>
          <cell r="D164" t="str">
            <v>COMMUNITY PARTNERSHIPS</v>
          </cell>
          <cell r="E164" t="str">
            <v>JO DOOHER</v>
          </cell>
          <cell r="F164" t="str">
            <v>CORPORATE BUSINESS SERVICES</v>
          </cell>
          <cell r="G164" t="str">
            <v>RICHARD WATSON</v>
          </cell>
          <cell r="H164" t="str">
            <v>BILL HASTIE</v>
          </cell>
          <cell r="I164" t="str">
            <v>REC. TRANSPORT</v>
          </cell>
        </row>
        <row r="165">
          <cell r="A165">
            <v>126121</v>
          </cell>
          <cell r="B165" t="str">
            <v>DEPARTMENTAL MANAGEMENT</v>
          </cell>
          <cell r="C165" t="str">
            <v>DIRECTORATE</v>
          </cell>
          <cell r="D165" t="str">
            <v>DIRECTORATE</v>
          </cell>
          <cell r="E165" t="str">
            <v>RICHARD WATSON</v>
          </cell>
          <cell r="F165" t="str">
            <v>CORPORATE BUSINESS SERVICES</v>
          </cell>
          <cell r="G165" t="str">
            <v>RICHARD WATSON</v>
          </cell>
          <cell r="H165" t="str">
            <v>RICHARD WATSON</v>
          </cell>
          <cell r="I165" t="str">
            <v>NWC</v>
          </cell>
        </row>
        <row r="166">
          <cell r="A166">
            <v>126122</v>
          </cell>
          <cell r="B166" t="str">
            <v>BUDGET STRATEGY</v>
          </cell>
          <cell r="C166" t="str">
            <v>DIRECTORATE</v>
          </cell>
          <cell r="D166" t="str">
            <v>DIRECTORATE</v>
          </cell>
          <cell r="E166" t="str">
            <v>RICHARD WATSON</v>
          </cell>
          <cell r="F166" t="str">
            <v>CORPORATE BUSINESS SERVICES</v>
          </cell>
          <cell r="G166" t="str">
            <v>RICHARD WATSON</v>
          </cell>
          <cell r="H166" t="str">
            <v>RICHARD WATSON</v>
          </cell>
          <cell r="I166" t="str">
            <v>NWC</v>
          </cell>
        </row>
        <row r="167">
          <cell r="A167">
            <v>126130</v>
          </cell>
          <cell r="B167" t="str">
            <v>CORPORATE MANAGEMENT</v>
          </cell>
          <cell r="C167" t="str">
            <v>DIRECTORATE</v>
          </cell>
          <cell r="D167" t="str">
            <v>DIRECTORATE</v>
          </cell>
          <cell r="E167" t="str">
            <v>RICHARD WATSON</v>
          </cell>
          <cell r="F167" t="str">
            <v>CORPORATE BUSINESS SERVICES</v>
          </cell>
          <cell r="G167" t="str">
            <v>RICHARD WATSON</v>
          </cell>
          <cell r="H167" t="str">
            <v>RICHARD WATSON</v>
          </cell>
          <cell r="I167" t="str">
            <v>NWC</v>
          </cell>
        </row>
        <row r="168">
          <cell r="A168">
            <v>126102</v>
          </cell>
          <cell r="B168" t="str">
            <v>CENTRAL SERVICES</v>
          </cell>
          <cell r="C168" t="str">
            <v>FINANCE &amp; SYSTEMS</v>
          </cell>
          <cell r="D168" t="str">
            <v>FINANCE &amp; SYSTEMS</v>
          </cell>
          <cell r="E168" t="str">
            <v>JAYNE TYSOE</v>
          </cell>
          <cell r="F168" t="str">
            <v>CORPORATE BUSINESS SERVICES</v>
          </cell>
          <cell r="G168" t="str">
            <v>RICHARD WATSON</v>
          </cell>
          <cell r="H168" t="str">
            <v>GEOFF PEARCE</v>
          </cell>
          <cell r="I168" t="str">
            <v>NWC</v>
          </cell>
        </row>
        <row r="169">
          <cell r="A169">
            <v>126103</v>
          </cell>
          <cell r="B169" t="str">
            <v>FINANCE</v>
          </cell>
          <cell r="C169" t="str">
            <v>FINANCE &amp; SYSTEMS</v>
          </cell>
          <cell r="D169" t="str">
            <v>FINANCE &amp; SYSTEMS</v>
          </cell>
          <cell r="E169" t="str">
            <v>JAYNE TYSOE</v>
          </cell>
          <cell r="F169" t="str">
            <v>CORPORATE BUSINESS SERVICES</v>
          </cell>
          <cell r="G169" t="str">
            <v>RICHARD WATSON</v>
          </cell>
          <cell r="H169" t="str">
            <v>RAJ PATHAK</v>
          </cell>
          <cell r="I169" t="str">
            <v>NWC</v>
          </cell>
        </row>
        <row r="170">
          <cell r="A170">
            <v>126106</v>
          </cell>
          <cell r="B170" t="str">
            <v>IT</v>
          </cell>
          <cell r="C170" t="str">
            <v>FINANCE &amp; SYSTEMS</v>
          </cell>
          <cell r="D170" t="str">
            <v>FINANCE &amp; SYSTEMS</v>
          </cell>
          <cell r="E170" t="str">
            <v>JENNI TILLOTSON</v>
          </cell>
          <cell r="F170" t="str">
            <v>CORPORATE BUSINESS SERVICES</v>
          </cell>
          <cell r="G170" t="str">
            <v>RICHARD WATSON</v>
          </cell>
          <cell r="H170" t="str">
            <v>PAUL CONSTANTINOU</v>
          </cell>
          <cell r="I170" t="str">
            <v>NWC</v>
          </cell>
        </row>
        <row r="171">
          <cell r="A171">
            <v>126101</v>
          </cell>
          <cell r="B171" t="str">
            <v>PERSONNEL &amp; TRAINING</v>
          </cell>
          <cell r="C171" t="str">
            <v>PERSONNEL &amp; TRAINING</v>
          </cell>
          <cell r="D171" t="str">
            <v>PERSONNEL &amp; TRAINING</v>
          </cell>
          <cell r="E171" t="str">
            <v>VAL BETERRIDGE</v>
          </cell>
          <cell r="F171" t="str">
            <v>CORPORATE BUSINESS SERVICES</v>
          </cell>
          <cell r="G171" t="str">
            <v>RICHARD WATSON</v>
          </cell>
          <cell r="H171" t="str">
            <v>VAL BETTERIDGE</v>
          </cell>
          <cell r="I171" t="str">
            <v>NWC</v>
          </cell>
        </row>
        <row r="172">
          <cell r="A172">
            <v>126111</v>
          </cell>
          <cell r="B172" t="str">
            <v>WORK PLACE NURSERY</v>
          </cell>
          <cell r="C172" t="str">
            <v>PERSONNEL &amp; TRAINING</v>
          </cell>
          <cell r="D172" t="str">
            <v>PERSONNEL &amp; TRAINING</v>
          </cell>
          <cell r="E172" t="str">
            <v>VAL BETERRIDGE</v>
          </cell>
          <cell r="F172" t="str">
            <v>CORPORATE BUSINESS SERVICES</v>
          </cell>
          <cell r="G172" t="str">
            <v>RICHARD WATSON</v>
          </cell>
          <cell r="H172" t="str">
            <v>RUTH KIRK</v>
          </cell>
          <cell r="I172" t="str">
            <v>WORK PLACE NURSERY</v>
          </cell>
        </row>
        <row r="173">
          <cell r="A173">
            <v>126114</v>
          </cell>
          <cell r="B173" t="str">
            <v>SHOPPERS PLAY CENTRE</v>
          </cell>
          <cell r="C173" t="str">
            <v>PERSONNEL &amp; TRAINING</v>
          </cell>
          <cell r="D173" t="str">
            <v>PERSONNEL &amp; TRAINING</v>
          </cell>
          <cell r="E173" t="str">
            <v>VAL BETERRIDGE</v>
          </cell>
          <cell r="F173" t="str">
            <v>CORPORATE BUSINESS SERVICES</v>
          </cell>
          <cell r="G173" t="str">
            <v>RICHARD WATSON</v>
          </cell>
          <cell r="H173" t="str">
            <v>RUTH KIRK</v>
          </cell>
          <cell r="I173" t="str">
            <v>WORK PLACE NURSERY</v>
          </cell>
        </row>
        <row r="174">
          <cell r="A174">
            <v>126107</v>
          </cell>
          <cell r="B174" t="str">
            <v>STRATEGY &amp; POLICY</v>
          </cell>
          <cell r="C174" t="str">
            <v>STRATEGY &amp; POLICY</v>
          </cell>
          <cell r="D174" t="str">
            <v>STRATEGY &amp; POLICY</v>
          </cell>
          <cell r="E174" t="str">
            <v>RICHARD WATSON</v>
          </cell>
          <cell r="F174" t="str">
            <v>CORPORATE BUSINESS SERVICES</v>
          </cell>
          <cell r="G174" t="str">
            <v>RICHARD WATSON</v>
          </cell>
          <cell r="H174" t="str">
            <v>RICHARD WATSON</v>
          </cell>
          <cell r="I174" t="str">
            <v>NWC</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Trends"/>
      <sheetName val="estimates_versus_actual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options"/>
      <sheetName val="ECS Sum"/>
      <sheetName val="LQP GF Report"/>
      <sheetName val="RA"/>
      <sheetName val="RA (2)"/>
      <sheetName val="LQP DSG Report"/>
      <sheetName val="Mapping 201900"/>
      <sheetName val="Excelerator 201900"/>
      <sheetName val="Virement"/>
      <sheetName val="Control"/>
      <sheetName val="SNTS Bal Figure"/>
      <sheetName val="Cat 1 - R"/>
      <sheetName val="Cat 2 - Labour"/>
      <sheetName val="Cat 3 - Account"/>
      <sheetName val="Cat 4 - Analysis"/>
      <sheetName val="Drop 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B3" t="str">
            <v>CC</v>
          </cell>
        </row>
        <row r="4">
          <cell r="B4" t="str">
            <v>CC &amp; Cat 1</v>
          </cell>
        </row>
        <row r="5">
          <cell r="B5" t="str">
            <v>CC &amp; Cat 2</v>
          </cell>
        </row>
        <row r="6">
          <cell r="B6" t="str">
            <v>CC &amp; Cat 3</v>
          </cell>
        </row>
        <row r="7">
          <cell r="B7" t="str">
            <v>CC &amp; Cat 4</v>
          </cell>
        </row>
        <row r="8">
          <cell r="B8" t="str">
            <v xml:space="preserve">Busunit </v>
          </cell>
        </row>
        <row r="9">
          <cell r="B9" t="str">
            <v>Busunit &amp; Cat 1</v>
          </cell>
        </row>
        <row r="10">
          <cell r="B10" t="str">
            <v>Busunit &amp; Cat 2</v>
          </cell>
        </row>
        <row r="11">
          <cell r="B11" t="str">
            <v>Busunit &amp; Cat 3</v>
          </cell>
        </row>
        <row r="12">
          <cell r="B12" t="str">
            <v>Busunit &amp; Cat 4</v>
          </cell>
        </row>
        <row r="13">
          <cell r="B13" t="str">
            <v>Manual Entry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ndover"/>
      <sheetName val="Task Summary"/>
      <sheetName val="Outstanding Tasks"/>
      <sheetName val="Closedown 20-21"/>
      <sheetName val="Deadlines"/>
      <sheetName val="Calendar"/>
      <sheetName val="Forecast"/>
      <sheetName val="CC Summary"/>
      <sheetName val="CCM"/>
      <sheetName val="Schedule"/>
      <sheetName val="Agresso Reports"/>
      <sheetName val="Notes to make"/>
      <sheetName val="DropDown"/>
    </sheetNames>
    <sheetDataSet>
      <sheetData sheetId="0" refreshError="1"/>
      <sheetData sheetId="1">
        <row r="2">
          <cell r="C2" t="str">
            <v>Count</v>
          </cell>
        </row>
      </sheetData>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ow r="3">
          <cell r="B3" t="str">
            <v>Urgent</v>
          </cell>
          <cell r="C3" t="str">
            <v>Awaiting Response</v>
          </cell>
        </row>
        <row r="4">
          <cell r="B4" t="str">
            <v>High</v>
          </cell>
          <cell r="C4" t="str">
            <v>Completed</v>
          </cell>
        </row>
        <row r="5">
          <cell r="B5" t="str">
            <v>Medium</v>
          </cell>
          <cell r="C5" t="str">
            <v>Not Started</v>
          </cell>
        </row>
        <row r="6">
          <cell r="B6" t="str">
            <v>Low</v>
          </cell>
          <cell r="C6" t="str">
            <v>To Contact</v>
          </cell>
        </row>
        <row r="7">
          <cell r="B7" t="str">
            <v>Done</v>
          </cell>
          <cell r="C7" t="str">
            <v>Work In Progress</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Control"/>
      <sheetName val="info"/>
      <sheetName val="UserInterface"/>
      <sheetName val="ForLAs_exceptPartFringe"/>
      <sheetName val="ForLAs_PartFringe"/>
      <sheetName val="LA_Calcs"/>
      <sheetName val="SchoolCalcs"/>
      <sheetName val="FactorContributions"/>
      <sheetName val="Chart_FactorContributions"/>
      <sheetName val="CondocData"/>
      <sheetName val="Chart_IndividualLAs"/>
      <sheetName val="SQLview_noNRAs"/>
      <sheetName val="UnitValues"/>
      <sheetName val="ACA_District"/>
      <sheetName val="DSG_14-15"/>
      <sheetName val="PupilProjections"/>
      <sheetName val="Lists"/>
      <sheetName val="MFL DualRun 2014-15 Y14M07D08"/>
    </sheetNames>
    <sheetDataSet>
      <sheetData sheetId="0"/>
      <sheetData sheetId="1"/>
      <sheetData sheetId="2">
        <row r="6">
          <cell r="C6">
            <v>0.90849999999999997</v>
          </cell>
        </row>
      </sheetData>
      <sheetData sheetId="3"/>
      <sheetData sheetId="4"/>
      <sheetData sheetId="5"/>
      <sheetData sheetId="6"/>
      <sheetData sheetId="7"/>
      <sheetData sheetId="8"/>
      <sheetData sheetId="9"/>
      <sheetData sheetId="10"/>
      <sheetData sheetId="11"/>
      <sheetData sheetId="12">
        <row r="26">
          <cell r="E26">
            <v>1129.6542482635309</v>
          </cell>
        </row>
      </sheetData>
      <sheetData sheetId="13"/>
      <sheetData sheetId="14"/>
      <sheetData sheetId="15"/>
      <sheetData sheetId="16"/>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s"/>
      <sheetName val="Summary 1 SS"/>
      <sheetName val="Summary 2 SS"/>
      <sheetName val="Control (2)"/>
      <sheetName val="Control"/>
      <sheetName val="NOTES "/>
      <sheetName val="Summary by Area"/>
      <sheetName val="ADULTS"/>
      <sheetName val="OP"/>
      <sheetName val="Day care workings"/>
      <sheetName val="1 - Day Care"/>
      <sheetName val="2 - Heritage Care"/>
      <sheetName val="3-Direct Payments"/>
      <sheetName val="4 - Summer Sch"/>
      <sheetName val="5 - NAS"/>
      <sheetName val="6 - Res SENSE"/>
      <sheetName val="8 - County Day Care"/>
      <sheetName val="9 - LD Housing"/>
      <sheetName val="Workings Res Care Homes"/>
      <sheetName val="Provider payment runs 02-03"/>
      <sheetName val="Nursing Payments"/>
      <sheetName val="Residential Payments"/>
      <sheetName val="10-Res Care Homes"/>
      <sheetName val="11 - Post Office"/>
      <sheetName val="Workings Home Care"/>
      <sheetName val="12 - Home Care"/>
      <sheetName val="13-Adult Foster"/>
      <sheetName val="14 - Meals"/>
      <sheetName val="15-Day Serv"/>
      <sheetName val="16-Serv User-J Wright"/>
      <sheetName val="17-P'Ship Gap"/>
      <sheetName val="18-Free Nursing"/>
      <sheetName val="19 -Meal Reviewers"/>
      <sheetName val="20 N.A - Joint Sol"/>
      <sheetName val="25 N Codes"/>
      <sheetName val="Workings PNC"/>
      <sheetName val="26 PNC-G680"/>
      <sheetName val="Sheet6"/>
      <sheetName val="Sheet1"/>
      <sheetName val="Sheet2"/>
      <sheetName val="Sheet3"/>
      <sheetName val="Sheet4"/>
    </sheetNames>
    <sheetDataSet>
      <sheetData sheetId="0" refreshError="1">
        <row r="20">
          <cell r="B20" t="str">
            <v>MAY</v>
          </cell>
          <cell r="C20">
            <v>2003</v>
          </cell>
        </row>
      </sheetData>
      <sheetData sheetId="1" refreshError="1"/>
      <sheetData sheetId="2" refreshError="1"/>
      <sheetData sheetId="3" refreshError="1"/>
      <sheetData sheetId="4" refreshError="1"/>
      <sheetData sheetId="5" refreshError="1"/>
      <sheetData sheetId="6" refreshError="1">
        <row r="2">
          <cell r="B2">
            <v>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options"/>
      <sheetName val="_control"/>
      <sheetName val="Serv Cash Ceiling V2"/>
      <sheetName val="CC Summary V2"/>
      <sheetName val="Budget Excelerator V2"/>
      <sheetName val="YOS V2"/>
      <sheetName val="Salaries - 19-20 V2"/>
      <sheetName val="Serv Cash Ceiling"/>
      <sheetName val="CC Summary"/>
      <sheetName val="Budget Excelerator"/>
      <sheetName val="R Category"/>
      <sheetName val="Salaries - Budget 19-20"/>
      <sheetName val="FTE"/>
      <sheetName val="Pay Inflation"/>
      <sheetName val="Salaries - Forecast"/>
      <sheetName val="BM "/>
      <sheetName val="_options (2)"/>
      <sheetName val="Payroll"/>
      <sheetName val="PM"/>
      <sheetName val="PI Cost Centre"/>
      <sheetName val="Assumptions"/>
      <sheetName val="LG Salaries"/>
      <sheetName val="Other Salaries"/>
      <sheetName val="Budget Inflation"/>
      <sheetName val="PAY SCALES"/>
      <sheetName val="Screenshots"/>
      <sheetName val="City Catering"/>
      <sheetName val="Forecast Lookup"/>
      <sheetName val="Matrix"/>
      <sheetName val="Y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I14">
            <v>0.02</v>
          </cell>
        </row>
      </sheetData>
      <sheetData sheetId="21"/>
      <sheetData sheetId="22"/>
      <sheetData sheetId="23"/>
      <sheetData sheetId="24"/>
      <sheetData sheetId="25"/>
      <sheetData sheetId="26"/>
      <sheetData sheetId="27">
        <row r="3">
          <cell r="B3" t="str">
            <v>Existing</v>
          </cell>
        </row>
        <row r="4">
          <cell r="B4" t="str">
            <v>Vacant</v>
          </cell>
        </row>
        <row r="5">
          <cell r="B5" t="str">
            <v>New</v>
          </cell>
        </row>
        <row r="6">
          <cell r="B6" t="str">
            <v>Left</v>
          </cell>
        </row>
        <row r="7">
          <cell r="B7" t="str">
            <v>Maternity</v>
          </cell>
        </row>
        <row r="8">
          <cell r="B8" t="str">
            <v>Maternity Cover</v>
          </cell>
        </row>
        <row r="9">
          <cell r="B9" t="str">
            <v>Sick</v>
          </cell>
        </row>
        <row r="10">
          <cell r="B10" t="str">
            <v>Sick Cover</v>
          </cell>
        </row>
        <row r="11">
          <cell r="B11" t="str">
            <v>Change in Hours</v>
          </cell>
        </row>
      </sheetData>
      <sheetData sheetId="28"/>
      <sheetData sheetId="2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RA"/>
      <sheetName val="SG"/>
      <sheetName val="Corporate Detail"/>
      <sheetName val="RA Checks"/>
      <sheetName val="Memo"/>
      <sheetName val="Access_RA"/>
      <sheetName val="Access_Val"/>
      <sheetName val="LA_info"/>
      <sheetName val="Info_RA_lastyear"/>
      <sheetName val="Info_grants"/>
      <sheetName val="Info_parameters"/>
    </sheetNames>
    <sheetDataSet>
      <sheetData sheetId="0"/>
      <sheetData sheetId="1"/>
      <sheetData sheetId="2"/>
      <sheetData sheetId="3"/>
      <sheetData sheetId="4"/>
      <sheetData sheetId="5"/>
      <sheetData sheetId="6">
        <row r="387">
          <cell r="F387">
            <v>964533.2</v>
          </cell>
        </row>
      </sheetData>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20-21 submitted baselines"/>
      <sheetName val="20-21 HN places"/>
      <sheetName val="Proposed Free Schools"/>
      <sheetName val="Inputs &amp; Adjustments"/>
      <sheetName val="Local Factors"/>
      <sheetName val="Adjusted Factors"/>
      <sheetName val="20-21 final baselines"/>
      <sheetName val="Commentary"/>
      <sheetName val="ProformaAggregation"/>
      <sheetName val="Proforma"/>
      <sheetName val="Block transfers"/>
      <sheetName val="De Delegation"/>
      <sheetName val="Education Functions"/>
      <sheetName val="New ISB"/>
      <sheetName val="School level SB"/>
      <sheetName val="Recoupment"/>
      <sheetName val="Post-16 infrastructure changes"/>
      <sheetName val="Validatio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9">
          <cell r="D9">
            <v>4180</v>
          </cell>
          <cell r="E9">
            <v>5215</v>
          </cell>
          <cell r="G9">
            <v>5715</v>
          </cell>
        </row>
        <row r="19">
          <cell r="E19">
            <v>575</v>
          </cell>
          <cell r="F19">
            <v>840</v>
          </cell>
          <cell r="L19">
            <v>0.72709999999999997</v>
          </cell>
          <cell r="M19">
            <v>0.72709999999999997</v>
          </cell>
        </row>
        <row r="62">
          <cell r="L62"/>
        </row>
        <row r="66">
          <cell r="L66"/>
        </row>
        <row r="69">
          <cell r="H69">
            <v>8.1976139600000008E-3</v>
          </cell>
        </row>
        <row r="76">
          <cell r="L76"/>
        </row>
      </sheetData>
      <sheetData sheetId="13"/>
      <sheetData sheetId="14"/>
      <sheetData sheetId="15"/>
      <sheetData sheetId="16"/>
      <sheetData sheetId="17"/>
      <sheetData sheetId="18"/>
      <sheetData sheetId="19"/>
      <sheetData sheetId="2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cover_page"/>
      <sheetName val="pop"/>
      <sheetName val="births"/>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 page"/>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1"/>
      <sheetName val="cover_page2"/>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s>
    <sheetDataSet>
      <sheetData sheetId="0" refreshError="1">
        <row r="5">
          <cell r="H5" t="str">
            <v>DME75</v>
          </cell>
        </row>
      </sheetData>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Pay 2006"/>
      <sheetName val="Summary Check - Reports"/>
      <sheetName val="To Centre Budget Lines"/>
      <sheetName val="Sheet2"/>
      <sheetName val="Summary Check - Feeders"/>
      <sheetName val="Overview"/>
      <sheetName val="Budget Changes"/>
      <sheetName val="Budget chges by Serv Area"/>
      <sheetName val="Service"/>
      <sheetName val="Expenditure"/>
      <sheetName val="Dom Care"/>
      <sheetName val="Dom Care for Directorate"/>
      <sheetName val="Dom Care Notes"/>
      <sheetName val="Variance Analysis (CinC-Net)"/>
      <sheetName val="Variance Analysis (CinC-Gross)"/>
      <sheetName val="Variance Analysis (CinC-Income)"/>
      <sheetName val="SAA All"/>
      <sheetName val="CinC sum for SAA &amp; SAB"/>
      <sheetName val="Internal Notes"/>
      <sheetName val="Variance Analysis (Tms + Grts)"/>
      <sheetName val="Variance Analysis (Teams)"/>
      <sheetName val="Variance Analysis (Grants)"/>
      <sheetName val="Links CinC Exp"/>
      <sheetName val="Links CinC Inc"/>
      <sheetName val="Tms+Grts Summary"/>
      <sheetName val="Income PICKUP"/>
      <sheetName val="Links Tms Inc"/>
      <sheetName val="Teams Summary"/>
      <sheetName val="Grants Summary"/>
      <sheetName val="By Serv. Area(pick up point)"/>
      <sheetName val="Data Download"/>
      <sheetName val="Download Previous Year"/>
      <sheetName val="Vlookup"/>
      <sheetName val="Periods"/>
      <sheetName val="Data1"/>
      <sheetName val="Data2"/>
    </sheetNames>
    <sheetDataSet>
      <sheetData sheetId="0"/>
      <sheetData sheetId="1"/>
      <sheetData sheetId="2"/>
      <sheetData sheetId="3"/>
      <sheetData sheetId="4">
        <row r="9">
          <cell r="D9" t="str">
            <v>Expenditure</v>
          </cell>
        </row>
        <row r="11">
          <cell r="D11" t="str">
            <v>Full Year Projections</v>
          </cell>
        </row>
      </sheetData>
      <sheetData sheetId="5"/>
      <sheetData sheetId="6"/>
      <sheetData sheetId="7"/>
      <sheetData sheetId="8"/>
      <sheetData sheetId="9"/>
      <sheetData sheetId="10"/>
      <sheetData sheetId="11">
        <row r="14">
          <cell r="F14">
            <v>3808461.35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B1">
            <v>8</v>
          </cell>
        </row>
      </sheetData>
      <sheetData sheetId="35"/>
      <sheetData sheetId="3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mdlowData"/>
      <sheetName val="imd3Data"/>
      <sheetName val="Primary"/>
      <sheetName val="Secondary"/>
      <sheetName val="Special"/>
      <sheetName val="Academy"/>
    </sheetNames>
    <sheetDataSet>
      <sheetData sheetId="0" refreshError="1"/>
      <sheetData sheetId="1" refreshError="1">
        <row r="3">
          <cell r="A3" t="str">
            <v>code</v>
          </cell>
          <cell r="B3" t="str">
            <v>md5</v>
          </cell>
          <cell r="C3" t="str">
            <v>des_no</v>
          </cell>
          <cell r="D3" t="str">
            <v>school</v>
          </cell>
          <cell r="E3" t="str">
            <v>Lowest 5%</v>
          </cell>
          <cell r="F3" t="str">
            <v>Non 5%</v>
          </cell>
          <cell r="G3" t="str">
            <v>nor</v>
          </cell>
        </row>
        <row r="4">
          <cell r="A4" t="str">
            <v>md52000</v>
          </cell>
          <cell r="B4" t="str">
            <v>md5</v>
          </cell>
          <cell r="C4" t="str">
            <v>2000</v>
          </cell>
          <cell r="D4" t="str">
            <v>Caldecote Community Primary School</v>
          </cell>
          <cell r="E4">
            <v>178</v>
          </cell>
          <cell r="F4">
            <v>288</v>
          </cell>
          <cell r="G4">
            <v>466</v>
          </cell>
        </row>
        <row r="5">
          <cell r="A5" t="str">
            <v>md52001</v>
          </cell>
          <cell r="B5" t="str">
            <v>md5</v>
          </cell>
          <cell r="C5" t="str">
            <v>2001</v>
          </cell>
          <cell r="D5" t="str">
            <v>Krishna-Avanti Primary School</v>
          </cell>
          <cell r="E5">
            <v>2</v>
          </cell>
          <cell r="F5">
            <v>174</v>
          </cell>
          <cell r="G5">
            <v>176</v>
          </cell>
        </row>
        <row r="6">
          <cell r="A6" t="str">
            <v>md52002</v>
          </cell>
          <cell r="B6" t="str">
            <v>md5</v>
          </cell>
          <cell r="C6" t="str">
            <v>2002</v>
          </cell>
          <cell r="D6" t="str">
            <v>Queensmead Primary Academy</v>
          </cell>
          <cell r="E6">
            <v>317</v>
          </cell>
          <cell r="F6">
            <v>129</v>
          </cell>
          <cell r="G6">
            <v>446</v>
          </cell>
        </row>
        <row r="7">
          <cell r="A7" t="str">
            <v>md52071</v>
          </cell>
          <cell r="B7" t="str">
            <v>md5</v>
          </cell>
          <cell r="C7" t="str">
            <v>2071</v>
          </cell>
          <cell r="D7" t="str">
            <v>Highfields Primary School</v>
          </cell>
          <cell r="E7">
            <v>161</v>
          </cell>
          <cell r="F7">
            <v>178</v>
          </cell>
          <cell r="G7">
            <v>339</v>
          </cell>
        </row>
        <row r="8">
          <cell r="A8" t="str">
            <v>md52210</v>
          </cell>
          <cell r="B8" t="str">
            <v>md5</v>
          </cell>
          <cell r="C8" t="str">
            <v>2210</v>
          </cell>
          <cell r="D8" t="str">
            <v>Bridge Junior School</v>
          </cell>
          <cell r="E8">
            <v>2</v>
          </cell>
          <cell r="F8">
            <v>358</v>
          </cell>
          <cell r="G8">
            <v>360</v>
          </cell>
        </row>
        <row r="9">
          <cell r="A9" t="str">
            <v>md52213</v>
          </cell>
          <cell r="B9" t="str">
            <v>md5</v>
          </cell>
          <cell r="C9" t="str">
            <v>2213</v>
          </cell>
          <cell r="D9" t="str">
            <v>Catherine Infant School</v>
          </cell>
          <cell r="E9">
            <v>100</v>
          </cell>
          <cell r="F9">
            <v>278</v>
          </cell>
          <cell r="G9">
            <v>378</v>
          </cell>
        </row>
        <row r="10">
          <cell r="A10" t="str">
            <v>md52214</v>
          </cell>
          <cell r="B10" t="str">
            <v>md5</v>
          </cell>
          <cell r="C10" t="str">
            <v>2214</v>
          </cell>
          <cell r="D10" t="str">
            <v>Catherine Junior School</v>
          </cell>
          <cell r="E10">
            <v>81</v>
          </cell>
          <cell r="F10">
            <v>367</v>
          </cell>
          <cell r="G10">
            <v>448</v>
          </cell>
        </row>
        <row r="11">
          <cell r="A11" t="str">
            <v>md52222</v>
          </cell>
          <cell r="B11" t="str">
            <v>md5</v>
          </cell>
          <cell r="C11" t="str">
            <v>2222</v>
          </cell>
          <cell r="D11" t="str">
            <v>Evington Valley Primary School</v>
          </cell>
          <cell r="E11">
            <v>3</v>
          </cell>
          <cell r="F11">
            <v>361</v>
          </cell>
          <cell r="G11">
            <v>364</v>
          </cell>
        </row>
        <row r="12">
          <cell r="A12" t="str">
            <v>md52228</v>
          </cell>
          <cell r="B12" t="str">
            <v>md5</v>
          </cell>
          <cell r="C12" t="str">
            <v>2228</v>
          </cell>
          <cell r="D12" t="str">
            <v>Granby Primary School</v>
          </cell>
          <cell r="E12">
            <v>23</v>
          </cell>
          <cell r="F12">
            <v>456</v>
          </cell>
          <cell r="G12">
            <v>479</v>
          </cell>
        </row>
        <row r="13">
          <cell r="A13" t="str">
            <v>md52229</v>
          </cell>
          <cell r="B13" t="str">
            <v>md5</v>
          </cell>
          <cell r="C13" t="str">
            <v>2229</v>
          </cell>
          <cell r="D13" t="str">
            <v>Green Lane Infant School</v>
          </cell>
          <cell r="E13">
            <v>1</v>
          </cell>
          <cell r="F13">
            <v>358</v>
          </cell>
          <cell r="G13">
            <v>359</v>
          </cell>
        </row>
        <row r="14">
          <cell r="A14" t="str">
            <v>md52231</v>
          </cell>
          <cell r="B14" t="str">
            <v>md5</v>
          </cell>
          <cell r="C14" t="str">
            <v>2231</v>
          </cell>
          <cell r="D14" t="str">
            <v>Rushey Mead Primary School</v>
          </cell>
          <cell r="E14">
            <v>4</v>
          </cell>
          <cell r="F14">
            <v>458</v>
          </cell>
          <cell r="G14">
            <v>462</v>
          </cell>
        </row>
        <row r="15">
          <cell r="A15" t="str">
            <v>md52236</v>
          </cell>
          <cell r="B15" t="str">
            <v>md5</v>
          </cell>
          <cell r="C15" t="str">
            <v>2236</v>
          </cell>
          <cell r="D15" t="str">
            <v>Humberstone Infant School</v>
          </cell>
          <cell r="E15">
            <v>1</v>
          </cell>
          <cell r="F15">
            <v>358</v>
          </cell>
          <cell r="G15">
            <v>359</v>
          </cell>
        </row>
        <row r="16">
          <cell r="A16" t="str">
            <v>md52237</v>
          </cell>
          <cell r="B16" t="str">
            <v>md5</v>
          </cell>
          <cell r="C16" t="str">
            <v>2237</v>
          </cell>
          <cell r="D16" t="str">
            <v>Humberstone Junior Academy</v>
          </cell>
          <cell r="E16">
            <v>1</v>
          </cell>
          <cell r="F16">
            <v>352</v>
          </cell>
          <cell r="G16">
            <v>353</v>
          </cell>
        </row>
        <row r="17">
          <cell r="A17" t="str">
            <v>md52238</v>
          </cell>
          <cell r="B17" t="str">
            <v>md5</v>
          </cell>
          <cell r="C17" t="str">
            <v>2238</v>
          </cell>
          <cell r="D17" t="str">
            <v>Imperial Avenue Infant School</v>
          </cell>
          <cell r="E17">
            <v>22</v>
          </cell>
          <cell r="F17">
            <v>276</v>
          </cell>
          <cell r="G17">
            <v>298</v>
          </cell>
        </row>
        <row r="18">
          <cell r="A18" t="str">
            <v>md52239</v>
          </cell>
          <cell r="B18" t="str">
            <v>md5</v>
          </cell>
          <cell r="C18" t="str">
            <v>2239</v>
          </cell>
          <cell r="D18" t="str">
            <v>Inglehurst Infant School</v>
          </cell>
          <cell r="E18">
            <v>82</v>
          </cell>
          <cell r="F18">
            <v>218</v>
          </cell>
          <cell r="G18">
            <v>300</v>
          </cell>
        </row>
        <row r="19">
          <cell r="A19" t="str">
            <v>md52240</v>
          </cell>
          <cell r="B19" t="str">
            <v>md5</v>
          </cell>
          <cell r="C19" t="str">
            <v>2240</v>
          </cell>
          <cell r="D19" t="str">
            <v>Inglehurst Junior School</v>
          </cell>
          <cell r="E19">
            <v>94</v>
          </cell>
          <cell r="F19">
            <v>204</v>
          </cell>
          <cell r="G19">
            <v>298</v>
          </cell>
        </row>
        <row r="20">
          <cell r="A20" t="str">
            <v>md52241</v>
          </cell>
          <cell r="B20" t="str">
            <v>md5</v>
          </cell>
          <cell r="C20" t="str">
            <v>2241</v>
          </cell>
          <cell r="D20" t="str">
            <v>King Richard III Infant &amp; Nursery School</v>
          </cell>
          <cell r="E20">
            <v>5</v>
          </cell>
          <cell r="F20">
            <v>239</v>
          </cell>
          <cell r="G20">
            <v>244</v>
          </cell>
        </row>
        <row r="21">
          <cell r="A21" t="str">
            <v>md52250</v>
          </cell>
          <cell r="B21" t="str">
            <v>md5</v>
          </cell>
          <cell r="C21" t="str">
            <v>2250</v>
          </cell>
          <cell r="D21" t="str">
            <v>Mayflower Primary School</v>
          </cell>
          <cell r="E21">
            <v>3</v>
          </cell>
          <cell r="F21">
            <v>449</v>
          </cell>
          <cell r="G21">
            <v>452</v>
          </cell>
        </row>
        <row r="22">
          <cell r="A22" t="str">
            <v>md52261</v>
          </cell>
          <cell r="B22" t="str">
            <v>md5</v>
          </cell>
          <cell r="C22" t="str">
            <v>2261</v>
          </cell>
          <cell r="D22" t="str">
            <v>Northfield House Primary School</v>
          </cell>
          <cell r="E22">
            <v>3</v>
          </cell>
          <cell r="F22">
            <v>366</v>
          </cell>
          <cell r="G22">
            <v>369</v>
          </cell>
        </row>
        <row r="23">
          <cell r="A23" t="str">
            <v>md52262</v>
          </cell>
          <cell r="B23" t="str">
            <v>md5</v>
          </cell>
          <cell r="C23" t="str">
            <v>2262</v>
          </cell>
          <cell r="D23" t="str">
            <v>Overdale Infant School</v>
          </cell>
          <cell r="E23">
            <v>13</v>
          </cell>
          <cell r="F23">
            <v>263</v>
          </cell>
          <cell r="G23">
            <v>276</v>
          </cell>
        </row>
        <row r="24">
          <cell r="A24" t="str">
            <v>md52263</v>
          </cell>
          <cell r="B24" t="str">
            <v>md5</v>
          </cell>
          <cell r="C24" t="str">
            <v>2263</v>
          </cell>
          <cell r="D24" t="str">
            <v>Overdale Junior School</v>
          </cell>
          <cell r="E24">
            <v>25</v>
          </cell>
          <cell r="F24">
            <v>330</v>
          </cell>
          <cell r="G24">
            <v>355</v>
          </cell>
        </row>
        <row r="25">
          <cell r="A25" t="str">
            <v>md52264</v>
          </cell>
          <cell r="B25" t="str">
            <v>md5</v>
          </cell>
          <cell r="C25" t="str">
            <v>2264</v>
          </cell>
          <cell r="D25" t="str">
            <v>Merrydale Infant School</v>
          </cell>
          <cell r="E25">
            <v>2</v>
          </cell>
          <cell r="F25">
            <v>339</v>
          </cell>
          <cell r="G25">
            <v>341</v>
          </cell>
        </row>
        <row r="26">
          <cell r="A26" t="str">
            <v>md52265</v>
          </cell>
          <cell r="B26" t="str">
            <v>md5</v>
          </cell>
          <cell r="C26" t="str">
            <v>2265</v>
          </cell>
          <cell r="D26" t="str">
            <v>Merrydale Junior School</v>
          </cell>
          <cell r="E26">
            <v>4</v>
          </cell>
          <cell r="F26">
            <v>352</v>
          </cell>
          <cell r="G26">
            <v>356</v>
          </cell>
        </row>
        <row r="27">
          <cell r="A27" t="str">
            <v>md52267</v>
          </cell>
          <cell r="B27" t="str">
            <v>md5</v>
          </cell>
          <cell r="C27" t="str">
            <v>2267</v>
          </cell>
          <cell r="D27" t="str">
            <v>St Mary's Fields Infant and Nursery School</v>
          </cell>
          <cell r="E27">
            <v>9</v>
          </cell>
          <cell r="F27">
            <v>278</v>
          </cell>
          <cell r="G27">
            <v>287</v>
          </cell>
        </row>
        <row r="28">
          <cell r="A28" t="str">
            <v>md52268</v>
          </cell>
          <cell r="B28" t="str">
            <v>md5</v>
          </cell>
          <cell r="C28" t="str">
            <v>2268</v>
          </cell>
          <cell r="D28" t="str">
            <v>Shaftesbury Junior School</v>
          </cell>
          <cell r="E28">
            <v>4</v>
          </cell>
          <cell r="F28">
            <v>233</v>
          </cell>
          <cell r="G28">
            <v>237</v>
          </cell>
        </row>
        <row r="29">
          <cell r="A29" t="str">
            <v>md52282</v>
          </cell>
          <cell r="B29" t="str">
            <v>md5</v>
          </cell>
          <cell r="C29" t="str">
            <v>2282</v>
          </cell>
          <cell r="D29" t="str">
            <v>Wyvern Primary School</v>
          </cell>
          <cell r="E29">
            <v>0</v>
          </cell>
          <cell r="F29">
            <v>450</v>
          </cell>
          <cell r="G29">
            <v>450</v>
          </cell>
        </row>
        <row r="30">
          <cell r="A30" t="str">
            <v>md52283</v>
          </cell>
          <cell r="B30" t="str">
            <v>md5</v>
          </cell>
          <cell r="C30" t="str">
            <v>2283</v>
          </cell>
          <cell r="D30" t="str">
            <v>Montrose School</v>
          </cell>
          <cell r="E30">
            <v>31</v>
          </cell>
          <cell r="F30">
            <v>432</v>
          </cell>
          <cell r="G30">
            <v>463</v>
          </cell>
        </row>
        <row r="31">
          <cell r="A31" t="str">
            <v>md52287</v>
          </cell>
          <cell r="B31" t="str">
            <v>md5</v>
          </cell>
          <cell r="C31" t="str">
            <v>2287</v>
          </cell>
          <cell r="D31" t="str">
            <v>Braunstone Frith Primary School</v>
          </cell>
          <cell r="E31">
            <v>320</v>
          </cell>
          <cell r="F31">
            <v>260</v>
          </cell>
          <cell r="G31">
            <v>580</v>
          </cell>
        </row>
        <row r="32">
          <cell r="A32" t="str">
            <v>md52297</v>
          </cell>
          <cell r="B32" t="str">
            <v>md5</v>
          </cell>
          <cell r="C32" t="str">
            <v>2297</v>
          </cell>
          <cell r="D32" t="str">
            <v>Folville Junior School</v>
          </cell>
          <cell r="E32">
            <v>28</v>
          </cell>
          <cell r="F32">
            <v>331</v>
          </cell>
          <cell r="G32">
            <v>359</v>
          </cell>
        </row>
        <row r="33">
          <cell r="A33" t="str">
            <v>md52298</v>
          </cell>
          <cell r="B33" t="str">
            <v>md5</v>
          </cell>
          <cell r="C33" t="str">
            <v>2298</v>
          </cell>
          <cell r="D33" t="str">
            <v>Uplands Junior School</v>
          </cell>
          <cell r="E33">
            <v>58</v>
          </cell>
          <cell r="F33">
            <v>421</v>
          </cell>
          <cell r="G33">
            <v>479</v>
          </cell>
        </row>
        <row r="34">
          <cell r="A34" t="str">
            <v>md52299</v>
          </cell>
          <cell r="B34" t="str">
            <v>md5</v>
          </cell>
          <cell r="C34" t="str">
            <v>2299</v>
          </cell>
          <cell r="D34" t="str">
            <v>Uplands Infant School</v>
          </cell>
          <cell r="E34">
            <v>44</v>
          </cell>
          <cell r="F34">
            <v>445</v>
          </cell>
          <cell r="G34">
            <v>489</v>
          </cell>
        </row>
        <row r="35">
          <cell r="A35" t="str">
            <v>md52303</v>
          </cell>
          <cell r="B35" t="str">
            <v>md5</v>
          </cell>
          <cell r="C35" t="str">
            <v>2303</v>
          </cell>
          <cell r="D35" t="str">
            <v>Shenton Primary School</v>
          </cell>
          <cell r="E35">
            <v>36</v>
          </cell>
          <cell r="F35">
            <v>417</v>
          </cell>
          <cell r="G35">
            <v>453</v>
          </cell>
        </row>
        <row r="36">
          <cell r="A36" t="str">
            <v>md52304</v>
          </cell>
          <cell r="B36" t="str">
            <v>md5</v>
          </cell>
          <cell r="C36" t="str">
            <v>2304</v>
          </cell>
          <cell r="D36" t="str">
            <v>Stokes Wood Primary School</v>
          </cell>
          <cell r="E36">
            <v>39</v>
          </cell>
          <cell r="F36">
            <v>344</v>
          </cell>
          <cell r="G36">
            <v>383</v>
          </cell>
        </row>
        <row r="37">
          <cell r="A37" t="str">
            <v>md52305</v>
          </cell>
          <cell r="B37" t="str">
            <v>md5</v>
          </cell>
          <cell r="C37" t="str">
            <v>2305</v>
          </cell>
          <cell r="D37" t="str">
            <v>Wolsey House Primary School</v>
          </cell>
          <cell r="E37">
            <v>264</v>
          </cell>
          <cell r="F37">
            <v>199</v>
          </cell>
          <cell r="G37">
            <v>463</v>
          </cell>
        </row>
        <row r="38">
          <cell r="A38" t="str">
            <v>md52306</v>
          </cell>
          <cell r="B38" t="str">
            <v>md5</v>
          </cell>
          <cell r="C38" t="str">
            <v>2306</v>
          </cell>
          <cell r="D38" t="str">
            <v>Buswells Lodge Primary School</v>
          </cell>
          <cell r="E38">
            <v>242</v>
          </cell>
          <cell r="F38">
            <v>220</v>
          </cell>
          <cell r="G38">
            <v>462</v>
          </cell>
        </row>
        <row r="39">
          <cell r="A39" t="str">
            <v>md52317</v>
          </cell>
          <cell r="B39" t="str">
            <v>md5</v>
          </cell>
          <cell r="C39" t="str">
            <v>2317</v>
          </cell>
          <cell r="D39" t="str">
            <v>Sandfield Close Primary School</v>
          </cell>
          <cell r="E39">
            <v>0</v>
          </cell>
          <cell r="F39">
            <v>410</v>
          </cell>
          <cell r="G39">
            <v>410</v>
          </cell>
        </row>
        <row r="40">
          <cell r="A40" t="str">
            <v>md52320</v>
          </cell>
          <cell r="B40" t="str">
            <v>md5</v>
          </cell>
          <cell r="C40" t="str">
            <v>2320</v>
          </cell>
          <cell r="D40" t="str">
            <v>Barley Croft Primary School</v>
          </cell>
          <cell r="E40">
            <v>211</v>
          </cell>
          <cell r="F40">
            <v>92</v>
          </cell>
          <cell r="G40">
            <v>303</v>
          </cell>
        </row>
        <row r="41">
          <cell r="A41" t="str">
            <v>md52323</v>
          </cell>
          <cell r="B41" t="str">
            <v>md5</v>
          </cell>
          <cell r="C41" t="str">
            <v>2323</v>
          </cell>
          <cell r="D41" t="str">
            <v>Woodstock Primary School</v>
          </cell>
          <cell r="E41">
            <v>293</v>
          </cell>
          <cell r="F41">
            <v>82</v>
          </cell>
          <cell r="G41">
            <v>375</v>
          </cell>
        </row>
        <row r="42">
          <cell r="A42" t="str">
            <v>md52324</v>
          </cell>
          <cell r="B42" t="str">
            <v>md5</v>
          </cell>
          <cell r="C42" t="str">
            <v>2324</v>
          </cell>
          <cell r="D42" t="str">
            <v>Rowlatts Hill Primary School</v>
          </cell>
          <cell r="E42">
            <v>2</v>
          </cell>
          <cell r="F42">
            <v>328</v>
          </cell>
          <cell r="G42">
            <v>330</v>
          </cell>
        </row>
        <row r="43">
          <cell r="A43" t="str">
            <v>md52327</v>
          </cell>
          <cell r="B43" t="str">
            <v>md5</v>
          </cell>
          <cell r="C43" t="str">
            <v>2327</v>
          </cell>
          <cell r="D43" t="str">
            <v>Willowbrook Primary School</v>
          </cell>
          <cell r="E43">
            <v>2</v>
          </cell>
          <cell r="F43">
            <v>436</v>
          </cell>
          <cell r="G43">
            <v>438</v>
          </cell>
        </row>
        <row r="44">
          <cell r="A44" t="str">
            <v>md52328</v>
          </cell>
          <cell r="B44" t="str">
            <v>md5</v>
          </cell>
          <cell r="C44" t="str">
            <v>2328</v>
          </cell>
          <cell r="D44" t="str">
            <v>Thurnby Lodge Primary School &amp; Spch &amp; Lang Unit</v>
          </cell>
          <cell r="E44">
            <v>0</v>
          </cell>
          <cell r="F44">
            <v>234</v>
          </cell>
          <cell r="G44">
            <v>234</v>
          </cell>
        </row>
        <row r="45">
          <cell r="A45" t="str">
            <v>md52337</v>
          </cell>
          <cell r="B45" t="str">
            <v>md5</v>
          </cell>
          <cell r="C45" t="str">
            <v>2337</v>
          </cell>
          <cell r="D45" t="str">
            <v>Abbey Primary Community School</v>
          </cell>
          <cell r="E45">
            <v>18</v>
          </cell>
          <cell r="F45">
            <v>663</v>
          </cell>
          <cell r="G45">
            <v>681</v>
          </cell>
        </row>
        <row r="46">
          <cell r="A46" t="str">
            <v>md52339</v>
          </cell>
          <cell r="B46" t="str">
            <v>md5</v>
          </cell>
          <cell r="C46" t="str">
            <v>2339</v>
          </cell>
          <cell r="D46" t="str">
            <v>Taylor Road Primary School</v>
          </cell>
          <cell r="E46">
            <v>570</v>
          </cell>
          <cell r="F46">
            <v>75</v>
          </cell>
          <cell r="G46">
            <v>645</v>
          </cell>
        </row>
        <row r="47">
          <cell r="A47" t="str">
            <v>md52340</v>
          </cell>
          <cell r="B47" t="str">
            <v>md5</v>
          </cell>
          <cell r="C47" t="str">
            <v>2340</v>
          </cell>
          <cell r="D47" t="str">
            <v>Knighton Fields Primary School</v>
          </cell>
          <cell r="E47">
            <v>38</v>
          </cell>
          <cell r="F47">
            <v>181</v>
          </cell>
          <cell r="G47">
            <v>219</v>
          </cell>
        </row>
        <row r="48">
          <cell r="A48" t="str">
            <v>md52342</v>
          </cell>
          <cell r="B48" t="str">
            <v>md5</v>
          </cell>
          <cell r="C48" t="str">
            <v>2342</v>
          </cell>
          <cell r="D48" t="str">
            <v>Heatherbrook Primary School</v>
          </cell>
          <cell r="E48">
            <v>26</v>
          </cell>
          <cell r="F48">
            <v>164</v>
          </cell>
          <cell r="G48">
            <v>190</v>
          </cell>
        </row>
        <row r="49">
          <cell r="A49" t="str">
            <v>md52343</v>
          </cell>
          <cell r="B49" t="str">
            <v>md5</v>
          </cell>
          <cell r="C49" t="str">
            <v>2343</v>
          </cell>
          <cell r="D49" t="str">
            <v>Linden Primary School</v>
          </cell>
          <cell r="E49">
            <v>2</v>
          </cell>
          <cell r="F49">
            <v>441</v>
          </cell>
          <cell r="G49">
            <v>443</v>
          </cell>
        </row>
        <row r="50">
          <cell r="A50" t="str">
            <v>md52344</v>
          </cell>
          <cell r="B50" t="str">
            <v>md5</v>
          </cell>
          <cell r="C50" t="str">
            <v>2344</v>
          </cell>
          <cell r="D50" t="str">
            <v>Eyres Monsell Primary School</v>
          </cell>
          <cell r="E50">
            <v>21</v>
          </cell>
          <cell r="F50">
            <v>200</v>
          </cell>
          <cell r="G50">
            <v>221</v>
          </cell>
        </row>
        <row r="51">
          <cell r="A51" t="str">
            <v>md52346</v>
          </cell>
          <cell r="B51" t="str">
            <v>md5</v>
          </cell>
          <cell r="C51" t="str">
            <v>2346</v>
          </cell>
          <cell r="D51" t="str">
            <v>Hazel Community Primary School</v>
          </cell>
          <cell r="E51">
            <v>11</v>
          </cell>
          <cell r="F51">
            <v>317</v>
          </cell>
          <cell r="G51">
            <v>328</v>
          </cell>
        </row>
        <row r="52">
          <cell r="A52" t="str">
            <v>md52347</v>
          </cell>
          <cell r="B52" t="str">
            <v>md5</v>
          </cell>
          <cell r="C52" t="str">
            <v>2347</v>
          </cell>
          <cell r="D52" t="str">
            <v>Charnwood Primary School</v>
          </cell>
          <cell r="E52">
            <v>156</v>
          </cell>
          <cell r="F52">
            <v>311</v>
          </cell>
          <cell r="G52">
            <v>467</v>
          </cell>
        </row>
        <row r="53">
          <cell r="A53" t="str">
            <v>md52348</v>
          </cell>
          <cell r="B53" t="str">
            <v>md5</v>
          </cell>
          <cell r="C53" t="str">
            <v>2348</v>
          </cell>
          <cell r="D53" t="str">
            <v>Mellor Community Primary School</v>
          </cell>
          <cell r="E53">
            <v>18</v>
          </cell>
          <cell r="F53">
            <v>490</v>
          </cell>
          <cell r="G53">
            <v>508</v>
          </cell>
        </row>
        <row r="54">
          <cell r="A54" t="str">
            <v>md52352</v>
          </cell>
          <cell r="B54" t="str">
            <v>md5</v>
          </cell>
          <cell r="C54" t="str">
            <v>2352</v>
          </cell>
          <cell r="D54" t="str">
            <v>Marriott Primary School</v>
          </cell>
          <cell r="E54">
            <v>226</v>
          </cell>
          <cell r="F54">
            <v>82</v>
          </cell>
          <cell r="G54">
            <v>308</v>
          </cell>
        </row>
        <row r="55">
          <cell r="A55" t="str">
            <v>md52353</v>
          </cell>
          <cell r="B55" t="str">
            <v>md5</v>
          </cell>
          <cell r="C55" t="str">
            <v>2353</v>
          </cell>
          <cell r="D55" t="str">
            <v>Mowmacre Hill Primary School</v>
          </cell>
          <cell r="E55">
            <v>83</v>
          </cell>
          <cell r="F55">
            <v>263</v>
          </cell>
          <cell r="G55">
            <v>346</v>
          </cell>
        </row>
        <row r="56">
          <cell r="A56" t="str">
            <v>md52356</v>
          </cell>
          <cell r="B56" t="str">
            <v>md5</v>
          </cell>
          <cell r="C56" t="str">
            <v>2356</v>
          </cell>
          <cell r="D56" t="str">
            <v>Whitehall Primary School</v>
          </cell>
          <cell r="E56">
            <v>0</v>
          </cell>
          <cell r="F56">
            <v>479</v>
          </cell>
          <cell r="G56">
            <v>479</v>
          </cell>
        </row>
        <row r="57">
          <cell r="A57" t="str">
            <v>md52359</v>
          </cell>
          <cell r="B57" t="str">
            <v>md5</v>
          </cell>
          <cell r="C57" t="str">
            <v>2359</v>
          </cell>
          <cell r="D57" t="str">
            <v>Spinney Hill Primary School &amp; Community Centre</v>
          </cell>
          <cell r="E57">
            <v>1</v>
          </cell>
          <cell r="F57">
            <v>680</v>
          </cell>
          <cell r="G57">
            <v>681</v>
          </cell>
        </row>
        <row r="58">
          <cell r="A58" t="str">
            <v>md52361</v>
          </cell>
          <cell r="B58" t="str">
            <v>md5</v>
          </cell>
          <cell r="C58" t="str">
            <v>2361</v>
          </cell>
          <cell r="D58" t="str">
            <v>Scraptoft Valley Primary School</v>
          </cell>
          <cell r="E58">
            <v>1</v>
          </cell>
          <cell r="F58">
            <v>414</v>
          </cell>
          <cell r="G58">
            <v>415</v>
          </cell>
        </row>
        <row r="59">
          <cell r="A59" t="str">
            <v>md52363</v>
          </cell>
          <cell r="B59" t="str">
            <v>md5</v>
          </cell>
          <cell r="C59" t="str">
            <v>2363</v>
          </cell>
          <cell r="D59" t="str">
            <v>Beaumont Lodge Primary School</v>
          </cell>
          <cell r="E59">
            <v>33</v>
          </cell>
          <cell r="F59">
            <v>178</v>
          </cell>
          <cell r="G59">
            <v>211</v>
          </cell>
        </row>
        <row r="60">
          <cell r="A60" t="str">
            <v>md52364</v>
          </cell>
          <cell r="B60" t="str">
            <v>md5</v>
          </cell>
          <cell r="C60" t="str">
            <v>2364</v>
          </cell>
          <cell r="D60" t="str">
            <v>Parks Primary School</v>
          </cell>
          <cell r="E60">
            <v>122</v>
          </cell>
          <cell r="F60">
            <v>259</v>
          </cell>
          <cell r="G60">
            <v>381</v>
          </cell>
        </row>
        <row r="61">
          <cell r="A61" t="str">
            <v>md52365</v>
          </cell>
          <cell r="B61" t="str">
            <v>md5</v>
          </cell>
          <cell r="C61" t="str">
            <v>2365</v>
          </cell>
          <cell r="D61" t="str">
            <v>Fosse Primary School</v>
          </cell>
          <cell r="E61">
            <v>54</v>
          </cell>
          <cell r="F61">
            <v>325</v>
          </cell>
          <cell r="G61">
            <v>379</v>
          </cell>
        </row>
        <row r="62">
          <cell r="A62" t="str">
            <v>md52366</v>
          </cell>
          <cell r="B62" t="str">
            <v>md5</v>
          </cell>
          <cell r="C62" t="str">
            <v>2366</v>
          </cell>
          <cell r="D62" t="str">
            <v>Forest Lodge Primary School</v>
          </cell>
          <cell r="E62">
            <v>97</v>
          </cell>
          <cell r="F62">
            <v>338</v>
          </cell>
          <cell r="G62">
            <v>435</v>
          </cell>
        </row>
        <row r="63">
          <cell r="A63" t="str">
            <v>md52370</v>
          </cell>
          <cell r="B63" t="str">
            <v>md5</v>
          </cell>
          <cell r="C63" t="str">
            <v>2370</v>
          </cell>
          <cell r="D63" t="str">
            <v>Sparkenhoe Community Primary School</v>
          </cell>
          <cell r="E63">
            <v>63</v>
          </cell>
          <cell r="F63">
            <v>410</v>
          </cell>
          <cell r="G63">
            <v>473</v>
          </cell>
        </row>
        <row r="64">
          <cell r="A64" t="str">
            <v>md52371</v>
          </cell>
          <cell r="B64" t="str">
            <v>md5</v>
          </cell>
          <cell r="C64" t="str">
            <v>2371</v>
          </cell>
          <cell r="D64" t="str">
            <v>Coleman Primary School</v>
          </cell>
          <cell r="E64">
            <v>10</v>
          </cell>
          <cell r="F64">
            <v>677</v>
          </cell>
          <cell r="G64">
            <v>687</v>
          </cell>
        </row>
        <row r="65">
          <cell r="A65" t="str">
            <v>md52377</v>
          </cell>
          <cell r="B65" t="str">
            <v>md5</v>
          </cell>
          <cell r="C65" t="str">
            <v>2377</v>
          </cell>
          <cell r="D65" t="str">
            <v>Herrick Primary School</v>
          </cell>
          <cell r="E65">
            <v>5</v>
          </cell>
          <cell r="F65">
            <v>379</v>
          </cell>
          <cell r="G65">
            <v>384</v>
          </cell>
        </row>
        <row r="66">
          <cell r="A66" t="str">
            <v>md52378</v>
          </cell>
          <cell r="B66" t="str">
            <v>md5</v>
          </cell>
          <cell r="C66" t="str">
            <v>2378</v>
          </cell>
          <cell r="D66" t="str">
            <v>Slater Primary School</v>
          </cell>
          <cell r="E66">
            <v>16</v>
          </cell>
          <cell r="F66">
            <v>135</v>
          </cell>
          <cell r="G66">
            <v>151</v>
          </cell>
        </row>
        <row r="67">
          <cell r="A67" t="str">
            <v>md52379</v>
          </cell>
          <cell r="B67" t="str">
            <v>md5</v>
          </cell>
          <cell r="C67" t="str">
            <v>2379</v>
          </cell>
          <cell r="D67" t="str">
            <v>Glebelands Primary School</v>
          </cell>
          <cell r="E67">
            <v>37</v>
          </cell>
          <cell r="F67">
            <v>250</v>
          </cell>
          <cell r="G67">
            <v>287</v>
          </cell>
        </row>
        <row r="68">
          <cell r="A68" t="str">
            <v>md52381</v>
          </cell>
          <cell r="B68" t="str">
            <v>md5</v>
          </cell>
          <cell r="C68" t="str">
            <v>2381</v>
          </cell>
          <cell r="D68" t="str">
            <v>Kestrels' Field Primary School</v>
          </cell>
          <cell r="E68">
            <v>1</v>
          </cell>
          <cell r="F68">
            <v>440</v>
          </cell>
          <cell r="G68">
            <v>441</v>
          </cell>
        </row>
        <row r="69">
          <cell r="A69" t="str">
            <v>md52385</v>
          </cell>
          <cell r="B69" t="str">
            <v>md5</v>
          </cell>
          <cell r="C69" t="str">
            <v>2385</v>
          </cell>
          <cell r="D69" t="str">
            <v>Alderman Richard Hallam Primary School</v>
          </cell>
          <cell r="E69">
            <v>86</v>
          </cell>
          <cell r="F69">
            <v>591</v>
          </cell>
          <cell r="G69">
            <v>677</v>
          </cell>
        </row>
        <row r="70">
          <cell r="A70" t="str">
            <v>md52386</v>
          </cell>
          <cell r="B70" t="str">
            <v>md5</v>
          </cell>
          <cell r="C70" t="str">
            <v>2386</v>
          </cell>
          <cell r="D70" t="str">
            <v>Medway Community Primary School</v>
          </cell>
          <cell r="E70">
            <v>12</v>
          </cell>
          <cell r="F70">
            <v>461</v>
          </cell>
          <cell r="G70">
            <v>473</v>
          </cell>
        </row>
        <row r="71">
          <cell r="A71" t="str">
            <v>md52387</v>
          </cell>
          <cell r="B71" t="str">
            <v>md5</v>
          </cell>
          <cell r="C71" t="str">
            <v>2387</v>
          </cell>
          <cell r="D71" t="str">
            <v>Dovelands Primary School</v>
          </cell>
          <cell r="E71">
            <v>44</v>
          </cell>
          <cell r="F71">
            <v>508</v>
          </cell>
          <cell r="G71">
            <v>552</v>
          </cell>
        </row>
        <row r="72">
          <cell r="A72" t="str">
            <v>md52388</v>
          </cell>
          <cell r="B72" t="str">
            <v>md5</v>
          </cell>
          <cell r="C72" t="str">
            <v>2388</v>
          </cell>
          <cell r="D72" t="str">
            <v>Rolleston Primary School</v>
          </cell>
          <cell r="E72">
            <v>18</v>
          </cell>
          <cell r="F72">
            <v>404</v>
          </cell>
          <cell r="G72">
            <v>422</v>
          </cell>
        </row>
        <row r="73">
          <cell r="A73" t="str">
            <v>md53201</v>
          </cell>
          <cell r="B73" t="str">
            <v>md5</v>
          </cell>
          <cell r="C73" t="str">
            <v>3201</v>
          </cell>
          <cell r="D73" t="str">
            <v>Belgrave St Peter's C of E Primary School</v>
          </cell>
          <cell r="E73">
            <v>89</v>
          </cell>
          <cell r="F73">
            <v>120</v>
          </cell>
          <cell r="G73">
            <v>209</v>
          </cell>
        </row>
        <row r="74">
          <cell r="A74" t="str">
            <v>md53208</v>
          </cell>
          <cell r="B74" t="str">
            <v>md5</v>
          </cell>
          <cell r="C74" t="str">
            <v>3208</v>
          </cell>
          <cell r="D74" t="str">
            <v>St Barnabas C of E Primary School</v>
          </cell>
          <cell r="E74">
            <v>0</v>
          </cell>
          <cell r="F74">
            <v>315</v>
          </cell>
          <cell r="G74">
            <v>315</v>
          </cell>
        </row>
        <row r="75">
          <cell r="A75" t="str">
            <v>md53420</v>
          </cell>
          <cell r="B75" t="str">
            <v>md5</v>
          </cell>
          <cell r="C75" t="str">
            <v>3420</v>
          </cell>
          <cell r="D75" t="str">
            <v>Christ The King Catholic Primary School</v>
          </cell>
          <cell r="E75">
            <v>33</v>
          </cell>
          <cell r="F75">
            <v>319</v>
          </cell>
          <cell r="G75">
            <v>352</v>
          </cell>
        </row>
        <row r="76">
          <cell r="A76" t="str">
            <v>md53422</v>
          </cell>
          <cell r="B76" t="str">
            <v>md5</v>
          </cell>
          <cell r="C76" t="str">
            <v>3422</v>
          </cell>
          <cell r="D76" t="str">
            <v>Sacred Heart Catholic Voluntary Academy</v>
          </cell>
          <cell r="E76">
            <v>56</v>
          </cell>
          <cell r="F76">
            <v>349</v>
          </cell>
          <cell r="G76">
            <v>405</v>
          </cell>
        </row>
        <row r="77">
          <cell r="A77" t="str">
            <v>md53423</v>
          </cell>
          <cell r="B77" t="str">
            <v>md5</v>
          </cell>
          <cell r="C77" t="str">
            <v>3423</v>
          </cell>
          <cell r="D77" t="str">
            <v>St Patrick's Catholic Primary School</v>
          </cell>
          <cell r="E77">
            <v>28</v>
          </cell>
          <cell r="F77">
            <v>215</v>
          </cell>
          <cell r="G77">
            <v>243</v>
          </cell>
        </row>
        <row r="78">
          <cell r="A78" t="str">
            <v>md53424</v>
          </cell>
          <cell r="B78" t="str">
            <v>md5</v>
          </cell>
          <cell r="C78" t="str">
            <v>3424</v>
          </cell>
          <cell r="D78" t="str">
            <v>St Joseph's Catholic Voluntary Academy</v>
          </cell>
          <cell r="E78">
            <v>1</v>
          </cell>
          <cell r="F78">
            <v>288</v>
          </cell>
          <cell r="G78">
            <v>289</v>
          </cell>
        </row>
        <row r="79">
          <cell r="A79" t="str">
            <v>md53425</v>
          </cell>
          <cell r="B79" t="str">
            <v>md5</v>
          </cell>
          <cell r="C79" t="str">
            <v>3425</v>
          </cell>
          <cell r="D79" t="str">
            <v>Holy Cross Catholic Primary School</v>
          </cell>
          <cell r="E79">
            <v>114</v>
          </cell>
          <cell r="F79">
            <v>113</v>
          </cell>
          <cell r="G79">
            <v>227</v>
          </cell>
        </row>
        <row r="80">
          <cell r="A80" t="str">
            <v>md53426</v>
          </cell>
          <cell r="B80" t="str">
            <v>md5</v>
          </cell>
          <cell r="C80" t="str">
            <v>3426</v>
          </cell>
          <cell r="D80" t="str">
            <v>St Thomas More Catholic Voluntary Academy</v>
          </cell>
          <cell r="E80">
            <v>2</v>
          </cell>
          <cell r="F80">
            <v>274</v>
          </cell>
          <cell r="G80">
            <v>276</v>
          </cell>
        </row>
        <row r="81">
          <cell r="A81" t="str">
            <v>md53431</v>
          </cell>
          <cell r="B81" t="str">
            <v>md5</v>
          </cell>
          <cell r="C81" t="str">
            <v>3431</v>
          </cell>
          <cell r="D81" t="str">
            <v>St John The Baptist C of E Primary School</v>
          </cell>
          <cell r="E81">
            <v>6</v>
          </cell>
          <cell r="F81">
            <v>447</v>
          </cell>
          <cell r="G81">
            <v>453</v>
          </cell>
        </row>
        <row r="82">
          <cell r="A82" t="str">
            <v>md53432</v>
          </cell>
          <cell r="B82" t="str">
            <v>md5</v>
          </cell>
          <cell r="C82" t="str">
            <v>3432</v>
          </cell>
          <cell r="D82" t="str">
            <v>Hope Hamilton C of E (Aided) Primary School</v>
          </cell>
          <cell r="E82">
            <v>4</v>
          </cell>
          <cell r="F82">
            <v>341</v>
          </cell>
          <cell r="G82">
            <v>345</v>
          </cell>
        </row>
        <row r="83">
          <cell r="A83" t="str">
            <v>md53434</v>
          </cell>
          <cell r="B83" t="str">
            <v>md5</v>
          </cell>
          <cell r="C83" t="str">
            <v>3434</v>
          </cell>
          <cell r="D83" t="str">
            <v>Braunstone Community Primary School</v>
          </cell>
          <cell r="E83">
            <v>405</v>
          </cell>
          <cell r="F83">
            <v>22</v>
          </cell>
          <cell r="G83">
            <v>427</v>
          </cell>
        </row>
        <row r="84">
          <cell r="A84" t="str">
            <v>md53435</v>
          </cell>
          <cell r="B84" t="str">
            <v>md5</v>
          </cell>
          <cell r="C84" t="str">
            <v>3435</v>
          </cell>
          <cell r="D84" t="str">
            <v>Avenue Primary School</v>
          </cell>
          <cell r="E84">
            <v>13</v>
          </cell>
          <cell r="F84">
            <v>499</v>
          </cell>
          <cell r="G84">
            <v>512</v>
          </cell>
        </row>
        <row r="85">
          <cell r="A85" t="str">
            <v>md54000</v>
          </cell>
          <cell r="B85" t="str">
            <v>md5</v>
          </cell>
          <cell r="C85" t="str">
            <v>4000</v>
          </cell>
          <cell r="D85" t="str">
            <v>Madani Boys School</v>
          </cell>
          <cell r="E85">
            <v>14</v>
          </cell>
          <cell r="F85">
            <v>282</v>
          </cell>
          <cell r="G85">
            <v>296</v>
          </cell>
        </row>
        <row r="86">
          <cell r="A86" t="str">
            <v>md54005</v>
          </cell>
          <cell r="B86" t="str">
            <v>md5</v>
          </cell>
          <cell r="C86" t="str">
            <v>4005</v>
          </cell>
          <cell r="D86" t="str">
            <v>New College Leicester</v>
          </cell>
          <cell r="E86">
            <v>241</v>
          </cell>
          <cell r="F86">
            <v>515</v>
          </cell>
          <cell r="G86">
            <v>756</v>
          </cell>
        </row>
        <row r="87">
          <cell r="A87" t="str">
            <v>md54205</v>
          </cell>
          <cell r="B87" t="str">
            <v>md5</v>
          </cell>
          <cell r="C87" t="str">
            <v>4205</v>
          </cell>
          <cell r="D87" t="str">
            <v>Crown Hills Community College</v>
          </cell>
          <cell r="E87">
            <v>25</v>
          </cell>
          <cell r="F87">
            <v>1171</v>
          </cell>
          <cell r="G87">
            <v>1196</v>
          </cell>
        </row>
        <row r="88">
          <cell r="A88" t="str">
            <v>md54232</v>
          </cell>
          <cell r="B88" t="str">
            <v>md5</v>
          </cell>
          <cell r="C88" t="str">
            <v>4232</v>
          </cell>
          <cell r="D88" t="str">
            <v>Sir Jonathan North Community College</v>
          </cell>
          <cell r="E88">
            <v>154</v>
          </cell>
          <cell r="F88">
            <v>1021</v>
          </cell>
          <cell r="G88">
            <v>1175</v>
          </cell>
        </row>
        <row r="89">
          <cell r="A89" t="str">
            <v>md54242</v>
          </cell>
          <cell r="B89" t="str">
            <v>md5</v>
          </cell>
          <cell r="C89" t="str">
            <v>4242</v>
          </cell>
          <cell r="D89" t="str">
            <v>Beaumont Leys School</v>
          </cell>
          <cell r="E89">
            <v>348</v>
          </cell>
          <cell r="F89">
            <v>696</v>
          </cell>
          <cell r="G89">
            <v>1044</v>
          </cell>
        </row>
        <row r="90">
          <cell r="A90" t="str">
            <v>md54244</v>
          </cell>
          <cell r="B90" t="str">
            <v>md5</v>
          </cell>
          <cell r="C90" t="str">
            <v>4244</v>
          </cell>
          <cell r="D90" t="str">
            <v>Rushey Mead School</v>
          </cell>
          <cell r="E90">
            <v>87</v>
          </cell>
          <cell r="F90">
            <v>1293</v>
          </cell>
          <cell r="G90">
            <v>1380</v>
          </cell>
        </row>
        <row r="91">
          <cell r="A91" t="str">
            <v>md54246</v>
          </cell>
          <cell r="B91" t="str">
            <v>md5</v>
          </cell>
          <cell r="C91" t="str">
            <v>4246</v>
          </cell>
          <cell r="D91" t="str">
            <v>The Lancaster School</v>
          </cell>
          <cell r="E91">
            <v>116</v>
          </cell>
          <cell r="F91">
            <v>708</v>
          </cell>
          <cell r="G91">
            <v>824</v>
          </cell>
        </row>
        <row r="92">
          <cell r="A92" t="str">
            <v>md54249</v>
          </cell>
          <cell r="B92" t="str">
            <v>md5</v>
          </cell>
          <cell r="C92" t="str">
            <v>4249</v>
          </cell>
          <cell r="D92" t="str">
            <v>Hamilton Community College</v>
          </cell>
          <cell r="E92">
            <v>9</v>
          </cell>
          <cell r="F92">
            <v>978</v>
          </cell>
          <cell r="G92">
            <v>987</v>
          </cell>
        </row>
        <row r="93">
          <cell r="A93" t="str">
            <v>md54250</v>
          </cell>
          <cell r="B93" t="str">
            <v>md5</v>
          </cell>
          <cell r="C93" t="str">
            <v>4250</v>
          </cell>
          <cell r="D93" t="str">
            <v>Soar Valley College</v>
          </cell>
          <cell r="E93">
            <v>125</v>
          </cell>
          <cell r="F93">
            <v>1150</v>
          </cell>
          <cell r="G93">
            <v>1275</v>
          </cell>
        </row>
        <row r="94">
          <cell r="A94" t="str">
            <v>md54251</v>
          </cell>
          <cell r="B94" t="str">
            <v>md5</v>
          </cell>
          <cell r="C94" t="str">
            <v>4251</v>
          </cell>
          <cell r="D94" t="str">
            <v>Judgemeadow Community College</v>
          </cell>
          <cell r="E94">
            <v>21</v>
          </cell>
          <cell r="F94">
            <v>1177</v>
          </cell>
          <cell r="G94">
            <v>1198</v>
          </cell>
        </row>
        <row r="95">
          <cell r="A95" t="str">
            <v>md54267</v>
          </cell>
          <cell r="B95" t="str">
            <v>md5</v>
          </cell>
          <cell r="C95" t="str">
            <v>4267</v>
          </cell>
          <cell r="D95" t="str">
            <v>Moat Community College</v>
          </cell>
          <cell r="E95">
            <v>276</v>
          </cell>
          <cell r="F95">
            <v>774</v>
          </cell>
          <cell r="G95">
            <v>1050</v>
          </cell>
        </row>
        <row r="96">
          <cell r="A96" t="str">
            <v>md54270</v>
          </cell>
          <cell r="B96" t="str">
            <v>md5</v>
          </cell>
          <cell r="C96" t="str">
            <v>4270</v>
          </cell>
          <cell r="D96" t="str">
            <v>Babington Community College</v>
          </cell>
          <cell r="E96">
            <v>266</v>
          </cell>
          <cell r="F96">
            <v>431</v>
          </cell>
          <cell r="G96">
            <v>697</v>
          </cell>
        </row>
        <row r="97">
          <cell r="A97" t="str">
            <v>md54273</v>
          </cell>
          <cell r="B97" t="str">
            <v>md5</v>
          </cell>
          <cell r="C97" t="str">
            <v>4273</v>
          </cell>
          <cell r="D97" t="str">
            <v>The City of Leicester College</v>
          </cell>
          <cell r="E97">
            <v>28</v>
          </cell>
          <cell r="F97">
            <v>1402</v>
          </cell>
          <cell r="G97">
            <v>1430</v>
          </cell>
        </row>
        <row r="98">
          <cell r="A98" t="str">
            <v>md54274</v>
          </cell>
          <cell r="B98" t="str">
            <v>md5</v>
          </cell>
          <cell r="C98" t="str">
            <v>4274</v>
          </cell>
          <cell r="D98" t="str">
            <v>Fullhurst Community College</v>
          </cell>
          <cell r="E98">
            <v>230</v>
          </cell>
          <cell r="F98">
            <v>625</v>
          </cell>
          <cell r="G98">
            <v>855</v>
          </cell>
        </row>
        <row r="99">
          <cell r="A99" t="str">
            <v>md54721</v>
          </cell>
          <cell r="B99" t="str">
            <v>md5</v>
          </cell>
          <cell r="C99" t="str">
            <v>4721</v>
          </cell>
          <cell r="D99" t="str">
            <v>English Martyrs Catholic School</v>
          </cell>
          <cell r="E99">
            <v>162</v>
          </cell>
          <cell r="F99">
            <v>902</v>
          </cell>
          <cell r="G99">
            <v>1064</v>
          </cell>
        </row>
        <row r="100">
          <cell r="A100" t="str">
            <v>md54723</v>
          </cell>
          <cell r="B100" t="str">
            <v>md5</v>
          </cell>
          <cell r="C100" t="str">
            <v>4723</v>
          </cell>
          <cell r="D100" t="str">
            <v>St Paul's Catholic School</v>
          </cell>
          <cell r="E100">
            <v>58</v>
          </cell>
          <cell r="F100">
            <v>996</v>
          </cell>
          <cell r="G100">
            <v>1054</v>
          </cell>
        </row>
        <row r="101">
          <cell r="A101" t="str">
            <v>md54724</v>
          </cell>
          <cell r="B101" t="str">
            <v>md5</v>
          </cell>
          <cell r="C101" t="str">
            <v>4724</v>
          </cell>
          <cell r="D101" t="str">
            <v>Madani Girls School</v>
          </cell>
          <cell r="E101">
            <v>12</v>
          </cell>
          <cell r="F101">
            <v>297</v>
          </cell>
          <cell r="G101">
            <v>309</v>
          </cell>
        </row>
        <row r="102">
          <cell r="A102" t="str">
            <v>md56905</v>
          </cell>
          <cell r="B102" t="str">
            <v>md5</v>
          </cell>
          <cell r="C102" t="str">
            <v>6905</v>
          </cell>
          <cell r="D102" t="str">
            <v>The Samworth Enterprise Academy</v>
          </cell>
          <cell r="E102">
            <v>493</v>
          </cell>
          <cell r="F102">
            <v>440</v>
          </cell>
          <cell r="G102">
            <v>933</v>
          </cell>
        </row>
        <row r="103">
          <cell r="A103" t="str">
            <v>md57003</v>
          </cell>
          <cell r="B103" t="str">
            <v>md5</v>
          </cell>
          <cell r="C103" t="str">
            <v>7003</v>
          </cell>
          <cell r="D103" t="str">
            <v>Ash Field Academy</v>
          </cell>
          <cell r="E103">
            <v>15</v>
          </cell>
          <cell r="F103">
            <v>103</v>
          </cell>
          <cell r="G103">
            <v>118</v>
          </cell>
        </row>
        <row r="104">
          <cell r="A104" t="str">
            <v>md57213</v>
          </cell>
          <cell r="B104" t="str">
            <v>md5</v>
          </cell>
          <cell r="C104" t="str">
            <v>7213</v>
          </cell>
          <cell r="D104" t="str">
            <v>Nether Hall School</v>
          </cell>
          <cell r="E104">
            <v>8</v>
          </cell>
          <cell r="F104">
            <v>76</v>
          </cell>
          <cell r="G104">
            <v>84</v>
          </cell>
        </row>
        <row r="105">
          <cell r="A105" t="str">
            <v>md57215</v>
          </cell>
          <cell r="B105" t="str">
            <v>md5</v>
          </cell>
          <cell r="C105" t="str">
            <v>7215</v>
          </cell>
          <cell r="D105" t="str">
            <v>Millgate School</v>
          </cell>
          <cell r="E105">
            <v>17</v>
          </cell>
          <cell r="F105">
            <v>37</v>
          </cell>
          <cell r="G105">
            <v>54</v>
          </cell>
        </row>
        <row r="106">
          <cell r="A106" t="str">
            <v>md57217</v>
          </cell>
          <cell r="B106" t="str">
            <v>md5</v>
          </cell>
          <cell r="C106" t="str">
            <v>7217</v>
          </cell>
          <cell r="D106" t="str">
            <v>Oaklands School</v>
          </cell>
          <cell r="E106">
            <v>16</v>
          </cell>
          <cell r="F106">
            <v>78</v>
          </cell>
          <cell r="G106">
            <v>94</v>
          </cell>
        </row>
        <row r="107">
          <cell r="A107" t="str">
            <v>md57218</v>
          </cell>
          <cell r="B107" t="str">
            <v>md5</v>
          </cell>
          <cell r="C107" t="str">
            <v>7218</v>
          </cell>
          <cell r="D107" t="str">
            <v>Ellesmere College</v>
          </cell>
          <cell r="E107">
            <v>38</v>
          </cell>
          <cell r="F107">
            <v>158</v>
          </cell>
          <cell r="G107">
            <v>196</v>
          </cell>
        </row>
        <row r="108">
          <cell r="A108" t="str">
            <v>md57220</v>
          </cell>
          <cell r="B108" t="str">
            <v>md5</v>
          </cell>
          <cell r="C108" t="str">
            <v>7220</v>
          </cell>
          <cell r="D108" t="str">
            <v>Keyham Lodge School</v>
          </cell>
          <cell r="E108">
            <v>15</v>
          </cell>
          <cell r="F108">
            <v>45</v>
          </cell>
          <cell r="G108">
            <v>60</v>
          </cell>
        </row>
        <row r="109">
          <cell r="A109" t="str">
            <v>md57221</v>
          </cell>
          <cell r="B109" t="str">
            <v>md5</v>
          </cell>
          <cell r="C109" t="str">
            <v>7221</v>
          </cell>
          <cell r="D109" t="str">
            <v>West Gate School</v>
          </cell>
          <cell r="E109">
            <v>39</v>
          </cell>
          <cell r="F109">
            <v>132</v>
          </cell>
          <cell r="G109">
            <v>171</v>
          </cell>
        </row>
        <row r="110">
          <cell r="A110" t="str">
            <v/>
          </cell>
        </row>
        <row r="111">
          <cell r="A111" t="str">
            <v>MD 10</v>
          </cell>
          <cell r="C111" t="str">
            <v>MD 10</v>
          </cell>
        </row>
        <row r="112">
          <cell r="A112" t="str">
            <v/>
          </cell>
          <cell r="E112" t="str">
            <v>Lowest 10%</v>
          </cell>
          <cell r="F112" t="str">
            <v>Others</v>
          </cell>
          <cell r="G112" t="str">
            <v>Total</v>
          </cell>
        </row>
        <row r="113">
          <cell r="A113" t="str">
            <v>md102000</v>
          </cell>
          <cell r="B113" t="str">
            <v>md10</v>
          </cell>
          <cell r="C113" t="str">
            <v>2000</v>
          </cell>
          <cell r="D113" t="str">
            <v>Caldecote Community Primary School</v>
          </cell>
          <cell r="E113">
            <v>369</v>
          </cell>
          <cell r="F113">
            <v>97</v>
          </cell>
          <cell r="G113">
            <v>466</v>
          </cell>
        </row>
        <row r="114">
          <cell r="A114" t="str">
            <v>md102001</v>
          </cell>
          <cell r="B114" t="str">
            <v>md10</v>
          </cell>
          <cell r="C114" t="str">
            <v>2001</v>
          </cell>
          <cell r="D114" t="str">
            <v>Krishna-Avanti Primary School</v>
          </cell>
          <cell r="E114">
            <v>15</v>
          </cell>
          <cell r="F114">
            <v>161</v>
          </cell>
          <cell r="G114">
            <v>176</v>
          </cell>
        </row>
        <row r="115">
          <cell r="A115" t="str">
            <v>md102002</v>
          </cell>
          <cell r="B115" t="str">
            <v>md10</v>
          </cell>
          <cell r="C115" t="str">
            <v>2002</v>
          </cell>
          <cell r="D115" t="str">
            <v>Queensmead Primary Academy</v>
          </cell>
          <cell r="E115">
            <v>339</v>
          </cell>
          <cell r="F115">
            <v>107</v>
          </cell>
          <cell r="G115">
            <v>446</v>
          </cell>
        </row>
        <row r="116">
          <cell r="A116" t="str">
            <v>md102071</v>
          </cell>
          <cell r="B116" t="str">
            <v>md10</v>
          </cell>
          <cell r="C116" t="str">
            <v>2071</v>
          </cell>
          <cell r="D116" t="str">
            <v>Highfields Primary School</v>
          </cell>
          <cell r="E116">
            <v>192</v>
          </cell>
          <cell r="F116">
            <v>147</v>
          </cell>
          <cell r="G116">
            <v>339</v>
          </cell>
        </row>
        <row r="117">
          <cell r="A117" t="str">
            <v>md102210</v>
          </cell>
          <cell r="B117" t="str">
            <v>md10</v>
          </cell>
          <cell r="C117" t="str">
            <v>2210</v>
          </cell>
          <cell r="D117" t="str">
            <v>Bridge Junior School</v>
          </cell>
          <cell r="E117">
            <v>103</v>
          </cell>
          <cell r="F117">
            <v>257</v>
          </cell>
          <cell r="G117">
            <v>360</v>
          </cell>
        </row>
        <row r="118">
          <cell r="A118" t="str">
            <v>md102213</v>
          </cell>
          <cell r="B118" t="str">
            <v>md10</v>
          </cell>
          <cell r="C118" t="str">
            <v>2213</v>
          </cell>
          <cell r="D118" t="str">
            <v>Catherine Infant School</v>
          </cell>
          <cell r="E118">
            <v>110</v>
          </cell>
          <cell r="F118">
            <v>268</v>
          </cell>
          <cell r="G118">
            <v>378</v>
          </cell>
        </row>
        <row r="119">
          <cell r="A119" t="str">
            <v>md102214</v>
          </cell>
          <cell r="B119" t="str">
            <v>md10</v>
          </cell>
          <cell r="C119" t="str">
            <v>2214</v>
          </cell>
          <cell r="D119" t="str">
            <v>Catherine Junior School</v>
          </cell>
          <cell r="E119">
            <v>90</v>
          </cell>
          <cell r="F119">
            <v>358</v>
          </cell>
          <cell r="G119">
            <v>448</v>
          </cell>
        </row>
        <row r="120">
          <cell r="A120" t="str">
            <v>md102222</v>
          </cell>
          <cell r="B120" t="str">
            <v>md10</v>
          </cell>
          <cell r="C120" t="str">
            <v>2222</v>
          </cell>
          <cell r="D120" t="str">
            <v>Evington Valley Primary School</v>
          </cell>
          <cell r="E120">
            <v>8</v>
          </cell>
          <cell r="F120">
            <v>356</v>
          </cell>
          <cell r="G120">
            <v>364</v>
          </cell>
        </row>
        <row r="121">
          <cell r="A121" t="str">
            <v>md102228</v>
          </cell>
          <cell r="B121" t="str">
            <v>md10</v>
          </cell>
          <cell r="C121" t="str">
            <v>2228</v>
          </cell>
          <cell r="D121" t="str">
            <v>Granby Primary School</v>
          </cell>
          <cell r="E121">
            <v>37</v>
          </cell>
          <cell r="F121">
            <v>442</v>
          </cell>
          <cell r="G121">
            <v>479</v>
          </cell>
        </row>
        <row r="122">
          <cell r="A122" t="str">
            <v>md102229</v>
          </cell>
          <cell r="B122" t="str">
            <v>md10</v>
          </cell>
          <cell r="C122" t="str">
            <v>2229</v>
          </cell>
          <cell r="D122" t="str">
            <v>Green Lane Infant School</v>
          </cell>
          <cell r="E122">
            <v>130</v>
          </cell>
          <cell r="F122">
            <v>229</v>
          </cell>
          <cell r="G122">
            <v>359</v>
          </cell>
        </row>
        <row r="123">
          <cell r="A123" t="str">
            <v>md102231</v>
          </cell>
          <cell r="B123" t="str">
            <v>md10</v>
          </cell>
          <cell r="C123" t="str">
            <v>2231</v>
          </cell>
          <cell r="D123" t="str">
            <v>Rushey Mead Primary School</v>
          </cell>
          <cell r="E123">
            <v>19</v>
          </cell>
          <cell r="F123">
            <v>443</v>
          </cell>
          <cell r="G123">
            <v>462</v>
          </cell>
        </row>
        <row r="124">
          <cell r="A124" t="str">
            <v>md102236</v>
          </cell>
          <cell r="B124" t="str">
            <v>md10</v>
          </cell>
          <cell r="C124" t="str">
            <v>2236</v>
          </cell>
          <cell r="D124" t="str">
            <v>Humberstone Infant School</v>
          </cell>
          <cell r="E124">
            <v>27</v>
          </cell>
          <cell r="F124">
            <v>332</v>
          </cell>
          <cell r="G124">
            <v>359</v>
          </cell>
        </row>
        <row r="125">
          <cell r="A125" t="str">
            <v>md102237</v>
          </cell>
          <cell r="B125" t="str">
            <v>md10</v>
          </cell>
          <cell r="C125" t="str">
            <v>2237</v>
          </cell>
          <cell r="D125" t="str">
            <v>Humberstone Junior Academy</v>
          </cell>
          <cell r="E125">
            <v>25</v>
          </cell>
          <cell r="F125">
            <v>328</v>
          </cell>
          <cell r="G125">
            <v>353</v>
          </cell>
        </row>
        <row r="126">
          <cell r="A126" t="str">
            <v>md102238</v>
          </cell>
          <cell r="B126" t="str">
            <v>md10</v>
          </cell>
          <cell r="C126" t="str">
            <v>2238</v>
          </cell>
          <cell r="D126" t="str">
            <v>Imperial Avenue Infant School</v>
          </cell>
          <cell r="E126">
            <v>125</v>
          </cell>
          <cell r="F126">
            <v>173</v>
          </cell>
          <cell r="G126">
            <v>298</v>
          </cell>
        </row>
        <row r="127">
          <cell r="A127" t="str">
            <v>md102239</v>
          </cell>
          <cell r="B127" t="str">
            <v>md10</v>
          </cell>
          <cell r="C127" t="str">
            <v>2239</v>
          </cell>
          <cell r="D127" t="str">
            <v>Inglehurst Infant School</v>
          </cell>
          <cell r="E127">
            <v>165</v>
          </cell>
          <cell r="F127">
            <v>135</v>
          </cell>
          <cell r="G127">
            <v>300</v>
          </cell>
        </row>
        <row r="128">
          <cell r="A128" t="str">
            <v>md102240</v>
          </cell>
          <cell r="B128" t="str">
            <v>md10</v>
          </cell>
          <cell r="C128" t="str">
            <v>2240</v>
          </cell>
          <cell r="D128" t="str">
            <v>Inglehurst Junior School</v>
          </cell>
          <cell r="E128">
            <v>176</v>
          </cell>
          <cell r="F128">
            <v>122</v>
          </cell>
          <cell r="G128">
            <v>298</v>
          </cell>
        </row>
        <row r="129">
          <cell r="A129" t="str">
            <v>md102241</v>
          </cell>
          <cell r="B129" t="str">
            <v>md10</v>
          </cell>
          <cell r="C129" t="str">
            <v>2241</v>
          </cell>
          <cell r="D129" t="str">
            <v>King Richard III Infant &amp; Nursery School</v>
          </cell>
          <cell r="E129">
            <v>12</v>
          </cell>
          <cell r="F129">
            <v>232</v>
          </cell>
          <cell r="G129">
            <v>244</v>
          </cell>
        </row>
        <row r="130">
          <cell r="A130" t="str">
            <v>md102250</v>
          </cell>
          <cell r="B130" t="str">
            <v>md10</v>
          </cell>
          <cell r="C130" t="str">
            <v>2250</v>
          </cell>
          <cell r="D130" t="str">
            <v>Mayflower Primary School</v>
          </cell>
          <cell r="E130">
            <v>12</v>
          </cell>
          <cell r="F130">
            <v>440</v>
          </cell>
          <cell r="G130">
            <v>452</v>
          </cell>
        </row>
        <row r="131">
          <cell r="A131" t="str">
            <v>md102261</v>
          </cell>
          <cell r="B131" t="str">
            <v>md10</v>
          </cell>
          <cell r="C131" t="str">
            <v>2261</v>
          </cell>
          <cell r="D131" t="str">
            <v>Northfield House Primary School</v>
          </cell>
          <cell r="E131">
            <v>214</v>
          </cell>
          <cell r="F131">
            <v>155</v>
          </cell>
          <cell r="G131">
            <v>369</v>
          </cell>
        </row>
        <row r="132">
          <cell r="A132" t="str">
            <v>md102262</v>
          </cell>
          <cell r="B132" t="str">
            <v>md10</v>
          </cell>
          <cell r="C132" t="str">
            <v>2262</v>
          </cell>
          <cell r="D132" t="str">
            <v>Overdale Infant School</v>
          </cell>
          <cell r="E132">
            <v>13</v>
          </cell>
          <cell r="F132">
            <v>263</v>
          </cell>
          <cell r="G132">
            <v>276</v>
          </cell>
        </row>
        <row r="133">
          <cell r="A133" t="str">
            <v>md102263</v>
          </cell>
          <cell r="B133" t="str">
            <v>md10</v>
          </cell>
          <cell r="C133" t="str">
            <v>2263</v>
          </cell>
          <cell r="D133" t="str">
            <v>Overdale Junior School</v>
          </cell>
          <cell r="E133">
            <v>26</v>
          </cell>
          <cell r="F133">
            <v>329</v>
          </cell>
          <cell r="G133">
            <v>355</v>
          </cell>
        </row>
        <row r="134">
          <cell r="A134" t="str">
            <v>md102264</v>
          </cell>
          <cell r="B134" t="str">
            <v>md10</v>
          </cell>
          <cell r="C134" t="str">
            <v>2264</v>
          </cell>
          <cell r="D134" t="str">
            <v>Merrydale Infant School</v>
          </cell>
          <cell r="E134">
            <v>191</v>
          </cell>
          <cell r="F134">
            <v>150</v>
          </cell>
          <cell r="G134">
            <v>341</v>
          </cell>
        </row>
        <row r="135">
          <cell r="A135" t="str">
            <v>md102265</v>
          </cell>
          <cell r="B135" t="str">
            <v>md10</v>
          </cell>
          <cell r="C135" t="str">
            <v>2265</v>
          </cell>
          <cell r="D135" t="str">
            <v>Merrydale Junior School</v>
          </cell>
          <cell r="E135">
            <v>194</v>
          </cell>
          <cell r="F135">
            <v>162</v>
          </cell>
          <cell r="G135">
            <v>356</v>
          </cell>
        </row>
        <row r="136">
          <cell r="A136" t="str">
            <v>md102267</v>
          </cell>
          <cell r="B136" t="str">
            <v>md10</v>
          </cell>
          <cell r="C136" t="str">
            <v>2267</v>
          </cell>
          <cell r="D136" t="str">
            <v>St Mary's Fields Infant and Nursery School</v>
          </cell>
          <cell r="E136">
            <v>47</v>
          </cell>
          <cell r="F136">
            <v>240</v>
          </cell>
          <cell r="G136">
            <v>287</v>
          </cell>
        </row>
        <row r="137">
          <cell r="A137" t="str">
            <v>md102268</v>
          </cell>
          <cell r="B137" t="str">
            <v>md10</v>
          </cell>
          <cell r="C137" t="str">
            <v>2268</v>
          </cell>
          <cell r="D137" t="str">
            <v>Shaftesbury Junior School</v>
          </cell>
          <cell r="E137">
            <v>11</v>
          </cell>
          <cell r="F137">
            <v>226</v>
          </cell>
          <cell r="G137">
            <v>237</v>
          </cell>
        </row>
        <row r="138">
          <cell r="A138" t="str">
            <v>md102282</v>
          </cell>
          <cell r="B138" t="str">
            <v>md10</v>
          </cell>
          <cell r="C138" t="str">
            <v>2282</v>
          </cell>
          <cell r="D138" t="str">
            <v>Wyvern Primary School</v>
          </cell>
          <cell r="E138">
            <v>41</v>
          </cell>
          <cell r="F138">
            <v>409</v>
          </cell>
          <cell r="G138">
            <v>450</v>
          </cell>
        </row>
        <row r="139">
          <cell r="A139" t="str">
            <v>md102283</v>
          </cell>
          <cell r="B139" t="str">
            <v>md10</v>
          </cell>
          <cell r="C139" t="str">
            <v>2283</v>
          </cell>
          <cell r="D139" t="str">
            <v>Montrose School</v>
          </cell>
          <cell r="E139">
            <v>55</v>
          </cell>
          <cell r="F139">
            <v>408</v>
          </cell>
          <cell r="G139">
            <v>463</v>
          </cell>
        </row>
        <row r="140">
          <cell r="A140" t="str">
            <v>md102287</v>
          </cell>
          <cell r="B140" t="str">
            <v>md10</v>
          </cell>
          <cell r="C140" t="str">
            <v>2287</v>
          </cell>
          <cell r="D140" t="str">
            <v>Braunstone Frith Primary School</v>
          </cell>
          <cell r="E140">
            <v>366</v>
          </cell>
          <cell r="F140">
            <v>214</v>
          </cell>
          <cell r="G140">
            <v>580</v>
          </cell>
        </row>
        <row r="141">
          <cell r="A141" t="str">
            <v>md102297</v>
          </cell>
          <cell r="B141" t="str">
            <v>md10</v>
          </cell>
          <cell r="C141" t="str">
            <v>2297</v>
          </cell>
          <cell r="D141" t="str">
            <v>Folville Junior School</v>
          </cell>
          <cell r="E141">
            <v>170</v>
          </cell>
          <cell r="F141">
            <v>189</v>
          </cell>
          <cell r="G141">
            <v>359</v>
          </cell>
        </row>
        <row r="142">
          <cell r="A142" t="str">
            <v>md102298</v>
          </cell>
          <cell r="B142" t="str">
            <v>md10</v>
          </cell>
          <cell r="C142" t="str">
            <v>2298</v>
          </cell>
          <cell r="D142" t="str">
            <v>Uplands Junior School</v>
          </cell>
          <cell r="E142">
            <v>107</v>
          </cell>
          <cell r="F142">
            <v>372</v>
          </cell>
          <cell r="G142">
            <v>479</v>
          </cell>
        </row>
        <row r="143">
          <cell r="A143" t="str">
            <v>md102299</v>
          </cell>
          <cell r="B143" t="str">
            <v>md10</v>
          </cell>
          <cell r="C143" t="str">
            <v>2299</v>
          </cell>
          <cell r="D143" t="str">
            <v>Uplands Infant School</v>
          </cell>
          <cell r="E143">
            <v>97</v>
          </cell>
          <cell r="F143">
            <v>392</v>
          </cell>
          <cell r="G143">
            <v>489</v>
          </cell>
        </row>
        <row r="144">
          <cell r="A144" t="str">
            <v>md102303</v>
          </cell>
          <cell r="B144" t="str">
            <v>md10</v>
          </cell>
          <cell r="C144" t="str">
            <v>2303</v>
          </cell>
          <cell r="D144" t="str">
            <v>Shenton Primary School</v>
          </cell>
          <cell r="E144">
            <v>185</v>
          </cell>
          <cell r="F144">
            <v>268</v>
          </cell>
          <cell r="G144">
            <v>453</v>
          </cell>
        </row>
        <row r="145">
          <cell r="A145" t="str">
            <v>md102304</v>
          </cell>
          <cell r="B145" t="str">
            <v>md10</v>
          </cell>
          <cell r="C145" t="str">
            <v>2304</v>
          </cell>
          <cell r="D145" t="str">
            <v>Stokes Wood Primary School</v>
          </cell>
          <cell r="E145">
            <v>191</v>
          </cell>
          <cell r="F145">
            <v>192</v>
          </cell>
          <cell r="G145">
            <v>383</v>
          </cell>
        </row>
        <row r="146">
          <cell r="A146" t="str">
            <v>md102305</v>
          </cell>
          <cell r="B146" t="str">
            <v>md10</v>
          </cell>
          <cell r="C146" t="str">
            <v>2305</v>
          </cell>
          <cell r="D146" t="str">
            <v>Wolsey House Primary School</v>
          </cell>
          <cell r="E146">
            <v>288</v>
          </cell>
          <cell r="F146">
            <v>175</v>
          </cell>
          <cell r="G146">
            <v>463</v>
          </cell>
        </row>
        <row r="147">
          <cell r="A147" t="str">
            <v>md102306</v>
          </cell>
          <cell r="B147" t="str">
            <v>md10</v>
          </cell>
          <cell r="C147" t="str">
            <v>2306</v>
          </cell>
          <cell r="D147" t="str">
            <v>Buswells Lodge Primary School</v>
          </cell>
          <cell r="E147">
            <v>357</v>
          </cell>
          <cell r="F147">
            <v>105</v>
          </cell>
          <cell r="G147">
            <v>462</v>
          </cell>
        </row>
        <row r="148">
          <cell r="A148" t="str">
            <v>md102317</v>
          </cell>
          <cell r="B148" t="str">
            <v>md10</v>
          </cell>
          <cell r="C148" t="str">
            <v>2317</v>
          </cell>
          <cell r="D148" t="str">
            <v>Sandfield Close Primary School</v>
          </cell>
          <cell r="E148">
            <v>4</v>
          </cell>
          <cell r="F148">
            <v>406</v>
          </cell>
          <cell r="G148">
            <v>410</v>
          </cell>
        </row>
        <row r="149">
          <cell r="A149" t="str">
            <v>md102320</v>
          </cell>
          <cell r="B149" t="str">
            <v>md10</v>
          </cell>
          <cell r="C149" t="str">
            <v>2320</v>
          </cell>
          <cell r="D149" t="str">
            <v>Barley Croft Primary School</v>
          </cell>
          <cell r="E149">
            <v>249</v>
          </cell>
          <cell r="F149">
            <v>54</v>
          </cell>
          <cell r="G149">
            <v>303</v>
          </cell>
        </row>
        <row r="150">
          <cell r="A150" t="str">
            <v>md102323</v>
          </cell>
          <cell r="B150" t="str">
            <v>md10</v>
          </cell>
          <cell r="C150" t="str">
            <v>2323</v>
          </cell>
          <cell r="D150" t="str">
            <v>Woodstock Primary School</v>
          </cell>
          <cell r="E150">
            <v>341</v>
          </cell>
          <cell r="F150">
            <v>34</v>
          </cell>
          <cell r="G150">
            <v>375</v>
          </cell>
        </row>
        <row r="151">
          <cell r="A151" t="str">
            <v>md102324</v>
          </cell>
          <cell r="B151" t="str">
            <v>md10</v>
          </cell>
          <cell r="C151" t="str">
            <v>2324</v>
          </cell>
          <cell r="D151" t="str">
            <v>Rowlatts Hill Primary School</v>
          </cell>
          <cell r="E151">
            <v>175</v>
          </cell>
          <cell r="F151">
            <v>155</v>
          </cell>
          <cell r="G151">
            <v>330</v>
          </cell>
        </row>
        <row r="152">
          <cell r="A152" t="str">
            <v>md102327</v>
          </cell>
          <cell r="B152" t="str">
            <v>md10</v>
          </cell>
          <cell r="C152" t="str">
            <v>2327</v>
          </cell>
          <cell r="D152" t="str">
            <v>Willowbrook Primary School</v>
          </cell>
          <cell r="E152">
            <v>124</v>
          </cell>
          <cell r="F152">
            <v>314</v>
          </cell>
          <cell r="G152">
            <v>438</v>
          </cell>
        </row>
        <row r="153">
          <cell r="A153" t="str">
            <v>md102328</v>
          </cell>
          <cell r="B153" t="str">
            <v>md10</v>
          </cell>
          <cell r="C153" t="str">
            <v>2328</v>
          </cell>
          <cell r="D153" t="str">
            <v>Thurnby Lodge Primary School &amp; Spch &amp; Lang Unit</v>
          </cell>
          <cell r="E153">
            <v>17</v>
          </cell>
          <cell r="F153">
            <v>217</v>
          </cell>
          <cell r="G153">
            <v>234</v>
          </cell>
        </row>
        <row r="154">
          <cell r="A154" t="str">
            <v>md102337</v>
          </cell>
          <cell r="B154" t="str">
            <v>md10</v>
          </cell>
          <cell r="C154" t="str">
            <v>2337</v>
          </cell>
          <cell r="D154" t="str">
            <v>Abbey Primary Community School</v>
          </cell>
          <cell r="E154">
            <v>49</v>
          </cell>
          <cell r="F154">
            <v>632</v>
          </cell>
          <cell r="G154">
            <v>681</v>
          </cell>
        </row>
        <row r="155">
          <cell r="A155" t="str">
            <v>md102339</v>
          </cell>
          <cell r="B155" t="str">
            <v>md10</v>
          </cell>
          <cell r="C155" t="str">
            <v>2339</v>
          </cell>
          <cell r="D155" t="str">
            <v>Taylor Road Primary School</v>
          </cell>
          <cell r="E155">
            <v>580</v>
          </cell>
          <cell r="F155">
            <v>65</v>
          </cell>
          <cell r="G155">
            <v>645</v>
          </cell>
        </row>
        <row r="156">
          <cell r="A156" t="str">
            <v>md102340</v>
          </cell>
          <cell r="B156" t="str">
            <v>md10</v>
          </cell>
          <cell r="C156" t="str">
            <v>2340</v>
          </cell>
          <cell r="D156" t="str">
            <v>Knighton Fields Primary School</v>
          </cell>
          <cell r="E156">
            <v>43</v>
          </cell>
          <cell r="F156">
            <v>176</v>
          </cell>
          <cell r="G156">
            <v>219</v>
          </cell>
        </row>
        <row r="157">
          <cell r="A157" t="str">
            <v>md102342</v>
          </cell>
          <cell r="B157" t="str">
            <v>md10</v>
          </cell>
          <cell r="C157" t="str">
            <v>2342</v>
          </cell>
          <cell r="D157" t="str">
            <v>Heatherbrook Primary School</v>
          </cell>
          <cell r="E157">
            <v>37</v>
          </cell>
          <cell r="F157">
            <v>153</v>
          </cell>
          <cell r="G157">
            <v>190</v>
          </cell>
        </row>
        <row r="158">
          <cell r="A158" t="str">
            <v>md102343</v>
          </cell>
          <cell r="B158" t="str">
            <v>md10</v>
          </cell>
          <cell r="C158" t="str">
            <v>2343</v>
          </cell>
          <cell r="D158" t="str">
            <v>Linden Primary School</v>
          </cell>
          <cell r="E158">
            <v>21</v>
          </cell>
          <cell r="F158">
            <v>422</v>
          </cell>
          <cell r="G158">
            <v>443</v>
          </cell>
        </row>
        <row r="159">
          <cell r="A159" t="str">
            <v>md102344</v>
          </cell>
          <cell r="B159" t="str">
            <v>md10</v>
          </cell>
          <cell r="C159" t="str">
            <v>2344</v>
          </cell>
          <cell r="D159" t="str">
            <v>Eyres Monsell Primary School</v>
          </cell>
          <cell r="E159">
            <v>98</v>
          </cell>
          <cell r="F159">
            <v>123</v>
          </cell>
          <cell r="G159">
            <v>221</v>
          </cell>
        </row>
        <row r="160">
          <cell r="A160" t="str">
            <v>md102346</v>
          </cell>
          <cell r="B160" t="str">
            <v>md10</v>
          </cell>
          <cell r="C160" t="str">
            <v>2346</v>
          </cell>
          <cell r="D160" t="str">
            <v>Hazel Community Primary School</v>
          </cell>
          <cell r="E160">
            <v>17</v>
          </cell>
          <cell r="F160">
            <v>311</v>
          </cell>
          <cell r="G160">
            <v>328</v>
          </cell>
        </row>
        <row r="161">
          <cell r="A161" t="str">
            <v>md102347</v>
          </cell>
          <cell r="B161" t="str">
            <v>md10</v>
          </cell>
          <cell r="C161" t="str">
            <v>2347</v>
          </cell>
          <cell r="D161" t="str">
            <v>Charnwood Primary School</v>
          </cell>
          <cell r="E161">
            <v>181</v>
          </cell>
          <cell r="F161">
            <v>286</v>
          </cell>
          <cell r="G161">
            <v>467</v>
          </cell>
        </row>
        <row r="162">
          <cell r="A162" t="str">
            <v>md102348</v>
          </cell>
          <cell r="B162" t="str">
            <v>md10</v>
          </cell>
          <cell r="C162" t="str">
            <v>2348</v>
          </cell>
          <cell r="D162" t="str">
            <v>Mellor Community Primary School</v>
          </cell>
          <cell r="E162">
            <v>129</v>
          </cell>
          <cell r="F162">
            <v>379</v>
          </cell>
          <cell r="G162">
            <v>508</v>
          </cell>
        </row>
        <row r="163">
          <cell r="A163" t="str">
            <v>md102352</v>
          </cell>
          <cell r="B163" t="str">
            <v>md10</v>
          </cell>
          <cell r="C163" t="str">
            <v>2352</v>
          </cell>
          <cell r="D163" t="str">
            <v>Marriott Primary School</v>
          </cell>
          <cell r="E163">
            <v>233</v>
          </cell>
          <cell r="F163">
            <v>75</v>
          </cell>
          <cell r="G163">
            <v>308</v>
          </cell>
        </row>
        <row r="164">
          <cell r="A164" t="str">
            <v>md102353</v>
          </cell>
          <cell r="B164" t="str">
            <v>md10</v>
          </cell>
          <cell r="C164" t="str">
            <v>2353</v>
          </cell>
          <cell r="D164" t="str">
            <v>Mowmacre Hill Primary School</v>
          </cell>
          <cell r="E164">
            <v>330</v>
          </cell>
          <cell r="F164">
            <v>16</v>
          </cell>
          <cell r="G164">
            <v>346</v>
          </cell>
        </row>
        <row r="165">
          <cell r="A165" t="str">
            <v>md102356</v>
          </cell>
          <cell r="B165" t="str">
            <v>md10</v>
          </cell>
          <cell r="C165" t="str">
            <v>2356</v>
          </cell>
          <cell r="D165" t="str">
            <v>Whitehall Primary School</v>
          </cell>
          <cell r="E165">
            <v>30</v>
          </cell>
          <cell r="F165">
            <v>449</v>
          </cell>
          <cell r="G165">
            <v>479</v>
          </cell>
        </row>
        <row r="166">
          <cell r="A166" t="str">
            <v>md102359</v>
          </cell>
          <cell r="B166" t="str">
            <v>md10</v>
          </cell>
          <cell r="C166" t="str">
            <v>2359</v>
          </cell>
          <cell r="D166" t="str">
            <v>Spinney Hill Primary School &amp; Community Centre</v>
          </cell>
          <cell r="E166">
            <v>39</v>
          </cell>
          <cell r="F166">
            <v>642</v>
          </cell>
          <cell r="G166">
            <v>681</v>
          </cell>
        </row>
        <row r="167">
          <cell r="A167" t="str">
            <v>md102361</v>
          </cell>
          <cell r="B167" t="str">
            <v>md10</v>
          </cell>
          <cell r="C167" t="str">
            <v>2361</v>
          </cell>
          <cell r="D167" t="str">
            <v>Scraptoft Valley Primary School</v>
          </cell>
          <cell r="E167">
            <v>25</v>
          </cell>
          <cell r="F167">
            <v>390</v>
          </cell>
          <cell r="G167">
            <v>415</v>
          </cell>
        </row>
        <row r="168">
          <cell r="A168" t="str">
            <v>md102363</v>
          </cell>
          <cell r="B168" t="str">
            <v>md10</v>
          </cell>
          <cell r="C168" t="str">
            <v>2363</v>
          </cell>
          <cell r="D168" t="str">
            <v>Beaumont Lodge Primary School</v>
          </cell>
          <cell r="E168">
            <v>76</v>
          </cell>
          <cell r="F168">
            <v>135</v>
          </cell>
          <cell r="G168">
            <v>211</v>
          </cell>
        </row>
        <row r="169">
          <cell r="A169" t="str">
            <v>md102364</v>
          </cell>
          <cell r="B169" t="str">
            <v>md10</v>
          </cell>
          <cell r="C169" t="str">
            <v>2364</v>
          </cell>
          <cell r="D169" t="str">
            <v>Parks Primary School</v>
          </cell>
          <cell r="E169">
            <v>304</v>
          </cell>
          <cell r="F169">
            <v>77</v>
          </cell>
          <cell r="G169">
            <v>381</v>
          </cell>
        </row>
        <row r="170">
          <cell r="A170" t="str">
            <v>md102365</v>
          </cell>
          <cell r="B170" t="str">
            <v>md10</v>
          </cell>
          <cell r="C170" t="str">
            <v>2365</v>
          </cell>
          <cell r="D170" t="str">
            <v>Fosse Primary School</v>
          </cell>
          <cell r="E170">
            <v>71</v>
          </cell>
          <cell r="F170">
            <v>308</v>
          </cell>
          <cell r="G170">
            <v>379</v>
          </cell>
        </row>
        <row r="171">
          <cell r="A171" t="str">
            <v>md102366</v>
          </cell>
          <cell r="B171" t="str">
            <v>md10</v>
          </cell>
          <cell r="C171" t="str">
            <v>2366</v>
          </cell>
          <cell r="D171" t="str">
            <v>Forest Lodge Primary School</v>
          </cell>
          <cell r="E171">
            <v>396</v>
          </cell>
          <cell r="F171">
            <v>39</v>
          </cell>
          <cell r="G171">
            <v>435</v>
          </cell>
        </row>
        <row r="172">
          <cell r="A172" t="str">
            <v>md102370</v>
          </cell>
          <cell r="B172" t="str">
            <v>md10</v>
          </cell>
          <cell r="C172" t="str">
            <v>2370</v>
          </cell>
          <cell r="D172" t="str">
            <v>Sparkenhoe Community Primary School</v>
          </cell>
          <cell r="E172">
            <v>223</v>
          </cell>
          <cell r="F172">
            <v>250</v>
          </cell>
          <cell r="G172">
            <v>473</v>
          </cell>
        </row>
        <row r="173">
          <cell r="A173" t="str">
            <v>md102371</v>
          </cell>
          <cell r="B173" t="str">
            <v>md10</v>
          </cell>
          <cell r="C173" t="str">
            <v>2371</v>
          </cell>
          <cell r="D173" t="str">
            <v>Coleman Primary School</v>
          </cell>
          <cell r="E173">
            <v>89</v>
          </cell>
          <cell r="F173">
            <v>598</v>
          </cell>
          <cell r="G173">
            <v>687</v>
          </cell>
        </row>
        <row r="174">
          <cell r="A174" t="str">
            <v>md102377</v>
          </cell>
          <cell r="B174" t="str">
            <v>md10</v>
          </cell>
          <cell r="C174" t="str">
            <v>2377</v>
          </cell>
          <cell r="D174" t="str">
            <v>Herrick Primary School</v>
          </cell>
          <cell r="E174">
            <v>19</v>
          </cell>
          <cell r="F174">
            <v>365</v>
          </cell>
          <cell r="G174">
            <v>384</v>
          </cell>
        </row>
        <row r="175">
          <cell r="A175" t="str">
            <v>md102378</v>
          </cell>
          <cell r="B175" t="str">
            <v>md10</v>
          </cell>
          <cell r="C175" t="str">
            <v>2378</v>
          </cell>
          <cell r="D175" t="str">
            <v>Slater Primary School</v>
          </cell>
          <cell r="E175">
            <v>24</v>
          </cell>
          <cell r="F175">
            <v>127</v>
          </cell>
          <cell r="G175">
            <v>151</v>
          </cell>
        </row>
        <row r="176">
          <cell r="A176" t="str">
            <v>md102379</v>
          </cell>
          <cell r="B176" t="str">
            <v>md10</v>
          </cell>
          <cell r="C176" t="str">
            <v>2379</v>
          </cell>
          <cell r="D176" t="str">
            <v>Glebelands Primary School</v>
          </cell>
          <cell r="E176">
            <v>71</v>
          </cell>
          <cell r="F176">
            <v>216</v>
          </cell>
          <cell r="G176">
            <v>287</v>
          </cell>
        </row>
        <row r="177">
          <cell r="A177" t="str">
            <v>md102381</v>
          </cell>
          <cell r="B177" t="str">
            <v>md10</v>
          </cell>
          <cell r="C177" t="str">
            <v>2381</v>
          </cell>
          <cell r="D177" t="str">
            <v>Kestrels' Field Primary School</v>
          </cell>
          <cell r="E177">
            <v>3</v>
          </cell>
          <cell r="F177">
            <v>438</v>
          </cell>
          <cell r="G177">
            <v>441</v>
          </cell>
        </row>
        <row r="178">
          <cell r="A178" t="str">
            <v>md102385</v>
          </cell>
          <cell r="B178" t="str">
            <v>md10</v>
          </cell>
          <cell r="C178" t="str">
            <v>2385</v>
          </cell>
          <cell r="D178" t="str">
            <v>Alderman Richard Hallam Primary School</v>
          </cell>
          <cell r="E178">
            <v>109</v>
          </cell>
          <cell r="F178">
            <v>568</v>
          </cell>
          <cell r="G178">
            <v>677</v>
          </cell>
        </row>
        <row r="179">
          <cell r="A179" t="str">
            <v>md102386</v>
          </cell>
          <cell r="B179" t="str">
            <v>md10</v>
          </cell>
          <cell r="C179" t="str">
            <v>2386</v>
          </cell>
          <cell r="D179" t="str">
            <v>Medway Community Primary School</v>
          </cell>
          <cell r="E179">
            <v>208</v>
          </cell>
          <cell r="F179">
            <v>265</v>
          </cell>
          <cell r="G179">
            <v>473</v>
          </cell>
        </row>
        <row r="180">
          <cell r="A180" t="str">
            <v>md102387</v>
          </cell>
          <cell r="B180" t="str">
            <v>md10</v>
          </cell>
          <cell r="C180" t="str">
            <v>2387</v>
          </cell>
          <cell r="D180" t="str">
            <v>Dovelands Primary School</v>
          </cell>
          <cell r="E180">
            <v>60</v>
          </cell>
          <cell r="F180">
            <v>492</v>
          </cell>
          <cell r="G180">
            <v>552</v>
          </cell>
        </row>
        <row r="181">
          <cell r="A181" t="str">
            <v>md102388</v>
          </cell>
          <cell r="B181" t="str">
            <v>md10</v>
          </cell>
          <cell r="C181" t="str">
            <v>2388</v>
          </cell>
          <cell r="D181" t="str">
            <v>Rolleston Primary School</v>
          </cell>
          <cell r="E181">
            <v>201</v>
          </cell>
          <cell r="F181">
            <v>221</v>
          </cell>
          <cell r="G181">
            <v>422</v>
          </cell>
        </row>
        <row r="182">
          <cell r="A182" t="str">
            <v>md103201</v>
          </cell>
          <cell r="B182" t="str">
            <v>md10</v>
          </cell>
          <cell r="C182" t="str">
            <v>3201</v>
          </cell>
          <cell r="D182" t="str">
            <v>Belgrave St Peter's C of E Primary School</v>
          </cell>
          <cell r="E182">
            <v>133</v>
          </cell>
          <cell r="F182">
            <v>76</v>
          </cell>
          <cell r="G182">
            <v>209</v>
          </cell>
        </row>
        <row r="183">
          <cell r="A183" t="str">
            <v>md103208</v>
          </cell>
          <cell r="B183" t="str">
            <v>md10</v>
          </cell>
          <cell r="C183" t="str">
            <v>3208</v>
          </cell>
          <cell r="D183" t="str">
            <v>St Barnabas C of E Primary School</v>
          </cell>
          <cell r="E183">
            <v>41</v>
          </cell>
          <cell r="F183">
            <v>274</v>
          </cell>
          <cell r="G183">
            <v>315</v>
          </cell>
        </row>
        <row r="184">
          <cell r="A184" t="str">
            <v>md103420</v>
          </cell>
          <cell r="B184" t="str">
            <v>md10</v>
          </cell>
          <cell r="C184" t="str">
            <v>3420</v>
          </cell>
          <cell r="D184" t="str">
            <v>Christ The King Catholic Primary School</v>
          </cell>
          <cell r="E184">
            <v>92</v>
          </cell>
          <cell r="F184">
            <v>260</v>
          </cell>
          <cell r="G184">
            <v>352</v>
          </cell>
        </row>
        <row r="185">
          <cell r="A185" t="str">
            <v>md103422</v>
          </cell>
          <cell r="B185" t="str">
            <v>md10</v>
          </cell>
          <cell r="C185" t="str">
            <v>3422</v>
          </cell>
          <cell r="D185" t="str">
            <v>Sacred Heart Catholic Voluntary Academy</v>
          </cell>
          <cell r="E185">
            <v>148</v>
          </cell>
          <cell r="F185">
            <v>257</v>
          </cell>
          <cell r="G185">
            <v>405</v>
          </cell>
        </row>
        <row r="186">
          <cell r="A186" t="str">
            <v>md103423</v>
          </cell>
          <cell r="B186" t="str">
            <v>md10</v>
          </cell>
          <cell r="C186" t="str">
            <v>3423</v>
          </cell>
          <cell r="D186" t="str">
            <v>St Patrick's Catholic Primary School</v>
          </cell>
          <cell r="E186">
            <v>60</v>
          </cell>
          <cell r="F186">
            <v>183</v>
          </cell>
          <cell r="G186">
            <v>243</v>
          </cell>
        </row>
        <row r="187">
          <cell r="A187" t="str">
            <v>md103424</v>
          </cell>
          <cell r="B187" t="str">
            <v>md10</v>
          </cell>
          <cell r="C187" t="str">
            <v>3424</v>
          </cell>
          <cell r="D187" t="str">
            <v>St Joseph's Catholic Voluntary Academy</v>
          </cell>
          <cell r="E187">
            <v>45</v>
          </cell>
          <cell r="F187">
            <v>244</v>
          </cell>
          <cell r="G187">
            <v>289</v>
          </cell>
        </row>
        <row r="188">
          <cell r="A188" t="str">
            <v>md103425</v>
          </cell>
          <cell r="B188" t="str">
            <v>md10</v>
          </cell>
          <cell r="C188" t="str">
            <v>3425</v>
          </cell>
          <cell r="D188" t="str">
            <v>Holy Cross Catholic Primary School</v>
          </cell>
          <cell r="E188">
            <v>137</v>
          </cell>
          <cell r="F188">
            <v>90</v>
          </cell>
          <cell r="G188">
            <v>227</v>
          </cell>
        </row>
        <row r="189">
          <cell r="A189" t="str">
            <v>md103426</v>
          </cell>
          <cell r="B189" t="str">
            <v>md10</v>
          </cell>
          <cell r="C189" t="str">
            <v>3426</v>
          </cell>
          <cell r="D189" t="str">
            <v>St Thomas More Catholic Voluntary Academy</v>
          </cell>
          <cell r="E189">
            <v>4</v>
          </cell>
          <cell r="F189">
            <v>272</v>
          </cell>
          <cell r="G189">
            <v>276</v>
          </cell>
        </row>
        <row r="190">
          <cell r="A190" t="str">
            <v>md103431</v>
          </cell>
          <cell r="B190" t="str">
            <v>md10</v>
          </cell>
          <cell r="C190" t="str">
            <v>3431</v>
          </cell>
          <cell r="D190" t="str">
            <v>St John The Baptist C of E Primary School</v>
          </cell>
          <cell r="E190">
            <v>12</v>
          </cell>
          <cell r="F190">
            <v>441</v>
          </cell>
          <cell r="G190">
            <v>453</v>
          </cell>
        </row>
        <row r="191">
          <cell r="A191" t="str">
            <v>md103432</v>
          </cell>
          <cell r="B191" t="str">
            <v>md10</v>
          </cell>
          <cell r="C191" t="str">
            <v>3432</v>
          </cell>
          <cell r="D191" t="str">
            <v>Hope Hamilton C of E (Aided) Primary School</v>
          </cell>
          <cell r="E191">
            <v>11</v>
          </cell>
          <cell r="F191">
            <v>334</v>
          </cell>
          <cell r="G191">
            <v>345</v>
          </cell>
        </row>
        <row r="192">
          <cell r="A192" t="str">
            <v>md103434</v>
          </cell>
          <cell r="B192" t="str">
            <v>md10</v>
          </cell>
          <cell r="C192" t="str">
            <v>3434</v>
          </cell>
          <cell r="D192" t="str">
            <v>Braunstone Community Primary School</v>
          </cell>
          <cell r="E192">
            <v>415</v>
          </cell>
          <cell r="F192">
            <v>12</v>
          </cell>
          <cell r="G192">
            <v>427</v>
          </cell>
        </row>
        <row r="193">
          <cell r="A193" t="str">
            <v>md103435</v>
          </cell>
          <cell r="B193" t="str">
            <v>md10</v>
          </cell>
          <cell r="C193" t="str">
            <v>3435</v>
          </cell>
          <cell r="D193" t="str">
            <v>Avenue Primary School</v>
          </cell>
          <cell r="E193">
            <v>29</v>
          </cell>
          <cell r="F193">
            <v>483</v>
          </cell>
          <cell r="G193">
            <v>512</v>
          </cell>
        </row>
        <row r="194">
          <cell r="A194" t="str">
            <v>md104000</v>
          </cell>
          <cell r="B194" t="str">
            <v>md10</v>
          </cell>
          <cell r="C194" t="str">
            <v>4000</v>
          </cell>
          <cell r="D194" t="str">
            <v>Madani Boys School</v>
          </cell>
          <cell r="E194">
            <v>31</v>
          </cell>
          <cell r="F194">
            <v>265</v>
          </cell>
          <cell r="G194">
            <v>296</v>
          </cell>
        </row>
        <row r="195">
          <cell r="A195" t="str">
            <v>md104005</v>
          </cell>
          <cell r="B195" t="str">
            <v>md10</v>
          </cell>
          <cell r="C195" t="str">
            <v>4005</v>
          </cell>
          <cell r="D195" t="str">
            <v>New College Leicester</v>
          </cell>
          <cell r="E195">
            <v>515</v>
          </cell>
          <cell r="F195">
            <v>241</v>
          </cell>
          <cell r="G195">
            <v>756</v>
          </cell>
        </row>
        <row r="196">
          <cell r="A196" t="str">
            <v>md104205</v>
          </cell>
          <cell r="B196" t="str">
            <v>md10</v>
          </cell>
          <cell r="C196" t="str">
            <v>4205</v>
          </cell>
          <cell r="D196" t="str">
            <v>Crown Hills Community College</v>
          </cell>
          <cell r="E196">
            <v>227</v>
          </cell>
          <cell r="F196">
            <v>969</v>
          </cell>
          <cell r="G196">
            <v>1196</v>
          </cell>
        </row>
        <row r="197">
          <cell r="A197" t="str">
            <v>md104232</v>
          </cell>
          <cell r="B197" t="str">
            <v>md10</v>
          </cell>
          <cell r="C197" t="str">
            <v>4232</v>
          </cell>
          <cell r="D197" t="str">
            <v>Sir Jonathan North Community College</v>
          </cell>
          <cell r="E197">
            <v>227</v>
          </cell>
          <cell r="F197">
            <v>948</v>
          </cell>
          <cell r="G197">
            <v>1175</v>
          </cell>
        </row>
        <row r="198">
          <cell r="A198" t="str">
            <v>md104242</v>
          </cell>
          <cell r="B198" t="str">
            <v>md10</v>
          </cell>
          <cell r="C198" t="str">
            <v>4242</v>
          </cell>
          <cell r="D198" t="str">
            <v>Beaumont Leys School</v>
          </cell>
          <cell r="E198">
            <v>521</v>
          </cell>
          <cell r="F198">
            <v>523</v>
          </cell>
          <cell r="G198">
            <v>1044</v>
          </cell>
        </row>
        <row r="199">
          <cell r="A199" t="str">
            <v>md104244</v>
          </cell>
          <cell r="B199" t="str">
            <v>md10</v>
          </cell>
          <cell r="C199" t="str">
            <v>4244</v>
          </cell>
          <cell r="D199" t="str">
            <v>Rushey Mead School</v>
          </cell>
          <cell r="E199">
            <v>201</v>
          </cell>
          <cell r="F199">
            <v>1179</v>
          </cell>
          <cell r="G199">
            <v>1380</v>
          </cell>
        </row>
        <row r="200">
          <cell r="A200" t="str">
            <v>md104246</v>
          </cell>
          <cell r="B200" t="str">
            <v>md10</v>
          </cell>
          <cell r="C200" t="str">
            <v>4246</v>
          </cell>
          <cell r="D200" t="str">
            <v>The Lancaster School</v>
          </cell>
          <cell r="E200">
            <v>185</v>
          </cell>
          <cell r="F200">
            <v>639</v>
          </cell>
          <cell r="G200">
            <v>824</v>
          </cell>
        </row>
        <row r="201">
          <cell r="A201" t="str">
            <v>md104249</v>
          </cell>
          <cell r="B201" t="str">
            <v>md10</v>
          </cell>
          <cell r="C201" t="str">
            <v>4249</v>
          </cell>
          <cell r="D201" t="str">
            <v>Hamilton Community College</v>
          </cell>
          <cell r="E201">
            <v>214</v>
          </cell>
          <cell r="F201">
            <v>773</v>
          </cell>
          <cell r="G201">
            <v>987</v>
          </cell>
        </row>
        <row r="202">
          <cell r="A202" t="str">
            <v>md104250</v>
          </cell>
          <cell r="B202" t="str">
            <v>md10</v>
          </cell>
          <cell r="C202" t="str">
            <v>4250</v>
          </cell>
          <cell r="D202" t="str">
            <v>Soar Valley College</v>
          </cell>
          <cell r="E202">
            <v>269</v>
          </cell>
          <cell r="F202">
            <v>1006</v>
          </cell>
          <cell r="G202">
            <v>1275</v>
          </cell>
        </row>
        <row r="203">
          <cell r="A203" t="str">
            <v>md104251</v>
          </cell>
          <cell r="B203" t="str">
            <v>md10</v>
          </cell>
          <cell r="C203" t="str">
            <v>4251</v>
          </cell>
          <cell r="D203" t="str">
            <v>Judgemeadow Community College</v>
          </cell>
          <cell r="E203">
            <v>221</v>
          </cell>
          <cell r="F203">
            <v>977</v>
          </cell>
          <cell r="G203">
            <v>1198</v>
          </cell>
        </row>
        <row r="204">
          <cell r="A204" t="str">
            <v>md104267</v>
          </cell>
          <cell r="B204" t="str">
            <v>md10</v>
          </cell>
          <cell r="C204" t="str">
            <v>4267</v>
          </cell>
          <cell r="D204" t="str">
            <v>Moat Community College</v>
          </cell>
          <cell r="E204">
            <v>424</v>
          </cell>
          <cell r="F204">
            <v>626</v>
          </cell>
          <cell r="G204">
            <v>1050</v>
          </cell>
        </row>
        <row r="205">
          <cell r="A205" t="str">
            <v>md104270</v>
          </cell>
          <cell r="B205" t="str">
            <v>md10</v>
          </cell>
          <cell r="C205" t="str">
            <v>4270</v>
          </cell>
          <cell r="D205" t="str">
            <v>Babington Community College</v>
          </cell>
          <cell r="E205">
            <v>402</v>
          </cell>
          <cell r="F205">
            <v>295</v>
          </cell>
          <cell r="G205">
            <v>697</v>
          </cell>
        </row>
        <row r="206">
          <cell r="A206" t="str">
            <v>md104273</v>
          </cell>
          <cell r="B206" t="str">
            <v>md10</v>
          </cell>
          <cell r="C206" t="str">
            <v>4273</v>
          </cell>
          <cell r="D206" t="str">
            <v>The City of Leicester College</v>
          </cell>
          <cell r="E206">
            <v>245</v>
          </cell>
          <cell r="F206">
            <v>1185</v>
          </cell>
          <cell r="G206">
            <v>1430</v>
          </cell>
        </row>
        <row r="207">
          <cell r="A207" t="str">
            <v>md104274</v>
          </cell>
          <cell r="B207" t="str">
            <v>md10</v>
          </cell>
          <cell r="C207" t="str">
            <v>4274</v>
          </cell>
          <cell r="D207" t="str">
            <v>Fullhurst Community College</v>
          </cell>
          <cell r="E207">
            <v>429</v>
          </cell>
          <cell r="F207">
            <v>426</v>
          </cell>
          <cell r="G207">
            <v>855</v>
          </cell>
        </row>
        <row r="208">
          <cell r="A208" t="str">
            <v>md104721</v>
          </cell>
          <cell r="B208" t="str">
            <v>md10</v>
          </cell>
          <cell r="C208" t="str">
            <v>4721</v>
          </cell>
          <cell r="D208" t="str">
            <v>English Martyrs Catholic School</v>
          </cell>
          <cell r="E208">
            <v>297</v>
          </cell>
          <cell r="F208">
            <v>767</v>
          </cell>
          <cell r="G208">
            <v>1064</v>
          </cell>
        </row>
        <row r="209">
          <cell r="A209" t="str">
            <v>md104723</v>
          </cell>
          <cell r="B209" t="str">
            <v>md10</v>
          </cell>
          <cell r="C209" t="str">
            <v>4723</v>
          </cell>
          <cell r="D209" t="str">
            <v>St Paul's Catholic School</v>
          </cell>
          <cell r="E209">
            <v>200</v>
          </cell>
          <cell r="F209">
            <v>854</v>
          </cell>
          <cell r="G209">
            <v>1054</v>
          </cell>
        </row>
        <row r="210">
          <cell r="A210" t="str">
            <v>md104724</v>
          </cell>
          <cell r="B210" t="str">
            <v>md10</v>
          </cell>
          <cell r="C210" t="str">
            <v>4724</v>
          </cell>
          <cell r="D210" t="str">
            <v>Madani Girls School</v>
          </cell>
          <cell r="E210">
            <v>32</v>
          </cell>
          <cell r="F210">
            <v>277</v>
          </cell>
          <cell r="G210">
            <v>309</v>
          </cell>
        </row>
        <row r="211">
          <cell r="A211" t="str">
            <v>md106905</v>
          </cell>
          <cell r="B211" t="str">
            <v>md10</v>
          </cell>
          <cell r="C211" t="str">
            <v>6905</v>
          </cell>
          <cell r="D211" t="str">
            <v>The Samworth Enterprise Academy</v>
          </cell>
          <cell r="E211">
            <v>645</v>
          </cell>
          <cell r="F211">
            <v>288</v>
          </cell>
          <cell r="G211">
            <v>933</v>
          </cell>
        </row>
        <row r="212">
          <cell r="A212" t="str">
            <v>md107003</v>
          </cell>
          <cell r="B212" t="str">
            <v>md10</v>
          </cell>
          <cell r="C212" t="str">
            <v>7003</v>
          </cell>
          <cell r="D212" t="str">
            <v>Ash Field Academy</v>
          </cell>
          <cell r="E212">
            <v>33</v>
          </cell>
          <cell r="F212">
            <v>85</v>
          </cell>
          <cell r="G212">
            <v>118</v>
          </cell>
        </row>
        <row r="213">
          <cell r="A213" t="str">
            <v>md107213</v>
          </cell>
          <cell r="B213" t="str">
            <v>md10</v>
          </cell>
          <cell r="C213" t="str">
            <v>7213</v>
          </cell>
          <cell r="D213" t="str">
            <v>Nether Hall School</v>
          </cell>
          <cell r="E213">
            <v>22</v>
          </cell>
          <cell r="F213">
            <v>62</v>
          </cell>
          <cell r="G213">
            <v>84</v>
          </cell>
        </row>
        <row r="214">
          <cell r="A214" t="str">
            <v>md107215</v>
          </cell>
          <cell r="B214" t="str">
            <v>md10</v>
          </cell>
          <cell r="C214" t="str">
            <v>7215</v>
          </cell>
          <cell r="D214" t="str">
            <v>Millgate School</v>
          </cell>
          <cell r="E214">
            <v>31</v>
          </cell>
          <cell r="F214">
            <v>23</v>
          </cell>
          <cell r="G214">
            <v>54</v>
          </cell>
        </row>
        <row r="215">
          <cell r="A215" t="str">
            <v>md107217</v>
          </cell>
          <cell r="B215" t="str">
            <v>md10</v>
          </cell>
          <cell r="C215" t="str">
            <v>7217</v>
          </cell>
          <cell r="D215" t="str">
            <v>Oaklands School</v>
          </cell>
          <cell r="E215">
            <v>40</v>
          </cell>
          <cell r="F215">
            <v>54</v>
          </cell>
          <cell r="G215">
            <v>94</v>
          </cell>
        </row>
        <row r="216">
          <cell r="A216" t="str">
            <v>md107218</v>
          </cell>
          <cell r="B216" t="str">
            <v>md10</v>
          </cell>
          <cell r="C216" t="str">
            <v>7218</v>
          </cell>
          <cell r="D216" t="str">
            <v>Ellesmere College</v>
          </cell>
          <cell r="E216">
            <v>89</v>
          </cell>
          <cell r="F216">
            <v>107</v>
          </cell>
          <cell r="G216">
            <v>196</v>
          </cell>
        </row>
        <row r="217">
          <cell r="A217" t="str">
            <v>md107220</v>
          </cell>
          <cell r="B217" t="str">
            <v>md10</v>
          </cell>
          <cell r="C217" t="str">
            <v>7220</v>
          </cell>
          <cell r="D217" t="str">
            <v>Keyham Lodge School</v>
          </cell>
          <cell r="E217">
            <v>30</v>
          </cell>
          <cell r="F217">
            <v>30</v>
          </cell>
          <cell r="G217">
            <v>60</v>
          </cell>
        </row>
        <row r="218">
          <cell r="A218" t="str">
            <v>md107221</v>
          </cell>
          <cell r="B218" t="str">
            <v>md10</v>
          </cell>
          <cell r="C218" t="str">
            <v>7221</v>
          </cell>
          <cell r="D218" t="str">
            <v>West Gate School</v>
          </cell>
          <cell r="E218">
            <v>64</v>
          </cell>
          <cell r="F218">
            <v>107</v>
          </cell>
          <cell r="G218">
            <v>171</v>
          </cell>
        </row>
        <row r="220">
          <cell r="C220" t="str">
            <v>MD 20</v>
          </cell>
        </row>
        <row r="221">
          <cell r="E221" t="str">
            <v>Lowest 20%</v>
          </cell>
          <cell r="F221" t="str">
            <v>Others</v>
          </cell>
          <cell r="G221" t="str">
            <v>Total</v>
          </cell>
        </row>
        <row r="222">
          <cell r="A222" t="str">
            <v>md202000</v>
          </cell>
          <cell r="B222" t="str">
            <v>md20</v>
          </cell>
          <cell r="C222" t="str">
            <v>2000</v>
          </cell>
          <cell r="D222" t="str">
            <v>Caldecote Community Primary School</v>
          </cell>
          <cell r="E222">
            <v>388</v>
          </cell>
          <cell r="F222">
            <v>78</v>
          </cell>
          <cell r="G222">
            <v>466</v>
          </cell>
        </row>
        <row r="223">
          <cell r="A223" t="str">
            <v>md202001</v>
          </cell>
          <cell r="B223" t="str">
            <v>md20</v>
          </cell>
          <cell r="C223" t="str">
            <v>2001</v>
          </cell>
          <cell r="D223" t="str">
            <v>Krishna-Avanti Primary School</v>
          </cell>
          <cell r="E223">
            <v>23</v>
          </cell>
          <cell r="F223">
            <v>153</v>
          </cell>
          <cell r="G223">
            <v>176</v>
          </cell>
        </row>
        <row r="224">
          <cell r="A224" t="str">
            <v>md202002</v>
          </cell>
          <cell r="B224" t="str">
            <v>md20</v>
          </cell>
          <cell r="C224" t="str">
            <v>2002</v>
          </cell>
          <cell r="D224" t="str">
            <v>Queensmead Primary Academy</v>
          </cell>
          <cell r="E224">
            <v>410</v>
          </cell>
          <cell r="F224">
            <v>36</v>
          </cell>
          <cell r="G224">
            <v>446</v>
          </cell>
        </row>
        <row r="225">
          <cell r="A225" t="str">
            <v>md202071</v>
          </cell>
          <cell r="B225" t="str">
            <v>md20</v>
          </cell>
          <cell r="C225" t="str">
            <v>2071</v>
          </cell>
          <cell r="D225" t="str">
            <v>Highfields Primary School</v>
          </cell>
          <cell r="E225">
            <v>271</v>
          </cell>
          <cell r="F225">
            <v>68</v>
          </cell>
          <cell r="G225">
            <v>339</v>
          </cell>
        </row>
        <row r="226">
          <cell r="A226" t="str">
            <v>md202210</v>
          </cell>
          <cell r="B226" t="str">
            <v>md20</v>
          </cell>
          <cell r="C226" t="str">
            <v>2210</v>
          </cell>
          <cell r="D226" t="str">
            <v>Bridge Junior School</v>
          </cell>
          <cell r="E226">
            <v>145</v>
          </cell>
          <cell r="F226">
            <v>215</v>
          </cell>
          <cell r="G226">
            <v>360</v>
          </cell>
        </row>
        <row r="227">
          <cell r="A227" t="str">
            <v>md202213</v>
          </cell>
          <cell r="B227" t="str">
            <v>md20</v>
          </cell>
          <cell r="C227" t="str">
            <v>2213</v>
          </cell>
          <cell r="D227" t="str">
            <v>Catherine Infant School</v>
          </cell>
          <cell r="E227">
            <v>139</v>
          </cell>
          <cell r="F227">
            <v>239</v>
          </cell>
          <cell r="G227">
            <v>378</v>
          </cell>
        </row>
        <row r="228">
          <cell r="A228" t="str">
            <v>md202214</v>
          </cell>
          <cell r="B228" t="str">
            <v>md20</v>
          </cell>
          <cell r="C228" t="str">
            <v>2214</v>
          </cell>
          <cell r="D228" t="str">
            <v>Catherine Junior School</v>
          </cell>
          <cell r="E228">
            <v>128</v>
          </cell>
          <cell r="F228">
            <v>320</v>
          </cell>
          <cell r="G228">
            <v>448</v>
          </cell>
        </row>
        <row r="229">
          <cell r="A229" t="str">
            <v>md202222</v>
          </cell>
          <cell r="B229" t="str">
            <v>md20</v>
          </cell>
          <cell r="C229" t="str">
            <v>2222</v>
          </cell>
          <cell r="D229" t="str">
            <v>Evington Valley Primary School</v>
          </cell>
          <cell r="E229">
            <v>58</v>
          </cell>
          <cell r="F229">
            <v>306</v>
          </cell>
          <cell r="G229">
            <v>364</v>
          </cell>
        </row>
        <row r="230">
          <cell r="A230" t="str">
            <v>md202228</v>
          </cell>
          <cell r="B230" t="str">
            <v>md20</v>
          </cell>
          <cell r="C230" t="str">
            <v>2228</v>
          </cell>
          <cell r="D230" t="str">
            <v>Granby Primary School</v>
          </cell>
          <cell r="E230">
            <v>76</v>
          </cell>
          <cell r="F230">
            <v>403</v>
          </cell>
          <cell r="G230">
            <v>479</v>
          </cell>
        </row>
        <row r="231">
          <cell r="A231" t="str">
            <v>md202229</v>
          </cell>
          <cell r="B231" t="str">
            <v>md20</v>
          </cell>
          <cell r="C231" t="str">
            <v>2229</v>
          </cell>
          <cell r="D231" t="str">
            <v>Green Lane Infant School</v>
          </cell>
          <cell r="E231">
            <v>150</v>
          </cell>
          <cell r="F231">
            <v>209</v>
          </cell>
          <cell r="G231">
            <v>359</v>
          </cell>
        </row>
        <row r="232">
          <cell r="A232" t="str">
            <v>md202231</v>
          </cell>
          <cell r="B232" t="str">
            <v>md20</v>
          </cell>
          <cell r="C232" t="str">
            <v>2231</v>
          </cell>
          <cell r="D232" t="str">
            <v>Rushey Mead Primary School</v>
          </cell>
          <cell r="E232">
            <v>145</v>
          </cell>
          <cell r="F232">
            <v>317</v>
          </cell>
          <cell r="G232">
            <v>462</v>
          </cell>
        </row>
        <row r="233">
          <cell r="A233" t="str">
            <v>md202236</v>
          </cell>
          <cell r="B233" t="str">
            <v>md20</v>
          </cell>
          <cell r="C233" t="str">
            <v>2236</v>
          </cell>
          <cell r="D233" t="str">
            <v>Humberstone Infant School</v>
          </cell>
          <cell r="E233">
            <v>52</v>
          </cell>
          <cell r="F233">
            <v>307</v>
          </cell>
          <cell r="G233">
            <v>359</v>
          </cell>
        </row>
        <row r="234">
          <cell r="A234" t="str">
            <v>md202237</v>
          </cell>
          <cell r="B234" t="str">
            <v>md20</v>
          </cell>
          <cell r="C234" t="str">
            <v>2237</v>
          </cell>
          <cell r="D234" t="str">
            <v>Humberstone Junior Academy</v>
          </cell>
          <cell r="E234">
            <v>50</v>
          </cell>
          <cell r="F234">
            <v>303</v>
          </cell>
          <cell r="G234">
            <v>353</v>
          </cell>
        </row>
        <row r="235">
          <cell r="A235" t="str">
            <v>md202238</v>
          </cell>
          <cell r="B235" t="str">
            <v>md20</v>
          </cell>
          <cell r="C235" t="str">
            <v>2238</v>
          </cell>
          <cell r="D235" t="str">
            <v>Imperial Avenue Infant School</v>
          </cell>
          <cell r="E235">
            <v>185</v>
          </cell>
          <cell r="F235">
            <v>113</v>
          </cell>
          <cell r="G235">
            <v>298</v>
          </cell>
        </row>
        <row r="236">
          <cell r="A236" t="str">
            <v>md202239</v>
          </cell>
          <cell r="B236" t="str">
            <v>md20</v>
          </cell>
          <cell r="C236" t="str">
            <v>2239</v>
          </cell>
          <cell r="D236" t="str">
            <v>Inglehurst Infant School</v>
          </cell>
          <cell r="E236">
            <v>179</v>
          </cell>
          <cell r="F236">
            <v>121</v>
          </cell>
          <cell r="G236">
            <v>300</v>
          </cell>
        </row>
        <row r="237">
          <cell r="A237" t="str">
            <v>md202240</v>
          </cell>
          <cell r="B237" t="str">
            <v>md20</v>
          </cell>
          <cell r="C237" t="str">
            <v>2240</v>
          </cell>
          <cell r="D237" t="str">
            <v>Inglehurst Junior School</v>
          </cell>
          <cell r="E237">
            <v>193</v>
          </cell>
          <cell r="F237">
            <v>105</v>
          </cell>
          <cell r="G237">
            <v>298</v>
          </cell>
        </row>
        <row r="238">
          <cell r="A238" t="str">
            <v>md202241</v>
          </cell>
          <cell r="B238" t="str">
            <v>md20</v>
          </cell>
          <cell r="C238" t="str">
            <v>2241</v>
          </cell>
          <cell r="D238" t="str">
            <v>King Richard III Infant &amp; Nursery School</v>
          </cell>
          <cell r="E238">
            <v>64</v>
          </cell>
          <cell r="F238">
            <v>180</v>
          </cell>
          <cell r="G238">
            <v>244</v>
          </cell>
        </row>
        <row r="239">
          <cell r="A239" t="str">
            <v>md202250</v>
          </cell>
          <cell r="B239" t="str">
            <v>md20</v>
          </cell>
          <cell r="C239" t="str">
            <v>2250</v>
          </cell>
          <cell r="D239" t="str">
            <v>Mayflower Primary School</v>
          </cell>
          <cell r="E239">
            <v>57</v>
          </cell>
          <cell r="F239">
            <v>395</v>
          </cell>
          <cell r="G239">
            <v>452</v>
          </cell>
        </row>
        <row r="240">
          <cell r="A240" t="str">
            <v>md202261</v>
          </cell>
          <cell r="B240" t="str">
            <v>md20</v>
          </cell>
          <cell r="C240" t="str">
            <v>2261</v>
          </cell>
          <cell r="D240" t="str">
            <v>Northfield House Primary School</v>
          </cell>
          <cell r="E240">
            <v>232</v>
          </cell>
          <cell r="F240">
            <v>137</v>
          </cell>
          <cell r="G240">
            <v>369</v>
          </cell>
        </row>
        <row r="241">
          <cell r="A241" t="str">
            <v>md202262</v>
          </cell>
          <cell r="B241" t="str">
            <v>md20</v>
          </cell>
          <cell r="C241" t="str">
            <v>2262</v>
          </cell>
          <cell r="D241" t="str">
            <v>Overdale Infant School</v>
          </cell>
          <cell r="E241">
            <v>21</v>
          </cell>
          <cell r="F241">
            <v>255</v>
          </cell>
          <cell r="G241">
            <v>276</v>
          </cell>
        </row>
        <row r="242">
          <cell r="A242" t="str">
            <v>md202263</v>
          </cell>
          <cell r="B242" t="str">
            <v>md20</v>
          </cell>
          <cell r="C242" t="str">
            <v>2263</v>
          </cell>
          <cell r="D242" t="str">
            <v>Overdale Junior School</v>
          </cell>
          <cell r="E242">
            <v>33</v>
          </cell>
          <cell r="F242">
            <v>322</v>
          </cell>
          <cell r="G242">
            <v>355</v>
          </cell>
        </row>
        <row r="243">
          <cell r="A243" t="str">
            <v>md202264</v>
          </cell>
          <cell r="B243" t="str">
            <v>md20</v>
          </cell>
          <cell r="C243" t="str">
            <v>2264</v>
          </cell>
          <cell r="D243" t="str">
            <v>Merrydale Infant School</v>
          </cell>
          <cell r="E243">
            <v>264</v>
          </cell>
          <cell r="F243">
            <v>77</v>
          </cell>
          <cell r="G243">
            <v>341</v>
          </cell>
        </row>
        <row r="244">
          <cell r="A244" t="str">
            <v>md202265</v>
          </cell>
          <cell r="B244" t="str">
            <v>md20</v>
          </cell>
          <cell r="C244" t="str">
            <v>2265</v>
          </cell>
          <cell r="D244" t="str">
            <v>Merrydale Junior School</v>
          </cell>
          <cell r="E244">
            <v>257</v>
          </cell>
          <cell r="F244">
            <v>99</v>
          </cell>
          <cell r="G244">
            <v>356</v>
          </cell>
        </row>
        <row r="245">
          <cell r="A245" t="str">
            <v>md202267</v>
          </cell>
          <cell r="B245" t="str">
            <v>md20</v>
          </cell>
          <cell r="C245" t="str">
            <v>2267</v>
          </cell>
          <cell r="D245" t="str">
            <v>St Mary's Fields Infant and Nursery School</v>
          </cell>
          <cell r="E245">
            <v>68</v>
          </cell>
          <cell r="F245">
            <v>219</v>
          </cell>
          <cell r="G245">
            <v>287</v>
          </cell>
        </row>
        <row r="246">
          <cell r="A246" t="str">
            <v>md202268</v>
          </cell>
          <cell r="B246" t="str">
            <v>md20</v>
          </cell>
          <cell r="C246" t="str">
            <v>2268</v>
          </cell>
          <cell r="D246" t="str">
            <v>Shaftesbury Junior School</v>
          </cell>
          <cell r="E246">
            <v>59</v>
          </cell>
          <cell r="F246">
            <v>178</v>
          </cell>
          <cell r="G246">
            <v>237</v>
          </cell>
        </row>
        <row r="247">
          <cell r="A247" t="str">
            <v>md202282</v>
          </cell>
          <cell r="B247" t="str">
            <v>md20</v>
          </cell>
          <cell r="C247" t="str">
            <v>2282</v>
          </cell>
          <cell r="D247" t="str">
            <v>Wyvern Primary School</v>
          </cell>
          <cell r="E247">
            <v>112</v>
          </cell>
          <cell r="F247">
            <v>338</v>
          </cell>
          <cell r="G247">
            <v>450</v>
          </cell>
        </row>
        <row r="248">
          <cell r="A248" t="str">
            <v>md202283</v>
          </cell>
          <cell r="B248" t="str">
            <v>md20</v>
          </cell>
          <cell r="C248" t="str">
            <v>2283</v>
          </cell>
          <cell r="D248" t="str">
            <v>Montrose School</v>
          </cell>
          <cell r="E248">
            <v>81</v>
          </cell>
          <cell r="F248">
            <v>382</v>
          </cell>
          <cell r="G248">
            <v>463</v>
          </cell>
        </row>
        <row r="249">
          <cell r="A249" t="str">
            <v>md202287</v>
          </cell>
          <cell r="B249" t="str">
            <v>md20</v>
          </cell>
          <cell r="C249" t="str">
            <v>2287</v>
          </cell>
          <cell r="D249" t="str">
            <v>Braunstone Frith Primary School</v>
          </cell>
          <cell r="E249">
            <v>501</v>
          </cell>
          <cell r="F249">
            <v>79</v>
          </cell>
          <cell r="G249">
            <v>580</v>
          </cell>
        </row>
        <row r="250">
          <cell r="A250" t="str">
            <v>md202297</v>
          </cell>
          <cell r="B250" t="str">
            <v>md20</v>
          </cell>
          <cell r="C250" t="str">
            <v>2297</v>
          </cell>
          <cell r="D250" t="str">
            <v>Folville Junior School</v>
          </cell>
          <cell r="E250">
            <v>227</v>
          </cell>
          <cell r="F250">
            <v>132</v>
          </cell>
          <cell r="G250">
            <v>359</v>
          </cell>
        </row>
        <row r="251">
          <cell r="A251" t="str">
            <v>md202298</v>
          </cell>
          <cell r="B251" t="str">
            <v>md20</v>
          </cell>
          <cell r="C251" t="str">
            <v>2298</v>
          </cell>
          <cell r="D251" t="str">
            <v>Uplands Junior School</v>
          </cell>
          <cell r="E251">
            <v>349</v>
          </cell>
          <cell r="F251">
            <v>130</v>
          </cell>
          <cell r="G251">
            <v>479</v>
          </cell>
        </row>
        <row r="252">
          <cell r="A252" t="str">
            <v>md202299</v>
          </cell>
          <cell r="B252" t="str">
            <v>md20</v>
          </cell>
          <cell r="C252" t="str">
            <v>2299</v>
          </cell>
          <cell r="D252" t="str">
            <v>Uplands Infant School</v>
          </cell>
          <cell r="E252">
            <v>352</v>
          </cell>
          <cell r="F252">
            <v>137</v>
          </cell>
          <cell r="G252">
            <v>489</v>
          </cell>
        </row>
        <row r="253">
          <cell r="A253" t="str">
            <v>md202303</v>
          </cell>
          <cell r="B253" t="str">
            <v>md20</v>
          </cell>
          <cell r="C253" t="str">
            <v>2303</v>
          </cell>
          <cell r="D253" t="str">
            <v>Shenton Primary School</v>
          </cell>
          <cell r="E253">
            <v>340</v>
          </cell>
          <cell r="F253">
            <v>113</v>
          </cell>
          <cell r="G253">
            <v>453</v>
          </cell>
        </row>
        <row r="254">
          <cell r="A254" t="str">
            <v>md202304</v>
          </cell>
          <cell r="B254" t="str">
            <v>md20</v>
          </cell>
          <cell r="C254" t="str">
            <v>2304</v>
          </cell>
          <cell r="D254" t="str">
            <v>Stokes Wood Primary School</v>
          </cell>
          <cell r="E254">
            <v>205</v>
          </cell>
          <cell r="F254">
            <v>178</v>
          </cell>
          <cell r="G254">
            <v>383</v>
          </cell>
        </row>
        <row r="255">
          <cell r="A255" t="str">
            <v>md202305</v>
          </cell>
          <cell r="B255" t="str">
            <v>md20</v>
          </cell>
          <cell r="C255" t="str">
            <v>2305</v>
          </cell>
          <cell r="D255" t="str">
            <v>Wolsey House Primary School</v>
          </cell>
          <cell r="E255">
            <v>289</v>
          </cell>
          <cell r="F255">
            <v>174</v>
          </cell>
          <cell r="G255">
            <v>463</v>
          </cell>
        </row>
        <row r="256">
          <cell r="A256" t="str">
            <v>md202306</v>
          </cell>
          <cell r="B256" t="str">
            <v>md20</v>
          </cell>
          <cell r="C256" t="str">
            <v>2306</v>
          </cell>
          <cell r="D256" t="str">
            <v>Buswells Lodge Primary School</v>
          </cell>
          <cell r="E256">
            <v>358</v>
          </cell>
          <cell r="F256">
            <v>104</v>
          </cell>
          <cell r="G256">
            <v>462</v>
          </cell>
        </row>
        <row r="257">
          <cell r="A257" t="str">
            <v>md202317</v>
          </cell>
          <cell r="B257" t="str">
            <v>md20</v>
          </cell>
          <cell r="C257" t="str">
            <v>2317</v>
          </cell>
          <cell r="D257" t="str">
            <v>Sandfield Close Primary School</v>
          </cell>
          <cell r="E257">
            <v>12</v>
          </cell>
          <cell r="F257">
            <v>398</v>
          </cell>
          <cell r="G257">
            <v>410</v>
          </cell>
        </row>
        <row r="258">
          <cell r="A258" t="str">
            <v>md202320</v>
          </cell>
          <cell r="B258" t="str">
            <v>md20</v>
          </cell>
          <cell r="C258" t="str">
            <v>2320</v>
          </cell>
          <cell r="D258" t="str">
            <v>Barley Croft Primary School</v>
          </cell>
          <cell r="E258">
            <v>252</v>
          </cell>
          <cell r="F258">
            <v>51</v>
          </cell>
          <cell r="G258">
            <v>303</v>
          </cell>
        </row>
        <row r="259">
          <cell r="A259" t="str">
            <v>md202323</v>
          </cell>
          <cell r="B259" t="str">
            <v>md20</v>
          </cell>
          <cell r="C259" t="str">
            <v>2323</v>
          </cell>
          <cell r="D259" t="str">
            <v>Woodstock Primary School</v>
          </cell>
          <cell r="E259">
            <v>345</v>
          </cell>
          <cell r="F259">
            <v>30</v>
          </cell>
          <cell r="G259">
            <v>375</v>
          </cell>
        </row>
        <row r="260">
          <cell r="A260" t="str">
            <v>md202324</v>
          </cell>
          <cell r="B260" t="str">
            <v>md20</v>
          </cell>
          <cell r="C260" t="str">
            <v>2324</v>
          </cell>
          <cell r="D260" t="str">
            <v>Rowlatts Hill Primary School</v>
          </cell>
          <cell r="E260">
            <v>191</v>
          </cell>
          <cell r="F260">
            <v>139</v>
          </cell>
          <cell r="G260">
            <v>330</v>
          </cell>
        </row>
        <row r="261">
          <cell r="A261" t="str">
            <v>md202327</v>
          </cell>
          <cell r="B261" t="str">
            <v>md20</v>
          </cell>
          <cell r="C261" t="str">
            <v>2327</v>
          </cell>
          <cell r="D261" t="str">
            <v>Willowbrook Primary School</v>
          </cell>
          <cell r="E261">
            <v>309</v>
          </cell>
          <cell r="F261">
            <v>129</v>
          </cell>
          <cell r="G261">
            <v>438</v>
          </cell>
        </row>
        <row r="262">
          <cell r="A262" t="str">
            <v>md202328</v>
          </cell>
          <cell r="B262" t="str">
            <v>md20</v>
          </cell>
          <cell r="C262" t="str">
            <v>2328</v>
          </cell>
          <cell r="D262" t="str">
            <v>Thurnby Lodge Primary School &amp; Spch &amp; Lang Unit</v>
          </cell>
          <cell r="E262">
            <v>81</v>
          </cell>
          <cell r="F262">
            <v>153</v>
          </cell>
          <cell r="G262">
            <v>234</v>
          </cell>
        </row>
        <row r="263">
          <cell r="A263" t="str">
            <v>md202337</v>
          </cell>
          <cell r="B263" t="str">
            <v>md20</v>
          </cell>
          <cell r="C263" t="str">
            <v>2337</v>
          </cell>
          <cell r="D263" t="str">
            <v>Abbey Primary Community School</v>
          </cell>
          <cell r="E263">
            <v>146</v>
          </cell>
          <cell r="F263">
            <v>535</v>
          </cell>
          <cell r="G263">
            <v>681</v>
          </cell>
        </row>
        <row r="264">
          <cell r="A264" t="str">
            <v>md202339</v>
          </cell>
          <cell r="B264" t="str">
            <v>md20</v>
          </cell>
          <cell r="C264" t="str">
            <v>2339</v>
          </cell>
          <cell r="D264" t="str">
            <v>Taylor Road Primary School</v>
          </cell>
          <cell r="E264">
            <v>598</v>
          </cell>
          <cell r="F264">
            <v>47</v>
          </cell>
          <cell r="G264">
            <v>645</v>
          </cell>
        </row>
        <row r="265">
          <cell r="A265" t="str">
            <v>md202340</v>
          </cell>
          <cell r="B265" t="str">
            <v>md20</v>
          </cell>
          <cell r="C265" t="str">
            <v>2340</v>
          </cell>
          <cell r="D265" t="str">
            <v>Knighton Fields Primary School</v>
          </cell>
          <cell r="E265">
            <v>134</v>
          </cell>
          <cell r="F265">
            <v>85</v>
          </cell>
          <cell r="G265">
            <v>219</v>
          </cell>
        </row>
        <row r="266">
          <cell r="A266" t="str">
            <v>md202342</v>
          </cell>
          <cell r="B266" t="str">
            <v>md20</v>
          </cell>
          <cell r="C266" t="str">
            <v>2342</v>
          </cell>
          <cell r="D266" t="str">
            <v>Heatherbrook Primary School</v>
          </cell>
          <cell r="E266">
            <v>38</v>
          </cell>
          <cell r="F266">
            <v>152</v>
          </cell>
          <cell r="G266">
            <v>190</v>
          </cell>
        </row>
        <row r="267">
          <cell r="A267" t="str">
            <v>md202343</v>
          </cell>
          <cell r="B267" t="str">
            <v>md20</v>
          </cell>
          <cell r="C267" t="str">
            <v>2343</v>
          </cell>
          <cell r="D267" t="str">
            <v>Linden Primary School</v>
          </cell>
          <cell r="E267">
            <v>43</v>
          </cell>
          <cell r="F267">
            <v>400</v>
          </cell>
          <cell r="G267">
            <v>443</v>
          </cell>
        </row>
        <row r="268">
          <cell r="A268" t="str">
            <v>md202344</v>
          </cell>
          <cell r="B268" t="str">
            <v>md20</v>
          </cell>
          <cell r="C268" t="str">
            <v>2344</v>
          </cell>
          <cell r="D268" t="str">
            <v>Eyres Monsell Primary School</v>
          </cell>
          <cell r="E268">
            <v>191</v>
          </cell>
          <cell r="F268">
            <v>30</v>
          </cell>
          <cell r="G268">
            <v>221</v>
          </cell>
        </row>
        <row r="269">
          <cell r="A269" t="str">
            <v>md202346</v>
          </cell>
          <cell r="B269" t="str">
            <v>md20</v>
          </cell>
          <cell r="C269" t="str">
            <v>2346</v>
          </cell>
          <cell r="D269" t="str">
            <v>Hazel Community Primary School</v>
          </cell>
          <cell r="E269">
            <v>99</v>
          </cell>
          <cell r="F269">
            <v>229</v>
          </cell>
          <cell r="G269">
            <v>328</v>
          </cell>
        </row>
        <row r="270">
          <cell r="A270" t="str">
            <v>md202347</v>
          </cell>
          <cell r="B270" t="str">
            <v>md20</v>
          </cell>
          <cell r="C270" t="str">
            <v>2347</v>
          </cell>
          <cell r="D270" t="str">
            <v>Charnwood Primary School</v>
          </cell>
          <cell r="E270">
            <v>366</v>
          </cell>
          <cell r="F270">
            <v>101</v>
          </cell>
          <cell r="G270">
            <v>467</v>
          </cell>
        </row>
        <row r="271">
          <cell r="A271" t="str">
            <v>md202348</v>
          </cell>
          <cell r="B271" t="str">
            <v>md20</v>
          </cell>
          <cell r="C271" t="str">
            <v>2348</v>
          </cell>
          <cell r="D271" t="str">
            <v>Mellor Community Primary School</v>
          </cell>
          <cell r="E271">
            <v>251</v>
          </cell>
          <cell r="F271">
            <v>257</v>
          </cell>
          <cell r="G271">
            <v>508</v>
          </cell>
        </row>
        <row r="272">
          <cell r="A272" t="str">
            <v>md202352</v>
          </cell>
          <cell r="B272" t="str">
            <v>md20</v>
          </cell>
          <cell r="C272" t="str">
            <v>2352</v>
          </cell>
          <cell r="D272" t="str">
            <v>Marriott Primary School</v>
          </cell>
          <cell r="E272">
            <v>257</v>
          </cell>
          <cell r="F272">
            <v>51</v>
          </cell>
          <cell r="G272">
            <v>308</v>
          </cell>
        </row>
        <row r="273">
          <cell r="A273" t="str">
            <v>md202353</v>
          </cell>
          <cell r="B273" t="str">
            <v>md20</v>
          </cell>
          <cell r="C273" t="str">
            <v>2353</v>
          </cell>
          <cell r="D273" t="str">
            <v>Mowmacre Hill Primary School</v>
          </cell>
          <cell r="E273">
            <v>333</v>
          </cell>
          <cell r="F273">
            <v>13</v>
          </cell>
          <cell r="G273">
            <v>346</v>
          </cell>
        </row>
        <row r="274">
          <cell r="A274" t="str">
            <v>md202356</v>
          </cell>
          <cell r="B274" t="str">
            <v>md20</v>
          </cell>
          <cell r="C274" t="str">
            <v>2356</v>
          </cell>
          <cell r="D274" t="str">
            <v>Whitehall Primary School</v>
          </cell>
          <cell r="E274">
            <v>119</v>
          </cell>
          <cell r="F274">
            <v>360</v>
          </cell>
          <cell r="G274">
            <v>479</v>
          </cell>
        </row>
        <row r="275">
          <cell r="A275" t="str">
            <v>md202359</v>
          </cell>
          <cell r="B275" t="str">
            <v>md20</v>
          </cell>
          <cell r="C275" t="str">
            <v>2359</v>
          </cell>
          <cell r="D275" t="str">
            <v>Spinney Hill Primary School &amp; Community Centre</v>
          </cell>
          <cell r="E275">
            <v>116</v>
          </cell>
          <cell r="F275">
            <v>565</v>
          </cell>
          <cell r="G275">
            <v>681</v>
          </cell>
        </row>
        <row r="276">
          <cell r="A276" t="str">
            <v>md202361</v>
          </cell>
          <cell r="B276" t="str">
            <v>md20</v>
          </cell>
          <cell r="C276" t="str">
            <v>2361</v>
          </cell>
          <cell r="D276" t="str">
            <v>Scraptoft Valley Primary School</v>
          </cell>
          <cell r="E276">
            <v>186</v>
          </cell>
          <cell r="F276">
            <v>229</v>
          </cell>
          <cell r="G276">
            <v>415</v>
          </cell>
        </row>
        <row r="277">
          <cell r="A277" t="str">
            <v>md202363</v>
          </cell>
          <cell r="B277" t="str">
            <v>md20</v>
          </cell>
          <cell r="C277" t="str">
            <v>2363</v>
          </cell>
          <cell r="D277" t="str">
            <v>Beaumont Lodge Primary School</v>
          </cell>
          <cell r="E277">
            <v>79</v>
          </cell>
          <cell r="F277">
            <v>132</v>
          </cell>
          <cell r="G277">
            <v>211</v>
          </cell>
        </row>
        <row r="278">
          <cell r="A278" t="str">
            <v>md202364</v>
          </cell>
          <cell r="B278" t="str">
            <v>md20</v>
          </cell>
          <cell r="C278" t="str">
            <v>2364</v>
          </cell>
          <cell r="D278" t="str">
            <v>Parks Primary School</v>
          </cell>
          <cell r="E278">
            <v>307</v>
          </cell>
          <cell r="F278">
            <v>74</v>
          </cell>
          <cell r="G278">
            <v>381</v>
          </cell>
        </row>
        <row r="279">
          <cell r="A279" t="str">
            <v>md202365</v>
          </cell>
          <cell r="B279" t="str">
            <v>md20</v>
          </cell>
          <cell r="C279" t="str">
            <v>2365</v>
          </cell>
          <cell r="D279" t="str">
            <v>Fosse Primary School</v>
          </cell>
          <cell r="E279">
            <v>206</v>
          </cell>
          <cell r="F279">
            <v>173</v>
          </cell>
          <cell r="G279">
            <v>379</v>
          </cell>
        </row>
        <row r="280">
          <cell r="A280" t="str">
            <v>md202366</v>
          </cell>
          <cell r="B280" t="str">
            <v>md20</v>
          </cell>
          <cell r="C280" t="str">
            <v>2366</v>
          </cell>
          <cell r="D280" t="str">
            <v>Forest Lodge Primary School</v>
          </cell>
          <cell r="E280">
            <v>410</v>
          </cell>
          <cell r="F280">
            <v>25</v>
          </cell>
          <cell r="G280">
            <v>435</v>
          </cell>
        </row>
        <row r="281">
          <cell r="A281" t="str">
            <v>md202370</v>
          </cell>
          <cell r="B281" t="str">
            <v>md20</v>
          </cell>
          <cell r="C281" t="str">
            <v>2370</v>
          </cell>
          <cell r="D281" t="str">
            <v>Sparkenhoe Community Primary School</v>
          </cell>
          <cell r="E281">
            <v>376</v>
          </cell>
          <cell r="F281">
            <v>97</v>
          </cell>
          <cell r="G281">
            <v>473</v>
          </cell>
        </row>
        <row r="282">
          <cell r="A282" t="str">
            <v>md202371</v>
          </cell>
          <cell r="B282" t="str">
            <v>md20</v>
          </cell>
          <cell r="C282" t="str">
            <v>2371</v>
          </cell>
          <cell r="D282" t="str">
            <v>Coleman Primary School</v>
          </cell>
          <cell r="E282">
            <v>143</v>
          </cell>
          <cell r="F282">
            <v>544</v>
          </cell>
          <cell r="G282">
            <v>687</v>
          </cell>
        </row>
        <row r="283">
          <cell r="A283" t="str">
            <v>md202377</v>
          </cell>
          <cell r="B283" t="str">
            <v>md20</v>
          </cell>
          <cell r="C283" t="str">
            <v>2377</v>
          </cell>
          <cell r="D283" t="str">
            <v>Herrick Primary School</v>
          </cell>
          <cell r="E283">
            <v>24</v>
          </cell>
          <cell r="F283">
            <v>360</v>
          </cell>
          <cell r="G283">
            <v>384</v>
          </cell>
        </row>
        <row r="284">
          <cell r="A284" t="str">
            <v>md202378</v>
          </cell>
          <cell r="B284" t="str">
            <v>md20</v>
          </cell>
          <cell r="C284" t="str">
            <v>2378</v>
          </cell>
          <cell r="D284" t="str">
            <v>Slater Primary School</v>
          </cell>
          <cell r="E284">
            <v>74</v>
          </cell>
          <cell r="F284">
            <v>77</v>
          </cell>
          <cell r="G284">
            <v>151</v>
          </cell>
        </row>
        <row r="285">
          <cell r="A285" t="str">
            <v>md202379</v>
          </cell>
          <cell r="B285" t="str">
            <v>md20</v>
          </cell>
          <cell r="C285" t="str">
            <v>2379</v>
          </cell>
          <cell r="D285" t="str">
            <v>Glebelands Primary School</v>
          </cell>
          <cell r="E285">
            <v>74</v>
          </cell>
          <cell r="F285">
            <v>213</v>
          </cell>
          <cell r="G285">
            <v>287</v>
          </cell>
        </row>
        <row r="286">
          <cell r="A286" t="str">
            <v>md202381</v>
          </cell>
          <cell r="B286" t="str">
            <v>md20</v>
          </cell>
          <cell r="C286" t="str">
            <v>2381</v>
          </cell>
          <cell r="D286" t="str">
            <v>Kestrels' Field Primary School</v>
          </cell>
          <cell r="E286">
            <v>13</v>
          </cell>
          <cell r="F286">
            <v>428</v>
          </cell>
          <cell r="G286">
            <v>441</v>
          </cell>
        </row>
        <row r="287">
          <cell r="A287" t="str">
            <v>md202385</v>
          </cell>
          <cell r="B287" t="str">
            <v>md20</v>
          </cell>
          <cell r="C287" t="str">
            <v>2385</v>
          </cell>
          <cell r="D287" t="str">
            <v>Alderman Richard Hallam Primary School</v>
          </cell>
          <cell r="E287">
            <v>124</v>
          </cell>
          <cell r="F287">
            <v>553</v>
          </cell>
          <cell r="G287">
            <v>677</v>
          </cell>
        </row>
        <row r="288">
          <cell r="A288" t="str">
            <v>md202386</v>
          </cell>
          <cell r="B288" t="str">
            <v>md20</v>
          </cell>
          <cell r="C288" t="str">
            <v>2386</v>
          </cell>
          <cell r="D288" t="str">
            <v>Medway Community Primary School</v>
          </cell>
          <cell r="E288">
            <v>360</v>
          </cell>
          <cell r="F288">
            <v>113</v>
          </cell>
          <cell r="G288">
            <v>473</v>
          </cell>
        </row>
        <row r="289">
          <cell r="A289" t="str">
            <v>md202387</v>
          </cell>
          <cell r="B289" t="str">
            <v>md20</v>
          </cell>
          <cell r="C289" t="str">
            <v>2387</v>
          </cell>
          <cell r="D289" t="str">
            <v>Dovelands Primary School</v>
          </cell>
          <cell r="E289">
            <v>93</v>
          </cell>
          <cell r="F289">
            <v>459</v>
          </cell>
          <cell r="G289">
            <v>552</v>
          </cell>
        </row>
        <row r="290">
          <cell r="A290" t="str">
            <v>md202388</v>
          </cell>
          <cell r="B290" t="str">
            <v>md20</v>
          </cell>
          <cell r="C290" t="str">
            <v>2388</v>
          </cell>
          <cell r="D290" t="str">
            <v>Rolleston Primary School</v>
          </cell>
          <cell r="E290">
            <v>400</v>
          </cell>
          <cell r="F290">
            <v>22</v>
          </cell>
          <cell r="G290">
            <v>422</v>
          </cell>
        </row>
        <row r="291">
          <cell r="A291" t="str">
            <v>md203201</v>
          </cell>
          <cell r="B291" t="str">
            <v>md20</v>
          </cell>
          <cell r="C291" t="str">
            <v>3201</v>
          </cell>
          <cell r="D291" t="str">
            <v>Belgrave St Peter's C of E Primary School</v>
          </cell>
          <cell r="E291">
            <v>139</v>
          </cell>
          <cell r="F291">
            <v>70</v>
          </cell>
          <cell r="G291">
            <v>209</v>
          </cell>
        </row>
        <row r="292">
          <cell r="A292" t="str">
            <v>md203208</v>
          </cell>
          <cell r="B292" t="str">
            <v>md20</v>
          </cell>
          <cell r="C292" t="str">
            <v>3208</v>
          </cell>
          <cell r="D292" t="str">
            <v>St Barnabas C of E Primary School</v>
          </cell>
          <cell r="E292">
            <v>61</v>
          </cell>
          <cell r="F292">
            <v>254</v>
          </cell>
          <cell r="G292">
            <v>315</v>
          </cell>
        </row>
        <row r="293">
          <cell r="A293" t="str">
            <v>md203420</v>
          </cell>
          <cell r="B293" t="str">
            <v>md20</v>
          </cell>
          <cell r="C293" t="str">
            <v>3420</v>
          </cell>
          <cell r="D293" t="str">
            <v>Christ The King Catholic Primary School</v>
          </cell>
          <cell r="E293">
            <v>127</v>
          </cell>
          <cell r="F293">
            <v>225</v>
          </cell>
          <cell r="G293">
            <v>352</v>
          </cell>
        </row>
        <row r="294">
          <cell r="A294" t="str">
            <v>md203422</v>
          </cell>
          <cell r="B294" t="str">
            <v>md20</v>
          </cell>
          <cell r="C294" t="str">
            <v>3422</v>
          </cell>
          <cell r="D294" t="str">
            <v>Sacred Heart Catholic Voluntary Academy</v>
          </cell>
          <cell r="E294">
            <v>224</v>
          </cell>
          <cell r="F294">
            <v>181</v>
          </cell>
          <cell r="G294">
            <v>405</v>
          </cell>
        </row>
        <row r="295">
          <cell r="A295" t="str">
            <v>md203423</v>
          </cell>
          <cell r="B295" t="str">
            <v>md20</v>
          </cell>
          <cell r="C295" t="str">
            <v>3423</v>
          </cell>
          <cell r="D295" t="str">
            <v>St Patrick's Catholic Primary School</v>
          </cell>
          <cell r="E295">
            <v>99</v>
          </cell>
          <cell r="F295">
            <v>144</v>
          </cell>
          <cell r="G295">
            <v>243</v>
          </cell>
        </row>
        <row r="296">
          <cell r="A296" t="str">
            <v>md203424</v>
          </cell>
          <cell r="B296" t="str">
            <v>md20</v>
          </cell>
          <cell r="C296" t="str">
            <v>3424</v>
          </cell>
          <cell r="D296" t="str">
            <v>St Joseph's Catholic Voluntary Academy</v>
          </cell>
          <cell r="E296">
            <v>88</v>
          </cell>
          <cell r="F296">
            <v>201</v>
          </cell>
          <cell r="G296">
            <v>289</v>
          </cell>
        </row>
        <row r="297">
          <cell r="A297" t="str">
            <v>md203425</v>
          </cell>
          <cell r="B297" t="str">
            <v>md20</v>
          </cell>
          <cell r="C297" t="str">
            <v>3425</v>
          </cell>
          <cell r="D297" t="str">
            <v>Holy Cross Catholic Primary School</v>
          </cell>
          <cell r="E297">
            <v>186</v>
          </cell>
          <cell r="F297">
            <v>41</v>
          </cell>
          <cell r="G297">
            <v>227</v>
          </cell>
        </row>
        <row r="298">
          <cell r="A298" t="str">
            <v>md203426</v>
          </cell>
          <cell r="B298" t="str">
            <v>md20</v>
          </cell>
          <cell r="C298" t="str">
            <v>3426</v>
          </cell>
          <cell r="D298" t="str">
            <v>St Thomas More Catholic Voluntary Academy</v>
          </cell>
          <cell r="E298">
            <v>29</v>
          </cell>
          <cell r="F298">
            <v>247</v>
          </cell>
          <cell r="G298">
            <v>276</v>
          </cell>
        </row>
        <row r="299">
          <cell r="A299" t="str">
            <v>md203431</v>
          </cell>
          <cell r="B299" t="str">
            <v>md20</v>
          </cell>
          <cell r="C299" t="str">
            <v>3431</v>
          </cell>
          <cell r="D299" t="str">
            <v>St John The Baptist C of E Primary School</v>
          </cell>
          <cell r="E299">
            <v>36</v>
          </cell>
          <cell r="F299">
            <v>417</v>
          </cell>
          <cell r="G299">
            <v>453</v>
          </cell>
        </row>
        <row r="300">
          <cell r="A300" t="str">
            <v>md203432</v>
          </cell>
          <cell r="B300" t="str">
            <v>md20</v>
          </cell>
          <cell r="C300" t="str">
            <v>3432</v>
          </cell>
          <cell r="D300" t="str">
            <v>Hope Hamilton C of E (Aided) Primary School</v>
          </cell>
          <cell r="E300">
            <v>21</v>
          </cell>
          <cell r="F300">
            <v>324</v>
          </cell>
          <cell r="G300">
            <v>345</v>
          </cell>
        </row>
        <row r="301">
          <cell r="A301" t="str">
            <v>md203434</v>
          </cell>
          <cell r="B301" t="str">
            <v>md20</v>
          </cell>
          <cell r="C301" t="str">
            <v>3434</v>
          </cell>
          <cell r="D301" t="str">
            <v>Braunstone Community Primary School</v>
          </cell>
          <cell r="E301">
            <v>419</v>
          </cell>
          <cell r="F301">
            <v>8</v>
          </cell>
          <cell r="G301">
            <v>427</v>
          </cell>
        </row>
        <row r="302">
          <cell r="A302" t="str">
            <v>md203435</v>
          </cell>
          <cell r="B302" t="str">
            <v>md20</v>
          </cell>
          <cell r="C302" t="str">
            <v>3435</v>
          </cell>
          <cell r="D302" t="str">
            <v>Avenue Primary School</v>
          </cell>
          <cell r="E302">
            <v>96</v>
          </cell>
          <cell r="F302">
            <v>416</v>
          </cell>
          <cell r="G302">
            <v>512</v>
          </cell>
        </row>
        <row r="303">
          <cell r="A303" t="str">
            <v>md204000</v>
          </cell>
          <cell r="B303" t="str">
            <v>md20</v>
          </cell>
          <cell r="C303" t="str">
            <v>4000</v>
          </cell>
          <cell r="D303" t="str">
            <v>Madani Boys School</v>
          </cell>
          <cell r="E303">
            <v>74</v>
          </cell>
          <cell r="F303">
            <v>222</v>
          </cell>
          <cell r="G303">
            <v>296</v>
          </cell>
        </row>
        <row r="304">
          <cell r="A304" t="str">
            <v>md204005</v>
          </cell>
          <cell r="B304" t="str">
            <v>md20</v>
          </cell>
          <cell r="C304" t="str">
            <v>4005</v>
          </cell>
          <cell r="D304" t="str">
            <v>New College Leicester</v>
          </cell>
          <cell r="E304">
            <v>591</v>
          </cell>
          <cell r="F304">
            <v>165</v>
          </cell>
          <cell r="G304">
            <v>756</v>
          </cell>
        </row>
        <row r="305">
          <cell r="A305" t="str">
            <v>md204205</v>
          </cell>
          <cell r="B305" t="str">
            <v>md20</v>
          </cell>
          <cell r="C305" t="str">
            <v>4205</v>
          </cell>
          <cell r="D305" t="str">
            <v>Crown Hills Community College</v>
          </cell>
          <cell r="E305">
            <v>418</v>
          </cell>
          <cell r="F305">
            <v>778</v>
          </cell>
          <cell r="G305">
            <v>1196</v>
          </cell>
        </row>
        <row r="306">
          <cell r="A306" t="str">
            <v>md204232</v>
          </cell>
          <cell r="B306" t="str">
            <v>md20</v>
          </cell>
          <cell r="C306" t="str">
            <v>4232</v>
          </cell>
          <cell r="D306" t="str">
            <v>Sir Jonathan North Community College</v>
          </cell>
          <cell r="E306">
            <v>410</v>
          </cell>
          <cell r="F306">
            <v>765</v>
          </cell>
          <cell r="G306">
            <v>1175</v>
          </cell>
        </row>
        <row r="307">
          <cell r="A307" t="str">
            <v>md204242</v>
          </cell>
          <cell r="B307" t="str">
            <v>md20</v>
          </cell>
          <cell r="C307" t="str">
            <v>4242</v>
          </cell>
          <cell r="D307" t="str">
            <v>Beaumont Leys School</v>
          </cell>
          <cell r="E307">
            <v>557</v>
          </cell>
          <cell r="F307">
            <v>487</v>
          </cell>
          <cell r="G307">
            <v>1044</v>
          </cell>
        </row>
        <row r="308">
          <cell r="A308" t="str">
            <v>md204244</v>
          </cell>
          <cell r="B308" t="str">
            <v>md20</v>
          </cell>
          <cell r="C308" t="str">
            <v>4244</v>
          </cell>
          <cell r="D308" t="str">
            <v>Rushey Mead School</v>
          </cell>
          <cell r="E308">
            <v>394</v>
          </cell>
          <cell r="F308">
            <v>986</v>
          </cell>
          <cell r="G308">
            <v>1380</v>
          </cell>
        </row>
        <row r="309">
          <cell r="A309" t="str">
            <v>md204246</v>
          </cell>
          <cell r="B309" t="str">
            <v>md20</v>
          </cell>
          <cell r="C309" t="str">
            <v>4246</v>
          </cell>
          <cell r="D309" t="str">
            <v>The Lancaster School</v>
          </cell>
          <cell r="E309">
            <v>298</v>
          </cell>
          <cell r="F309">
            <v>526</v>
          </cell>
          <cell r="G309">
            <v>824</v>
          </cell>
        </row>
        <row r="310">
          <cell r="A310" t="str">
            <v>md204249</v>
          </cell>
          <cell r="B310" t="str">
            <v>md20</v>
          </cell>
          <cell r="C310" t="str">
            <v>4249</v>
          </cell>
          <cell r="D310" t="str">
            <v>Hamilton Community College</v>
          </cell>
          <cell r="E310">
            <v>406</v>
          </cell>
          <cell r="F310">
            <v>581</v>
          </cell>
          <cell r="G310">
            <v>987</v>
          </cell>
        </row>
        <row r="311">
          <cell r="A311" t="str">
            <v>md204250</v>
          </cell>
          <cell r="B311" t="str">
            <v>md20</v>
          </cell>
          <cell r="C311" t="str">
            <v>4250</v>
          </cell>
          <cell r="D311" t="str">
            <v>Soar Valley College</v>
          </cell>
          <cell r="E311">
            <v>367</v>
          </cell>
          <cell r="F311">
            <v>908</v>
          </cell>
          <cell r="G311">
            <v>1275</v>
          </cell>
        </row>
        <row r="312">
          <cell r="A312" t="str">
            <v>md204251</v>
          </cell>
          <cell r="B312" t="str">
            <v>md20</v>
          </cell>
          <cell r="C312" t="str">
            <v>4251</v>
          </cell>
          <cell r="D312" t="str">
            <v>Judgemeadow Community College</v>
          </cell>
          <cell r="E312">
            <v>361</v>
          </cell>
          <cell r="F312">
            <v>837</v>
          </cell>
          <cell r="G312">
            <v>1198</v>
          </cell>
        </row>
        <row r="313">
          <cell r="A313" t="str">
            <v>md204267</v>
          </cell>
          <cell r="B313" t="str">
            <v>md20</v>
          </cell>
          <cell r="C313" t="str">
            <v>4267</v>
          </cell>
          <cell r="D313" t="str">
            <v>Moat Community College</v>
          </cell>
          <cell r="E313">
            <v>847</v>
          </cell>
          <cell r="F313">
            <v>203</v>
          </cell>
          <cell r="G313">
            <v>1050</v>
          </cell>
        </row>
        <row r="314">
          <cell r="A314" t="str">
            <v>md204270</v>
          </cell>
          <cell r="B314" t="str">
            <v>md20</v>
          </cell>
          <cell r="C314" t="str">
            <v>4270</v>
          </cell>
          <cell r="D314" t="str">
            <v>Babington Community College</v>
          </cell>
          <cell r="E314">
            <v>433</v>
          </cell>
          <cell r="F314">
            <v>264</v>
          </cell>
          <cell r="G314">
            <v>697</v>
          </cell>
        </row>
        <row r="315">
          <cell r="A315" t="str">
            <v>md204273</v>
          </cell>
          <cell r="B315" t="str">
            <v>md20</v>
          </cell>
          <cell r="C315" t="str">
            <v>4273</v>
          </cell>
          <cell r="D315" t="str">
            <v>The City of Leicester College</v>
          </cell>
          <cell r="E315">
            <v>432</v>
          </cell>
          <cell r="F315">
            <v>998</v>
          </cell>
          <cell r="G315">
            <v>1430</v>
          </cell>
        </row>
        <row r="316">
          <cell r="A316" t="str">
            <v>md204274</v>
          </cell>
          <cell r="B316" t="str">
            <v>md20</v>
          </cell>
          <cell r="C316" t="str">
            <v>4274</v>
          </cell>
          <cell r="D316" t="str">
            <v>Fullhurst Community College</v>
          </cell>
          <cell r="E316">
            <v>559</v>
          </cell>
          <cell r="F316">
            <v>296</v>
          </cell>
          <cell r="G316">
            <v>855</v>
          </cell>
        </row>
        <row r="317">
          <cell r="A317" t="str">
            <v>md204721</v>
          </cell>
          <cell r="B317" t="str">
            <v>md20</v>
          </cell>
          <cell r="C317" t="str">
            <v>4721</v>
          </cell>
          <cell r="D317" t="str">
            <v>English Martyrs Catholic School</v>
          </cell>
          <cell r="E317">
            <v>394</v>
          </cell>
          <cell r="F317">
            <v>670</v>
          </cell>
          <cell r="G317">
            <v>1064</v>
          </cell>
        </row>
        <row r="318">
          <cell r="A318" t="str">
            <v>md204723</v>
          </cell>
          <cell r="B318" t="str">
            <v>md20</v>
          </cell>
          <cell r="C318" t="str">
            <v>4723</v>
          </cell>
          <cell r="D318" t="str">
            <v>St Paul's Catholic School</v>
          </cell>
          <cell r="E318">
            <v>327</v>
          </cell>
          <cell r="F318">
            <v>727</v>
          </cell>
          <cell r="G318">
            <v>1054</v>
          </cell>
        </row>
        <row r="319">
          <cell r="A319" t="str">
            <v>md204724</v>
          </cell>
          <cell r="B319" t="str">
            <v>md20</v>
          </cell>
          <cell r="C319" t="str">
            <v>4724</v>
          </cell>
          <cell r="D319" t="str">
            <v>Madani Girls School</v>
          </cell>
          <cell r="E319">
            <v>86</v>
          </cell>
          <cell r="F319">
            <v>223</v>
          </cell>
          <cell r="G319">
            <v>309</v>
          </cell>
        </row>
        <row r="320">
          <cell r="A320" t="str">
            <v>md206905</v>
          </cell>
          <cell r="B320" t="str">
            <v>md20</v>
          </cell>
          <cell r="C320" t="str">
            <v>6905</v>
          </cell>
          <cell r="D320" t="str">
            <v>The Samworth Enterprise Academy</v>
          </cell>
          <cell r="E320">
            <v>818</v>
          </cell>
          <cell r="F320">
            <v>115</v>
          </cell>
          <cell r="G320">
            <v>933</v>
          </cell>
        </row>
        <row r="321">
          <cell r="A321" t="str">
            <v>md207003</v>
          </cell>
          <cell r="B321" t="str">
            <v>md20</v>
          </cell>
          <cell r="C321" t="str">
            <v>7003</v>
          </cell>
          <cell r="D321" t="str">
            <v>Ash Field Academy</v>
          </cell>
          <cell r="E321">
            <v>45</v>
          </cell>
          <cell r="F321">
            <v>73</v>
          </cell>
          <cell r="G321">
            <v>118</v>
          </cell>
        </row>
        <row r="322">
          <cell r="A322" t="str">
            <v>md207213</v>
          </cell>
          <cell r="B322" t="str">
            <v>md20</v>
          </cell>
          <cell r="C322" t="str">
            <v>7213</v>
          </cell>
          <cell r="D322" t="str">
            <v>Nether Hall School</v>
          </cell>
          <cell r="E322">
            <v>36</v>
          </cell>
          <cell r="F322">
            <v>48</v>
          </cell>
          <cell r="G322">
            <v>84</v>
          </cell>
        </row>
        <row r="323">
          <cell r="A323" t="str">
            <v>md207215</v>
          </cell>
          <cell r="B323" t="str">
            <v>md20</v>
          </cell>
          <cell r="C323" t="str">
            <v>7215</v>
          </cell>
          <cell r="D323" t="str">
            <v>Millgate School</v>
          </cell>
          <cell r="E323">
            <v>40</v>
          </cell>
          <cell r="F323">
            <v>14</v>
          </cell>
          <cell r="G323">
            <v>54</v>
          </cell>
        </row>
        <row r="324">
          <cell r="A324" t="str">
            <v>md207217</v>
          </cell>
          <cell r="B324" t="str">
            <v>md20</v>
          </cell>
          <cell r="C324" t="str">
            <v>7217</v>
          </cell>
          <cell r="D324" t="str">
            <v>Oaklands School</v>
          </cell>
          <cell r="E324">
            <v>51</v>
          </cell>
          <cell r="F324">
            <v>43</v>
          </cell>
          <cell r="G324">
            <v>94</v>
          </cell>
        </row>
        <row r="325">
          <cell r="A325" t="str">
            <v>md207218</v>
          </cell>
          <cell r="B325" t="str">
            <v>md20</v>
          </cell>
          <cell r="C325" t="str">
            <v>7218</v>
          </cell>
          <cell r="D325" t="str">
            <v>Ellesmere College</v>
          </cell>
          <cell r="E325">
            <v>111</v>
          </cell>
          <cell r="F325">
            <v>85</v>
          </cell>
          <cell r="G325">
            <v>196</v>
          </cell>
        </row>
        <row r="326">
          <cell r="A326" t="str">
            <v>md207220</v>
          </cell>
          <cell r="B326" t="str">
            <v>md20</v>
          </cell>
          <cell r="C326" t="str">
            <v>7220</v>
          </cell>
          <cell r="D326" t="str">
            <v>Keyham Lodge School</v>
          </cell>
          <cell r="E326">
            <v>39</v>
          </cell>
          <cell r="F326">
            <v>21</v>
          </cell>
          <cell r="G326">
            <v>60</v>
          </cell>
        </row>
        <row r="327">
          <cell r="A327" t="str">
            <v>md207221</v>
          </cell>
          <cell r="B327" t="str">
            <v>md20</v>
          </cell>
          <cell r="C327" t="str">
            <v>7221</v>
          </cell>
          <cell r="D327" t="str">
            <v>West Gate School</v>
          </cell>
          <cell r="E327">
            <v>88</v>
          </cell>
          <cell r="F327">
            <v>83</v>
          </cell>
          <cell r="G327">
            <v>171</v>
          </cell>
        </row>
        <row r="329">
          <cell r="A329" t="str">
            <v>MD 30</v>
          </cell>
          <cell r="C329" t="str">
            <v>MD 30</v>
          </cell>
        </row>
        <row r="330">
          <cell r="E330" t="str">
            <v>Lowest 30%</v>
          </cell>
          <cell r="F330" t="str">
            <v>Others</v>
          </cell>
          <cell r="G330" t="str">
            <v>Total</v>
          </cell>
        </row>
        <row r="331">
          <cell r="A331" t="str">
            <v>md302000</v>
          </cell>
          <cell r="B331" t="str">
            <v>md30</v>
          </cell>
          <cell r="C331" t="str">
            <v>2000</v>
          </cell>
          <cell r="D331" t="str">
            <v>Caldecote Community Primary School</v>
          </cell>
          <cell r="E331">
            <v>391</v>
          </cell>
          <cell r="F331">
            <v>75</v>
          </cell>
          <cell r="G331">
            <v>466</v>
          </cell>
        </row>
        <row r="332">
          <cell r="A332" t="str">
            <v>md302001</v>
          </cell>
          <cell r="B332" t="str">
            <v>md30</v>
          </cell>
          <cell r="C332" t="str">
            <v>2001</v>
          </cell>
          <cell r="D332" t="str">
            <v>Krishna-Avanti Primary School</v>
          </cell>
          <cell r="E332">
            <v>59</v>
          </cell>
          <cell r="F332">
            <v>117</v>
          </cell>
          <cell r="G332">
            <v>176</v>
          </cell>
        </row>
        <row r="333">
          <cell r="A333" t="str">
            <v>md302002</v>
          </cell>
          <cell r="B333" t="str">
            <v>md30</v>
          </cell>
          <cell r="C333" t="str">
            <v>2002</v>
          </cell>
          <cell r="D333" t="str">
            <v>Queensmead Primary Academy</v>
          </cell>
          <cell r="E333">
            <v>415</v>
          </cell>
          <cell r="F333">
            <v>31</v>
          </cell>
          <cell r="G333">
            <v>446</v>
          </cell>
        </row>
        <row r="334">
          <cell r="A334" t="str">
            <v>md302071</v>
          </cell>
          <cell r="B334" t="str">
            <v>md30</v>
          </cell>
          <cell r="C334" t="str">
            <v>2071</v>
          </cell>
          <cell r="D334" t="str">
            <v>Highfields Primary School</v>
          </cell>
          <cell r="E334">
            <v>307</v>
          </cell>
          <cell r="F334">
            <v>32</v>
          </cell>
          <cell r="G334">
            <v>339</v>
          </cell>
        </row>
        <row r="335">
          <cell r="A335" t="str">
            <v>md302210</v>
          </cell>
          <cell r="B335" t="str">
            <v>md30</v>
          </cell>
          <cell r="C335" t="str">
            <v>2210</v>
          </cell>
          <cell r="D335" t="str">
            <v>Bridge Junior School</v>
          </cell>
          <cell r="E335">
            <v>338</v>
          </cell>
          <cell r="F335">
            <v>22</v>
          </cell>
          <cell r="G335">
            <v>360</v>
          </cell>
        </row>
        <row r="336">
          <cell r="A336" t="str">
            <v>md302213</v>
          </cell>
          <cell r="B336" t="str">
            <v>md30</v>
          </cell>
          <cell r="C336" t="str">
            <v>2213</v>
          </cell>
          <cell r="D336" t="str">
            <v>Catherine Infant School</v>
          </cell>
          <cell r="E336">
            <v>352</v>
          </cell>
          <cell r="F336">
            <v>26</v>
          </cell>
          <cell r="G336">
            <v>378</v>
          </cell>
        </row>
        <row r="337">
          <cell r="A337" t="str">
            <v>md302214</v>
          </cell>
          <cell r="B337" t="str">
            <v>md30</v>
          </cell>
          <cell r="C337" t="str">
            <v>2214</v>
          </cell>
          <cell r="D337" t="str">
            <v>Catherine Junior School</v>
          </cell>
          <cell r="E337">
            <v>410</v>
          </cell>
          <cell r="F337">
            <v>38</v>
          </cell>
          <cell r="G337">
            <v>448</v>
          </cell>
        </row>
        <row r="338">
          <cell r="A338" t="str">
            <v>md302222</v>
          </cell>
          <cell r="B338" t="str">
            <v>md30</v>
          </cell>
          <cell r="C338" t="str">
            <v>2222</v>
          </cell>
          <cell r="D338" t="str">
            <v>Evington Valley Primary School</v>
          </cell>
          <cell r="E338">
            <v>145</v>
          </cell>
          <cell r="F338">
            <v>219</v>
          </cell>
          <cell r="G338">
            <v>364</v>
          </cell>
        </row>
        <row r="339">
          <cell r="A339" t="str">
            <v>md302228</v>
          </cell>
          <cell r="B339" t="str">
            <v>md30</v>
          </cell>
          <cell r="C339" t="str">
            <v>2228</v>
          </cell>
          <cell r="D339" t="str">
            <v>Granby Primary School</v>
          </cell>
          <cell r="E339">
            <v>223</v>
          </cell>
          <cell r="F339">
            <v>256</v>
          </cell>
          <cell r="G339">
            <v>479</v>
          </cell>
        </row>
        <row r="340">
          <cell r="A340" t="str">
            <v>md302229</v>
          </cell>
          <cell r="B340" t="str">
            <v>md30</v>
          </cell>
          <cell r="C340" t="str">
            <v>2229</v>
          </cell>
          <cell r="D340" t="str">
            <v>Green Lane Infant School</v>
          </cell>
          <cell r="E340">
            <v>347</v>
          </cell>
          <cell r="F340">
            <v>12</v>
          </cell>
          <cell r="G340">
            <v>359</v>
          </cell>
        </row>
        <row r="341">
          <cell r="A341" t="str">
            <v>md302231</v>
          </cell>
          <cell r="B341" t="str">
            <v>md30</v>
          </cell>
          <cell r="C341" t="str">
            <v>2231</v>
          </cell>
          <cell r="D341" t="str">
            <v>Rushey Mead Primary School</v>
          </cell>
          <cell r="E341">
            <v>365</v>
          </cell>
          <cell r="F341">
            <v>97</v>
          </cell>
          <cell r="G341">
            <v>462</v>
          </cell>
        </row>
        <row r="342">
          <cell r="A342" t="str">
            <v>md302236</v>
          </cell>
          <cell r="B342" t="str">
            <v>md30</v>
          </cell>
          <cell r="C342" t="str">
            <v>2236</v>
          </cell>
          <cell r="D342" t="str">
            <v>Humberstone Infant School</v>
          </cell>
          <cell r="E342">
            <v>168</v>
          </cell>
          <cell r="F342">
            <v>191</v>
          </cell>
          <cell r="G342">
            <v>359</v>
          </cell>
        </row>
        <row r="343">
          <cell r="A343" t="str">
            <v>md302237</v>
          </cell>
          <cell r="B343" t="str">
            <v>md30</v>
          </cell>
          <cell r="C343" t="str">
            <v>2237</v>
          </cell>
          <cell r="D343" t="str">
            <v>Humberstone Junior Academy</v>
          </cell>
          <cell r="E343">
            <v>157</v>
          </cell>
          <cell r="F343">
            <v>196</v>
          </cell>
          <cell r="G343">
            <v>353</v>
          </cell>
        </row>
        <row r="344">
          <cell r="A344" t="str">
            <v>md302238</v>
          </cell>
          <cell r="B344" t="str">
            <v>md30</v>
          </cell>
          <cell r="C344" t="str">
            <v>2238</v>
          </cell>
          <cell r="D344" t="str">
            <v>Imperial Avenue Infant School</v>
          </cell>
          <cell r="E344">
            <v>206</v>
          </cell>
          <cell r="F344">
            <v>92</v>
          </cell>
          <cell r="G344">
            <v>298</v>
          </cell>
        </row>
        <row r="345">
          <cell r="A345" t="str">
            <v>md302239</v>
          </cell>
          <cell r="B345" t="str">
            <v>md30</v>
          </cell>
          <cell r="C345" t="str">
            <v>2239</v>
          </cell>
          <cell r="D345" t="str">
            <v>Inglehurst Infant School</v>
          </cell>
          <cell r="E345">
            <v>286</v>
          </cell>
          <cell r="F345">
            <v>14</v>
          </cell>
          <cell r="G345">
            <v>300</v>
          </cell>
        </row>
        <row r="346">
          <cell r="A346" t="str">
            <v>md302240</v>
          </cell>
          <cell r="B346" t="str">
            <v>md30</v>
          </cell>
          <cell r="C346" t="str">
            <v>2240</v>
          </cell>
          <cell r="D346" t="str">
            <v>Inglehurst Junior School</v>
          </cell>
          <cell r="E346">
            <v>269</v>
          </cell>
          <cell r="F346">
            <v>29</v>
          </cell>
          <cell r="G346">
            <v>298</v>
          </cell>
        </row>
        <row r="347">
          <cell r="A347" t="str">
            <v>md302241</v>
          </cell>
          <cell r="B347" t="str">
            <v>md30</v>
          </cell>
          <cell r="C347" t="str">
            <v>2241</v>
          </cell>
          <cell r="D347" t="str">
            <v>King Richard III Infant &amp; Nursery School</v>
          </cell>
          <cell r="E347">
            <v>171</v>
          </cell>
          <cell r="F347">
            <v>73</v>
          </cell>
          <cell r="G347">
            <v>244</v>
          </cell>
        </row>
        <row r="348">
          <cell r="A348" t="str">
            <v>md302250</v>
          </cell>
          <cell r="B348" t="str">
            <v>md30</v>
          </cell>
          <cell r="C348" t="str">
            <v>2250</v>
          </cell>
          <cell r="D348" t="str">
            <v>Mayflower Primary School</v>
          </cell>
          <cell r="E348">
            <v>121</v>
          </cell>
          <cell r="F348">
            <v>331</v>
          </cell>
          <cell r="G348">
            <v>452</v>
          </cell>
        </row>
        <row r="349">
          <cell r="A349" t="str">
            <v>md302261</v>
          </cell>
          <cell r="B349" t="str">
            <v>md30</v>
          </cell>
          <cell r="C349" t="str">
            <v>2261</v>
          </cell>
          <cell r="D349" t="str">
            <v>Northfield House Primary School</v>
          </cell>
          <cell r="E349">
            <v>256</v>
          </cell>
          <cell r="F349">
            <v>113</v>
          </cell>
          <cell r="G349">
            <v>369</v>
          </cell>
        </row>
        <row r="350">
          <cell r="A350" t="str">
            <v>md302262</v>
          </cell>
          <cell r="B350" t="str">
            <v>md30</v>
          </cell>
          <cell r="C350" t="str">
            <v>2262</v>
          </cell>
          <cell r="D350" t="str">
            <v>Overdale Infant School</v>
          </cell>
          <cell r="E350">
            <v>21</v>
          </cell>
          <cell r="F350">
            <v>255</v>
          </cell>
          <cell r="G350">
            <v>276</v>
          </cell>
        </row>
        <row r="351">
          <cell r="A351" t="str">
            <v>md302263</v>
          </cell>
          <cell r="B351" t="str">
            <v>md30</v>
          </cell>
          <cell r="C351" t="str">
            <v>2263</v>
          </cell>
          <cell r="D351" t="str">
            <v>Overdale Junior School</v>
          </cell>
          <cell r="E351">
            <v>36</v>
          </cell>
          <cell r="F351">
            <v>319</v>
          </cell>
          <cell r="G351">
            <v>355</v>
          </cell>
        </row>
        <row r="352">
          <cell r="A352" t="str">
            <v>md302264</v>
          </cell>
          <cell r="B352" t="str">
            <v>md30</v>
          </cell>
          <cell r="C352" t="str">
            <v>2264</v>
          </cell>
          <cell r="D352" t="str">
            <v>Merrydale Infant School</v>
          </cell>
          <cell r="E352">
            <v>322</v>
          </cell>
          <cell r="F352">
            <v>19</v>
          </cell>
          <cell r="G352">
            <v>341</v>
          </cell>
        </row>
        <row r="353">
          <cell r="A353" t="str">
            <v>md302265</v>
          </cell>
          <cell r="B353" t="str">
            <v>md30</v>
          </cell>
          <cell r="C353" t="str">
            <v>2265</v>
          </cell>
          <cell r="D353" t="str">
            <v>Merrydale Junior School</v>
          </cell>
          <cell r="E353">
            <v>324</v>
          </cell>
          <cell r="F353">
            <v>32</v>
          </cell>
          <cell r="G353">
            <v>356</v>
          </cell>
        </row>
        <row r="354">
          <cell r="A354" t="str">
            <v>md302267</v>
          </cell>
          <cell r="B354" t="str">
            <v>md30</v>
          </cell>
          <cell r="C354" t="str">
            <v>2267</v>
          </cell>
          <cell r="D354" t="str">
            <v>St Mary's Fields Infant and Nursery School</v>
          </cell>
          <cell r="E354">
            <v>119</v>
          </cell>
          <cell r="F354">
            <v>168</v>
          </cell>
          <cell r="G354">
            <v>287</v>
          </cell>
        </row>
        <row r="355">
          <cell r="A355" t="str">
            <v>md302268</v>
          </cell>
          <cell r="B355" t="str">
            <v>md30</v>
          </cell>
          <cell r="C355" t="str">
            <v>2268</v>
          </cell>
          <cell r="D355" t="str">
            <v>Shaftesbury Junior School</v>
          </cell>
          <cell r="E355">
            <v>161</v>
          </cell>
          <cell r="F355">
            <v>76</v>
          </cell>
          <cell r="G355">
            <v>237</v>
          </cell>
        </row>
        <row r="356">
          <cell r="A356" t="str">
            <v>md302282</v>
          </cell>
          <cell r="B356" t="str">
            <v>md30</v>
          </cell>
          <cell r="C356" t="str">
            <v>2282</v>
          </cell>
          <cell r="D356" t="str">
            <v>Wyvern Primary School</v>
          </cell>
          <cell r="E356">
            <v>163</v>
          </cell>
          <cell r="F356">
            <v>287</v>
          </cell>
          <cell r="G356">
            <v>450</v>
          </cell>
        </row>
        <row r="357">
          <cell r="A357" t="str">
            <v>md302283</v>
          </cell>
          <cell r="B357" t="str">
            <v>md30</v>
          </cell>
          <cell r="C357" t="str">
            <v>2283</v>
          </cell>
          <cell r="D357" t="str">
            <v>Montrose School</v>
          </cell>
          <cell r="E357">
            <v>211</v>
          </cell>
          <cell r="F357">
            <v>252</v>
          </cell>
          <cell r="G357">
            <v>463</v>
          </cell>
        </row>
        <row r="358">
          <cell r="A358" t="str">
            <v>md302287</v>
          </cell>
          <cell r="B358" t="str">
            <v>md30</v>
          </cell>
          <cell r="C358" t="str">
            <v>2287</v>
          </cell>
          <cell r="D358" t="str">
            <v>Braunstone Frith Primary School</v>
          </cell>
          <cell r="E358">
            <v>508</v>
          </cell>
          <cell r="F358">
            <v>72</v>
          </cell>
          <cell r="G358">
            <v>580</v>
          </cell>
        </row>
        <row r="359">
          <cell r="A359" t="str">
            <v>md302297</v>
          </cell>
          <cell r="B359" t="str">
            <v>md30</v>
          </cell>
          <cell r="C359" t="str">
            <v>2297</v>
          </cell>
          <cell r="D359" t="str">
            <v>Folville Junior School</v>
          </cell>
          <cell r="E359">
            <v>246</v>
          </cell>
          <cell r="F359">
            <v>113</v>
          </cell>
          <cell r="G359">
            <v>359</v>
          </cell>
        </row>
        <row r="360">
          <cell r="A360" t="str">
            <v>md302298</v>
          </cell>
          <cell r="B360" t="str">
            <v>md30</v>
          </cell>
          <cell r="C360" t="str">
            <v>2298</v>
          </cell>
          <cell r="D360" t="str">
            <v>Uplands Junior School</v>
          </cell>
          <cell r="E360">
            <v>471</v>
          </cell>
          <cell r="F360">
            <v>8</v>
          </cell>
          <cell r="G360">
            <v>479</v>
          </cell>
        </row>
        <row r="361">
          <cell r="A361" t="str">
            <v>md302299</v>
          </cell>
          <cell r="B361" t="str">
            <v>md30</v>
          </cell>
          <cell r="C361" t="str">
            <v>2299</v>
          </cell>
          <cell r="D361" t="str">
            <v>Uplands Infant School</v>
          </cell>
          <cell r="E361">
            <v>479</v>
          </cell>
          <cell r="F361">
            <v>10</v>
          </cell>
          <cell r="G361">
            <v>489</v>
          </cell>
        </row>
        <row r="362">
          <cell r="A362" t="str">
            <v>md302303</v>
          </cell>
          <cell r="B362" t="str">
            <v>md30</v>
          </cell>
          <cell r="C362" t="str">
            <v>2303</v>
          </cell>
          <cell r="D362" t="str">
            <v>Shenton Primary School</v>
          </cell>
          <cell r="E362">
            <v>433</v>
          </cell>
          <cell r="F362">
            <v>20</v>
          </cell>
          <cell r="G362">
            <v>453</v>
          </cell>
        </row>
        <row r="363">
          <cell r="A363" t="str">
            <v>md302304</v>
          </cell>
          <cell r="B363" t="str">
            <v>md30</v>
          </cell>
          <cell r="C363" t="str">
            <v>2304</v>
          </cell>
          <cell r="D363" t="str">
            <v>Stokes Wood Primary School</v>
          </cell>
          <cell r="E363">
            <v>318</v>
          </cell>
          <cell r="F363">
            <v>65</v>
          </cell>
          <cell r="G363">
            <v>383</v>
          </cell>
        </row>
        <row r="364">
          <cell r="A364" t="str">
            <v>md302305</v>
          </cell>
          <cell r="B364" t="str">
            <v>md30</v>
          </cell>
          <cell r="C364" t="str">
            <v>2305</v>
          </cell>
          <cell r="D364" t="str">
            <v>Wolsey House Primary School</v>
          </cell>
          <cell r="E364">
            <v>414</v>
          </cell>
          <cell r="F364">
            <v>49</v>
          </cell>
          <cell r="G364">
            <v>463</v>
          </cell>
        </row>
        <row r="365">
          <cell r="A365" t="str">
            <v>md302306</v>
          </cell>
          <cell r="B365" t="str">
            <v>md30</v>
          </cell>
          <cell r="C365" t="str">
            <v>2306</v>
          </cell>
          <cell r="D365" t="str">
            <v>Buswells Lodge Primary School</v>
          </cell>
          <cell r="E365">
            <v>383</v>
          </cell>
          <cell r="F365">
            <v>79</v>
          </cell>
          <cell r="G365">
            <v>462</v>
          </cell>
        </row>
        <row r="366">
          <cell r="A366" t="str">
            <v>md302317</v>
          </cell>
          <cell r="B366" t="str">
            <v>md30</v>
          </cell>
          <cell r="C366" t="str">
            <v>2317</v>
          </cell>
          <cell r="D366" t="str">
            <v>Sandfield Close Primary School</v>
          </cell>
          <cell r="E366">
            <v>70</v>
          </cell>
          <cell r="F366">
            <v>340</v>
          </cell>
          <cell r="G366">
            <v>410</v>
          </cell>
        </row>
        <row r="367">
          <cell r="A367" t="str">
            <v>md302320</v>
          </cell>
          <cell r="B367" t="str">
            <v>md30</v>
          </cell>
          <cell r="C367" t="str">
            <v>2320</v>
          </cell>
          <cell r="D367" t="str">
            <v>Barley Croft Primary School</v>
          </cell>
          <cell r="E367">
            <v>268</v>
          </cell>
          <cell r="F367">
            <v>35</v>
          </cell>
          <cell r="G367">
            <v>303</v>
          </cell>
        </row>
        <row r="368">
          <cell r="A368" t="str">
            <v>md302323</v>
          </cell>
          <cell r="B368" t="str">
            <v>md30</v>
          </cell>
          <cell r="C368" t="str">
            <v>2323</v>
          </cell>
          <cell r="D368" t="str">
            <v>Woodstock Primary School</v>
          </cell>
          <cell r="E368">
            <v>360</v>
          </cell>
          <cell r="F368">
            <v>15</v>
          </cell>
          <cell r="G368">
            <v>375</v>
          </cell>
        </row>
        <row r="369">
          <cell r="A369" t="str">
            <v>md302324</v>
          </cell>
          <cell r="B369" t="str">
            <v>md30</v>
          </cell>
          <cell r="C369" t="str">
            <v>2324</v>
          </cell>
          <cell r="D369" t="str">
            <v>Rowlatts Hill Primary School</v>
          </cell>
          <cell r="E369">
            <v>278</v>
          </cell>
          <cell r="F369">
            <v>52</v>
          </cell>
          <cell r="G369">
            <v>330</v>
          </cell>
        </row>
        <row r="370">
          <cell r="A370" t="str">
            <v>md302327</v>
          </cell>
          <cell r="B370" t="str">
            <v>md30</v>
          </cell>
          <cell r="C370" t="str">
            <v>2327</v>
          </cell>
          <cell r="D370" t="str">
            <v>Willowbrook Primary School</v>
          </cell>
          <cell r="E370">
            <v>347</v>
          </cell>
          <cell r="F370">
            <v>91</v>
          </cell>
          <cell r="G370">
            <v>438</v>
          </cell>
        </row>
        <row r="371">
          <cell r="A371" t="str">
            <v>md302328</v>
          </cell>
          <cell r="B371" t="str">
            <v>md30</v>
          </cell>
          <cell r="C371" t="str">
            <v>2328</v>
          </cell>
          <cell r="D371" t="str">
            <v>Thurnby Lodge Primary School &amp; Spch &amp; Lang Unit</v>
          </cell>
          <cell r="E371">
            <v>153</v>
          </cell>
          <cell r="F371">
            <v>81</v>
          </cell>
          <cell r="G371">
            <v>234</v>
          </cell>
        </row>
        <row r="372">
          <cell r="A372" t="str">
            <v>md302337</v>
          </cell>
          <cell r="B372" t="str">
            <v>md30</v>
          </cell>
          <cell r="C372" t="str">
            <v>2337</v>
          </cell>
          <cell r="D372" t="str">
            <v>Abbey Primary Community School</v>
          </cell>
          <cell r="E372">
            <v>617</v>
          </cell>
          <cell r="F372">
            <v>64</v>
          </cell>
          <cell r="G372">
            <v>681</v>
          </cell>
        </row>
        <row r="373">
          <cell r="A373" t="str">
            <v>md302339</v>
          </cell>
          <cell r="B373" t="str">
            <v>md30</v>
          </cell>
          <cell r="C373" t="str">
            <v>2339</v>
          </cell>
          <cell r="D373" t="str">
            <v>Taylor Road Primary School</v>
          </cell>
          <cell r="E373">
            <v>628</v>
          </cell>
          <cell r="F373">
            <v>17</v>
          </cell>
          <cell r="G373">
            <v>645</v>
          </cell>
        </row>
        <row r="374">
          <cell r="A374" t="str">
            <v>md302340</v>
          </cell>
          <cell r="B374" t="str">
            <v>md30</v>
          </cell>
          <cell r="C374" t="str">
            <v>2340</v>
          </cell>
          <cell r="D374" t="str">
            <v>Knighton Fields Primary School</v>
          </cell>
          <cell r="E374">
            <v>198</v>
          </cell>
          <cell r="F374">
            <v>21</v>
          </cell>
          <cell r="G374">
            <v>219</v>
          </cell>
        </row>
        <row r="375">
          <cell r="A375" t="str">
            <v>md302342</v>
          </cell>
          <cell r="B375" t="str">
            <v>md30</v>
          </cell>
          <cell r="C375" t="str">
            <v>2342</v>
          </cell>
          <cell r="D375" t="str">
            <v>Heatherbrook Primary School</v>
          </cell>
          <cell r="E375">
            <v>95</v>
          </cell>
          <cell r="F375">
            <v>95</v>
          </cell>
          <cell r="G375">
            <v>190</v>
          </cell>
        </row>
        <row r="376">
          <cell r="A376" t="str">
            <v>md302343</v>
          </cell>
          <cell r="B376" t="str">
            <v>md30</v>
          </cell>
          <cell r="C376" t="str">
            <v>2343</v>
          </cell>
          <cell r="D376" t="str">
            <v>Linden Primary School</v>
          </cell>
          <cell r="E376">
            <v>102</v>
          </cell>
          <cell r="F376">
            <v>341</v>
          </cell>
          <cell r="G376">
            <v>443</v>
          </cell>
        </row>
        <row r="377">
          <cell r="A377" t="str">
            <v>md302344</v>
          </cell>
          <cell r="B377" t="str">
            <v>md30</v>
          </cell>
          <cell r="C377" t="str">
            <v>2344</v>
          </cell>
          <cell r="D377" t="str">
            <v>Eyres Monsell Primary School</v>
          </cell>
          <cell r="E377">
            <v>209</v>
          </cell>
          <cell r="F377">
            <v>12</v>
          </cell>
          <cell r="G377">
            <v>221</v>
          </cell>
        </row>
        <row r="378">
          <cell r="A378" t="str">
            <v>md302346</v>
          </cell>
          <cell r="B378" t="str">
            <v>md30</v>
          </cell>
          <cell r="C378" t="str">
            <v>2346</v>
          </cell>
          <cell r="D378" t="str">
            <v>Hazel Community Primary School</v>
          </cell>
          <cell r="E378">
            <v>162</v>
          </cell>
          <cell r="F378">
            <v>166</v>
          </cell>
          <cell r="G378">
            <v>328</v>
          </cell>
        </row>
        <row r="379">
          <cell r="A379" t="str">
            <v>md302347</v>
          </cell>
          <cell r="B379" t="str">
            <v>md30</v>
          </cell>
          <cell r="C379" t="str">
            <v>2347</v>
          </cell>
          <cell r="D379" t="str">
            <v>Charnwood Primary School</v>
          </cell>
          <cell r="E379">
            <v>454</v>
          </cell>
          <cell r="F379">
            <v>13</v>
          </cell>
          <cell r="G379">
            <v>467</v>
          </cell>
        </row>
        <row r="380">
          <cell r="A380" t="str">
            <v>md302348</v>
          </cell>
          <cell r="B380" t="str">
            <v>md30</v>
          </cell>
          <cell r="C380" t="str">
            <v>2348</v>
          </cell>
          <cell r="D380" t="str">
            <v>Mellor Community Primary School</v>
          </cell>
          <cell r="E380">
            <v>401</v>
          </cell>
          <cell r="F380">
            <v>107</v>
          </cell>
          <cell r="G380">
            <v>508</v>
          </cell>
        </row>
        <row r="381">
          <cell r="A381" t="str">
            <v>md302352</v>
          </cell>
          <cell r="B381" t="str">
            <v>md30</v>
          </cell>
          <cell r="C381" t="str">
            <v>2352</v>
          </cell>
          <cell r="D381" t="str">
            <v>Marriott Primary School</v>
          </cell>
          <cell r="E381">
            <v>292</v>
          </cell>
          <cell r="F381">
            <v>16</v>
          </cell>
          <cell r="G381">
            <v>308</v>
          </cell>
        </row>
        <row r="382">
          <cell r="A382" t="str">
            <v>md302353</v>
          </cell>
          <cell r="B382" t="str">
            <v>md30</v>
          </cell>
          <cell r="C382" t="str">
            <v>2353</v>
          </cell>
          <cell r="D382" t="str">
            <v>Mowmacre Hill Primary School</v>
          </cell>
          <cell r="E382">
            <v>334</v>
          </cell>
          <cell r="F382">
            <v>12</v>
          </cell>
          <cell r="G382">
            <v>346</v>
          </cell>
        </row>
        <row r="383">
          <cell r="A383" t="str">
            <v>md302356</v>
          </cell>
          <cell r="B383" t="str">
            <v>md30</v>
          </cell>
          <cell r="C383" t="str">
            <v>2356</v>
          </cell>
          <cell r="D383" t="str">
            <v>Whitehall Primary School</v>
          </cell>
          <cell r="E383">
            <v>124</v>
          </cell>
          <cell r="F383">
            <v>355</v>
          </cell>
          <cell r="G383">
            <v>479</v>
          </cell>
        </row>
        <row r="384">
          <cell r="A384" t="str">
            <v>md302359</v>
          </cell>
          <cell r="B384" t="str">
            <v>md30</v>
          </cell>
          <cell r="C384" t="str">
            <v>2359</v>
          </cell>
          <cell r="D384" t="str">
            <v>Spinney Hill Primary School &amp; Community Centre</v>
          </cell>
          <cell r="E384">
            <v>571</v>
          </cell>
          <cell r="F384">
            <v>110</v>
          </cell>
          <cell r="G384">
            <v>681</v>
          </cell>
        </row>
        <row r="385">
          <cell r="A385" t="str">
            <v>md302361</v>
          </cell>
          <cell r="B385" t="str">
            <v>md30</v>
          </cell>
          <cell r="C385" t="str">
            <v>2361</v>
          </cell>
          <cell r="D385" t="str">
            <v>Scraptoft Valley Primary School</v>
          </cell>
          <cell r="E385">
            <v>337</v>
          </cell>
          <cell r="F385">
            <v>78</v>
          </cell>
          <cell r="G385">
            <v>415</v>
          </cell>
        </row>
        <row r="386">
          <cell r="A386" t="str">
            <v>md302363</v>
          </cell>
          <cell r="B386" t="str">
            <v>md30</v>
          </cell>
          <cell r="C386" t="str">
            <v>2363</v>
          </cell>
          <cell r="D386" t="str">
            <v>Beaumont Lodge Primary School</v>
          </cell>
          <cell r="E386">
            <v>104</v>
          </cell>
          <cell r="F386">
            <v>107</v>
          </cell>
          <cell r="G386">
            <v>211</v>
          </cell>
        </row>
        <row r="387">
          <cell r="A387" t="str">
            <v>md302364</v>
          </cell>
          <cell r="B387" t="str">
            <v>md30</v>
          </cell>
          <cell r="C387" t="str">
            <v>2364</v>
          </cell>
          <cell r="D387" t="str">
            <v>Parks Primary School</v>
          </cell>
          <cell r="E387">
            <v>364</v>
          </cell>
          <cell r="F387">
            <v>17</v>
          </cell>
          <cell r="G387">
            <v>381</v>
          </cell>
        </row>
        <row r="388">
          <cell r="A388" t="str">
            <v>md302365</v>
          </cell>
          <cell r="B388" t="str">
            <v>md30</v>
          </cell>
          <cell r="C388" t="str">
            <v>2365</v>
          </cell>
          <cell r="D388" t="str">
            <v>Fosse Primary School</v>
          </cell>
          <cell r="E388">
            <v>321</v>
          </cell>
          <cell r="F388">
            <v>58</v>
          </cell>
          <cell r="G388">
            <v>379</v>
          </cell>
        </row>
        <row r="389">
          <cell r="A389" t="str">
            <v>md302366</v>
          </cell>
          <cell r="B389" t="str">
            <v>md30</v>
          </cell>
          <cell r="C389" t="str">
            <v>2366</v>
          </cell>
          <cell r="D389" t="str">
            <v>Forest Lodge Primary School</v>
          </cell>
          <cell r="E389">
            <v>421</v>
          </cell>
          <cell r="F389">
            <v>14</v>
          </cell>
          <cell r="G389">
            <v>435</v>
          </cell>
        </row>
        <row r="390">
          <cell r="A390" t="str">
            <v>md302370</v>
          </cell>
          <cell r="B390" t="str">
            <v>md30</v>
          </cell>
          <cell r="C390" t="str">
            <v>2370</v>
          </cell>
          <cell r="D390" t="str">
            <v>Sparkenhoe Community Primary School</v>
          </cell>
          <cell r="E390">
            <v>439</v>
          </cell>
          <cell r="F390">
            <v>34</v>
          </cell>
          <cell r="G390">
            <v>473</v>
          </cell>
        </row>
        <row r="391">
          <cell r="A391" t="str">
            <v>md302371</v>
          </cell>
          <cell r="B391" t="str">
            <v>md30</v>
          </cell>
          <cell r="C391" t="str">
            <v>2371</v>
          </cell>
          <cell r="D391" t="str">
            <v>Coleman Primary School</v>
          </cell>
          <cell r="E391">
            <v>547</v>
          </cell>
          <cell r="F391">
            <v>140</v>
          </cell>
          <cell r="G391">
            <v>687</v>
          </cell>
        </row>
        <row r="392">
          <cell r="A392" t="str">
            <v>md302377</v>
          </cell>
          <cell r="B392" t="str">
            <v>md30</v>
          </cell>
          <cell r="C392" t="str">
            <v>2377</v>
          </cell>
          <cell r="D392" t="str">
            <v>Herrick Primary School</v>
          </cell>
          <cell r="E392">
            <v>122</v>
          </cell>
          <cell r="F392">
            <v>262</v>
          </cell>
          <cell r="G392">
            <v>384</v>
          </cell>
        </row>
        <row r="393">
          <cell r="A393" t="str">
            <v>md302378</v>
          </cell>
          <cell r="B393" t="str">
            <v>md30</v>
          </cell>
          <cell r="C393" t="str">
            <v>2378</v>
          </cell>
          <cell r="D393" t="str">
            <v>Slater Primary School</v>
          </cell>
          <cell r="E393">
            <v>126</v>
          </cell>
          <cell r="F393">
            <v>25</v>
          </cell>
          <cell r="G393">
            <v>151</v>
          </cell>
        </row>
        <row r="394">
          <cell r="A394" t="str">
            <v>md302379</v>
          </cell>
          <cell r="B394" t="str">
            <v>md30</v>
          </cell>
          <cell r="C394" t="str">
            <v>2379</v>
          </cell>
          <cell r="D394" t="str">
            <v>Glebelands Primary School</v>
          </cell>
          <cell r="E394">
            <v>82</v>
          </cell>
          <cell r="F394">
            <v>205</v>
          </cell>
          <cell r="G394">
            <v>287</v>
          </cell>
        </row>
        <row r="395">
          <cell r="A395" t="str">
            <v>md302381</v>
          </cell>
          <cell r="B395" t="str">
            <v>md30</v>
          </cell>
          <cell r="C395" t="str">
            <v>2381</v>
          </cell>
          <cell r="D395" t="str">
            <v>Kestrels' Field Primary School</v>
          </cell>
          <cell r="E395">
            <v>74</v>
          </cell>
          <cell r="F395">
            <v>367</v>
          </cell>
          <cell r="G395">
            <v>441</v>
          </cell>
        </row>
        <row r="396">
          <cell r="A396" t="str">
            <v>md302385</v>
          </cell>
          <cell r="B396" t="str">
            <v>md30</v>
          </cell>
          <cell r="C396" t="str">
            <v>2385</v>
          </cell>
          <cell r="D396" t="str">
            <v>Alderman Richard Hallam Primary School</v>
          </cell>
          <cell r="E396">
            <v>219</v>
          </cell>
          <cell r="F396">
            <v>458</v>
          </cell>
          <cell r="G396">
            <v>677</v>
          </cell>
        </row>
        <row r="397">
          <cell r="A397" t="str">
            <v>md302386</v>
          </cell>
          <cell r="B397" t="str">
            <v>md30</v>
          </cell>
          <cell r="C397" t="str">
            <v>2386</v>
          </cell>
          <cell r="D397" t="str">
            <v>Medway Community Primary School</v>
          </cell>
          <cell r="E397">
            <v>425</v>
          </cell>
          <cell r="F397">
            <v>48</v>
          </cell>
          <cell r="G397">
            <v>473</v>
          </cell>
        </row>
        <row r="398">
          <cell r="A398" t="str">
            <v>md302387</v>
          </cell>
          <cell r="B398" t="str">
            <v>md30</v>
          </cell>
          <cell r="C398" t="str">
            <v>2387</v>
          </cell>
          <cell r="D398" t="str">
            <v>Dovelands Primary School</v>
          </cell>
          <cell r="E398">
            <v>111</v>
          </cell>
          <cell r="F398">
            <v>441</v>
          </cell>
          <cell r="G398">
            <v>552</v>
          </cell>
        </row>
        <row r="399">
          <cell r="A399" t="str">
            <v>md302388</v>
          </cell>
          <cell r="B399" t="str">
            <v>md30</v>
          </cell>
          <cell r="C399" t="str">
            <v>2388</v>
          </cell>
          <cell r="D399" t="str">
            <v>Rolleston Primary School</v>
          </cell>
          <cell r="E399">
            <v>408</v>
          </cell>
          <cell r="F399">
            <v>14</v>
          </cell>
          <cell r="G399">
            <v>422</v>
          </cell>
        </row>
        <row r="400">
          <cell r="A400" t="str">
            <v>md303201</v>
          </cell>
          <cell r="B400" t="str">
            <v>md30</v>
          </cell>
          <cell r="C400" t="str">
            <v>3201</v>
          </cell>
          <cell r="D400" t="str">
            <v>Belgrave St Peter's C of E Primary School</v>
          </cell>
          <cell r="E400">
            <v>196</v>
          </cell>
          <cell r="F400">
            <v>13</v>
          </cell>
          <cell r="G400">
            <v>209</v>
          </cell>
        </row>
        <row r="401">
          <cell r="A401" t="str">
            <v>md303208</v>
          </cell>
          <cell r="B401" t="str">
            <v>md30</v>
          </cell>
          <cell r="C401" t="str">
            <v>3208</v>
          </cell>
          <cell r="D401" t="str">
            <v>St Barnabas C of E Primary School</v>
          </cell>
          <cell r="E401">
            <v>281</v>
          </cell>
          <cell r="F401">
            <v>34</v>
          </cell>
          <cell r="G401">
            <v>315</v>
          </cell>
        </row>
        <row r="402">
          <cell r="A402" t="str">
            <v>md303420</v>
          </cell>
          <cell r="B402" t="str">
            <v>md30</v>
          </cell>
          <cell r="C402" t="str">
            <v>3420</v>
          </cell>
          <cell r="D402" t="str">
            <v>Christ The King Catholic Primary School</v>
          </cell>
          <cell r="E402">
            <v>147</v>
          </cell>
          <cell r="F402">
            <v>205</v>
          </cell>
          <cell r="G402">
            <v>352</v>
          </cell>
        </row>
        <row r="403">
          <cell r="A403" t="str">
            <v>md303422</v>
          </cell>
          <cell r="B403" t="str">
            <v>md30</v>
          </cell>
          <cell r="C403" t="str">
            <v>3422</v>
          </cell>
          <cell r="D403" t="str">
            <v>Sacred Heart Catholic Voluntary Academy</v>
          </cell>
          <cell r="E403">
            <v>321</v>
          </cell>
          <cell r="F403">
            <v>84</v>
          </cell>
          <cell r="G403">
            <v>405</v>
          </cell>
        </row>
        <row r="404">
          <cell r="A404" t="str">
            <v>md303423</v>
          </cell>
          <cell r="B404" t="str">
            <v>md30</v>
          </cell>
          <cell r="C404" t="str">
            <v>3423</v>
          </cell>
          <cell r="D404" t="str">
            <v>St Patrick's Catholic Primary School</v>
          </cell>
          <cell r="E404">
            <v>189</v>
          </cell>
          <cell r="F404">
            <v>54</v>
          </cell>
          <cell r="G404">
            <v>243</v>
          </cell>
        </row>
        <row r="405">
          <cell r="A405" t="str">
            <v>md303424</v>
          </cell>
          <cell r="B405" t="str">
            <v>md30</v>
          </cell>
          <cell r="C405" t="str">
            <v>3424</v>
          </cell>
          <cell r="D405" t="str">
            <v>St Joseph's Catholic Voluntary Academy</v>
          </cell>
          <cell r="E405">
            <v>158</v>
          </cell>
          <cell r="F405">
            <v>131</v>
          </cell>
          <cell r="G405">
            <v>289</v>
          </cell>
        </row>
        <row r="406">
          <cell r="A406" t="str">
            <v>md303425</v>
          </cell>
          <cell r="B406" t="str">
            <v>md30</v>
          </cell>
          <cell r="C406" t="str">
            <v>3425</v>
          </cell>
          <cell r="D406" t="str">
            <v>Holy Cross Catholic Primary School</v>
          </cell>
          <cell r="E406">
            <v>206</v>
          </cell>
          <cell r="F406">
            <v>21</v>
          </cell>
          <cell r="G406">
            <v>227</v>
          </cell>
        </row>
        <row r="407">
          <cell r="A407" t="str">
            <v>md303426</v>
          </cell>
          <cell r="B407" t="str">
            <v>md30</v>
          </cell>
          <cell r="C407" t="str">
            <v>3426</v>
          </cell>
          <cell r="D407" t="str">
            <v>St Thomas More Catholic Voluntary Academy</v>
          </cell>
          <cell r="E407">
            <v>56</v>
          </cell>
          <cell r="F407">
            <v>220</v>
          </cell>
          <cell r="G407">
            <v>276</v>
          </cell>
        </row>
        <row r="408">
          <cell r="A408" t="str">
            <v>md303431</v>
          </cell>
          <cell r="B408" t="str">
            <v>md30</v>
          </cell>
          <cell r="C408" t="str">
            <v>3431</v>
          </cell>
          <cell r="D408" t="str">
            <v>St John The Baptist C of E Primary School</v>
          </cell>
          <cell r="E408">
            <v>57</v>
          </cell>
          <cell r="F408">
            <v>396</v>
          </cell>
          <cell r="G408">
            <v>453</v>
          </cell>
        </row>
        <row r="409">
          <cell r="A409" t="str">
            <v>md303432</v>
          </cell>
          <cell r="B409" t="str">
            <v>md30</v>
          </cell>
          <cell r="C409" t="str">
            <v>3432</v>
          </cell>
          <cell r="D409" t="str">
            <v>Hope Hamilton C of E (Aided) Primary School</v>
          </cell>
          <cell r="E409">
            <v>45</v>
          </cell>
          <cell r="F409">
            <v>300</v>
          </cell>
          <cell r="G409">
            <v>345</v>
          </cell>
        </row>
        <row r="410">
          <cell r="A410" t="str">
            <v>md303434</v>
          </cell>
          <cell r="B410" t="str">
            <v>md30</v>
          </cell>
          <cell r="C410" t="str">
            <v>3434</v>
          </cell>
          <cell r="D410" t="str">
            <v>Braunstone Community Primary School</v>
          </cell>
          <cell r="E410">
            <v>422</v>
          </cell>
          <cell r="F410">
            <v>5</v>
          </cell>
          <cell r="G410">
            <v>427</v>
          </cell>
        </row>
        <row r="411">
          <cell r="A411" t="str">
            <v>md303435</v>
          </cell>
          <cell r="B411" t="str">
            <v>md30</v>
          </cell>
          <cell r="C411" t="str">
            <v>3435</v>
          </cell>
          <cell r="D411" t="str">
            <v>Avenue Primary School</v>
          </cell>
          <cell r="E411">
            <v>132</v>
          </cell>
          <cell r="F411">
            <v>380</v>
          </cell>
          <cell r="G411">
            <v>512</v>
          </cell>
        </row>
        <row r="412">
          <cell r="A412" t="str">
            <v>md304000</v>
          </cell>
          <cell r="B412" t="str">
            <v>md30</v>
          </cell>
          <cell r="C412" t="str">
            <v>4000</v>
          </cell>
          <cell r="D412" t="str">
            <v>Madani Boys School</v>
          </cell>
          <cell r="E412">
            <v>180</v>
          </cell>
          <cell r="F412">
            <v>116</v>
          </cell>
          <cell r="G412">
            <v>296</v>
          </cell>
        </row>
        <row r="413">
          <cell r="A413" t="str">
            <v>md304005</v>
          </cell>
          <cell r="B413" t="str">
            <v>md30</v>
          </cell>
          <cell r="C413" t="str">
            <v>4005</v>
          </cell>
          <cell r="D413" t="str">
            <v>New College Leicester</v>
          </cell>
          <cell r="E413">
            <v>674</v>
          </cell>
          <cell r="F413">
            <v>82</v>
          </cell>
          <cell r="G413">
            <v>756</v>
          </cell>
        </row>
        <row r="414">
          <cell r="A414" t="str">
            <v>md304205</v>
          </cell>
          <cell r="B414" t="str">
            <v>md30</v>
          </cell>
          <cell r="C414" t="str">
            <v>4205</v>
          </cell>
          <cell r="D414" t="str">
            <v>Crown Hills Community College</v>
          </cell>
          <cell r="E414">
            <v>936</v>
          </cell>
          <cell r="F414">
            <v>260</v>
          </cell>
          <cell r="G414">
            <v>1196</v>
          </cell>
        </row>
        <row r="415">
          <cell r="A415" t="str">
            <v>md304232</v>
          </cell>
          <cell r="B415" t="str">
            <v>md30</v>
          </cell>
          <cell r="C415" t="str">
            <v>4232</v>
          </cell>
          <cell r="D415" t="str">
            <v>Sir Jonathan North Community College</v>
          </cell>
          <cell r="E415">
            <v>596</v>
          </cell>
          <cell r="F415">
            <v>579</v>
          </cell>
          <cell r="G415">
            <v>1175</v>
          </cell>
        </row>
        <row r="416">
          <cell r="A416" t="str">
            <v>md304242</v>
          </cell>
          <cell r="B416" t="str">
            <v>md30</v>
          </cell>
          <cell r="C416" t="str">
            <v>4242</v>
          </cell>
          <cell r="D416" t="str">
            <v>Beaumont Leys School</v>
          </cell>
          <cell r="E416">
            <v>693</v>
          </cell>
          <cell r="F416">
            <v>351</v>
          </cell>
          <cell r="G416">
            <v>1044</v>
          </cell>
        </row>
        <row r="417">
          <cell r="A417" t="str">
            <v>md304244</v>
          </cell>
          <cell r="B417" t="str">
            <v>md30</v>
          </cell>
          <cell r="C417" t="str">
            <v>4244</v>
          </cell>
          <cell r="D417" t="str">
            <v>Rushey Mead School</v>
          </cell>
          <cell r="E417">
            <v>960</v>
          </cell>
          <cell r="F417">
            <v>420</v>
          </cell>
          <cell r="G417">
            <v>1380</v>
          </cell>
        </row>
        <row r="418">
          <cell r="A418" t="str">
            <v>md304246</v>
          </cell>
          <cell r="B418" t="str">
            <v>md30</v>
          </cell>
          <cell r="C418" t="str">
            <v>4246</v>
          </cell>
          <cell r="D418" t="str">
            <v>The Lancaster School</v>
          </cell>
          <cell r="E418">
            <v>402</v>
          </cell>
          <cell r="F418">
            <v>422</v>
          </cell>
          <cell r="G418">
            <v>824</v>
          </cell>
        </row>
        <row r="419">
          <cell r="A419" t="str">
            <v>md304249</v>
          </cell>
          <cell r="B419" t="str">
            <v>md30</v>
          </cell>
          <cell r="C419" t="str">
            <v>4249</v>
          </cell>
          <cell r="D419" t="str">
            <v>Hamilton Community College</v>
          </cell>
          <cell r="E419">
            <v>696</v>
          </cell>
          <cell r="F419">
            <v>291</v>
          </cell>
          <cell r="G419">
            <v>987</v>
          </cell>
        </row>
        <row r="420">
          <cell r="A420" t="str">
            <v>md304250</v>
          </cell>
          <cell r="B420" t="str">
            <v>md30</v>
          </cell>
          <cell r="C420" t="str">
            <v>4250</v>
          </cell>
          <cell r="D420" t="str">
            <v>Soar Valley College</v>
          </cell>
          <cell r="E420">
            <v>709</v>
          </cell>
          <cell r="F420">
            <v>566</v>
          </cell>
          <cell r="G420">
            <v>1275</v>
          </cell>
        </row>
        <row r="421">
          <cell r="A421" t="str">
            <v>md304251</v>
          </cell>
          <cell r="B421" t="str">
            <v>md30</v>
          </cell>
          <cell r="C421" t="str">
            <v>4251</v>
          </cell>
          <cell r="D421" t="str">
            <v>Judgemeadow Community College</v>
          </cell>
          <cell r="E421">
            <v>556</v>
          </cell>
          <cell r="F421">
            <v>642</v>
          </cell>
          <cell r="G421">
            <v>1198</v>
          </cell>
        </row>
        <row r="422">
          <cell r="A422" t="str">
            <v>md304267</v>
          </cell>
          <cell r="B422" t="str">
            <v>md30</v>
          </cell>
          <cell r="C422" t="str">
            <v>4267</v>
          </cell>
          <cell r="D422" t="str">
            <v>Moat Community College</v>
          </cell>
          <cell r="E422">
            <v>1007</v>
          </cell>
          <cell r="F422">
            <v>43</v>
          </cell>
          <cell r="G422">
            <v>1050</v>
          </cell>
        </row>
        <row r="423">
          <cell r="A423" t="str">
            <v>md304270</v>
          </cell>
          <cell r="B423" t="str">
            <v>md30</v>
          </cell>
          <cell r="C423" t="str">
            <v>4270</v>
          </cell>
          <cell r="D423" t="str">
            <v>Babington Community College</v>
          </cell>
          <cell r="E423">
            <v>596</v>
          </cell>
          <cell r="F423">
            <v>101</v>
          </cell>
          <cell r="G423">
            <v>697</v>
          </cell>
        </row>
        <row r="424">
          <cell r="A424" t="str">
            <v>md304273</v>
          </cell>
          <cell r="B424" t="str">
            <v>md30</v>
          </cell>
          <cell r="C424" t="str">
            <v>4273</v>
          </cell>
          <cell r="D424" t="str">
            <v>The City of Leicester College</v>
          </cell>
          <cell r="E424">
            <v>853</v>
          </cell>
          <cell r="F424">
            <v>577</v>
          </cell>
          <cell r="G424">
            <v>1430</v>
          </cell>
        </row>
        <row r="425">
          <cell r="A425" t="str">
            <v>md304274</v>
          </cell>
          <cell r="B425" t="str">
            <v>md30</v>
          </cell>
          <cell r="C425" t="str">
            <v>4274</v>
          </cell>
          <cell r="D425" t="str">
            <v>Fullhurst Community College</v>
          </cell>
          <cell r="E425">
            <v>650</v>
          </cell>
          <cell r="F425">
            <v>205</v>
          </cell>
          <cell r="G425">
            <v>855</v>
          </cell>
        </row>
        <row r="426">
          <cell r="A426" t="str">
            <v>md304721</v>
          </cell>
          <cell r="B426" t="str">
            <v>md30</v>
          </cell>
          <cell r="C426" t="str">
            <v>4721</v>
          </cell>
          <cell r="D426" t="str">
            <v>English Martyrs Catholic School</v>
          </cell>
          <cell r="E426">
            <v>487</v>
          </cell>
          <cell r="F426">
            <v>577</v>
          </cell>
          <cell r="G426">
            <v>1064</v>
          </cell>
        </row>
        <row r="427">
          <cell r="A427" t="str">
            <v>md304723</v>
          </cell>
          <cell r="B427" t="str">
            <v>md30</v>
          </cell>
          <cell r="C427" t="str">
            <v>4723</v>
          </cell>
          <cell r="D427" t="str">
            <v>St Paul's Catholic School</v>
          </cell>
          <cell r="E427">
            <v>474</v>
          </cell>
          <cell r="F427">
            <v>580</v>
          </cell>
          <cell r="G427">
            <v>1054</v>
          </cell>
        </row>
        <row r="428">
          <cell r="A428" t="str">
            <v>md304724</v>
          </cell>
          <cell r="B428" t="str">
            <v>md30</v>
          </cell>
          <cell r="C428" t="str">
            <v>4724</v>
          </cell>
          <cell r="D428" t="str">
            <v>Madani Girls School</v>
          </cell>
          <cell r="E428">
            <v>198</v>
          </cell>
          <cell r="F428">
            <v>111</v>
          </cell>
          <cell r="G428">
            <v>309</v>
          </cell>
        </row>
        <row r="429">
          <cell r="A429" t="str">
            <v>md306905</v>
          </cell>
          <cell r="B429" t="str">
            <v>md30</v>
          </cell>
          <cell r="C429" t="str">
            <v>6905</v>
          </cell>
          <cell r="D429" t="str">
            <v>The Samworth Enterprise Academy</v>
          </cell>
          <cell r="E429">
            <v>871</v>
          </cell>
          <cell r="F429">
            <v>62</v>
          </cell>
          <cell r="G429">
            <v>933</v>
          </cell>
        </row>
        <row r="430">
          <cell r="A430" t="str">
            <v>md307003</v>
          </cell>
          <cell r="B430" t="str">
            <v>md30</v>
          </cell>
          <cell r="C430" t="str">
            <v>7003</v>
          </cell>
          <cell r="D430" t="str">
            <v>Ash Field Academy</v>
          </cell>
          <cell r="E430">
            <v>64</v>
          </cell>
          <cell r="F430">
            <v>54</v>
          </cell>
          <cell r="G430">
            <v>118</v>
          </cell>
        </row>
        <row r="431">
          <cell r="A431" t="str">
            <v>md307213</v>
          </cell>
          <cell r="B431" t="str">
            <v>md30</v>
          </cell>
          <cell r="C431" t="str">
            <v>7213</v>
          </cell>
          <cell r="D431" t="str">
            <v>Nether Hall School</v>
          </cell>
          <cell r="E431">
            <v>59</v>
          </cell>
          <cell r="F431">
            <v>25</v>
          </cell>
          <cell r="G431">
            <v>84</v>
          </cell>
        </row>
        <row r="432">
          <cell r="A432" t="str">
            <v>md307215</v>
          </cell>
          <cell r="B432" t="str">
            <v>md30</v>
          </cell>
          <cell r="C432" t="str">
            <v>7215</v>
          </cell>
          <cell r="D432" t="str">
            <v>Millgate School</v>
          </cell>
          <cell r="E432">
            <v>48</v>
          </cell>
          <cell r="F432">
            <v>6</v>
          </cell>
          <cell r="G432">
            <v>54</v>
          </cell>
        </row>
        <row r="433">
          <cell r="A433" t="str">
            <v>md307217</v>
          </cell>
          <cell r="B433" t="str">
            <v>md30</v>
          </cell>
          <cell r="C433" t="str">
            <v>7217</v>
          </cell>
          <cell r="D433" t="str">
            <v>Oaklands School</v>
          </cell>
          <cell r="E433">
            <v>71</v>
          </cell>
          <cell r="F433">
            <v>23</v>
          </cell>
          <cell r="G433">
            <v>94</v>
          </cell>
        </row>
        <row r="434">
          <cell r="A434" t="str">
            <v>md307218</v>
          </cell>
          <cell r="B434" t="str">
            <v>md30</v>
          </cell>
          <cell r="C434" t="str">
            <v>7218</v>
          </cell>
          <cell r="D434" t="str">
            <v>Ellesmere College</v>
          </cell>
          <cell r="E434">
            <v>140</v>
          </cell>
          <cell r="F434">
            <v>56</v>
          </cell>
          <cell r="G434">
            <v>196</v>
          </cell>
        </row>
        <row r="435">
          <cell r="A435" t="str">
            <v>md307220</v>
          </cell>
          <cell r="B435" t="str">
            <v>md30</v>
          </cell>
          <cell r="C435" t="str">
            <v>7220</v>
          </cell>
          <cell r="D435" t="str">
            <v>Keyham Lodge School</v>
          </cell>
          <cell r="E435">
            <v>52</v>
          </cell>
          <cell r="F435">
            <v>8</v>
          </cell>
          <cell r="G435">
            <v>60</v>
          </cell>
        </row>
        <row r="436">
          <cell r="A436" t="str">
            <v>md307221</v>
          </cell>
          <cell r="B436" t="str">
            <v>md30</v>
          </cell>
          <cell r="C436" t="str">
            <v>7221</v>
          </cell>
          <cell r="D436" t="str">
            <v>West Gate School</v>
          </cell>
          <cell r="E436">
            <v>113</v>
          </cell>
          <cell r="F436">
            <v>58</v>
          </cell>
          <cell r="G436">
            <v>171</v>
          </cell>
        </row>
        <row r="438">
          <cell r="A438" t="str">
            <v>md30No LSOA or no Address</v>
          </cell>
          <cell r="B438" t="str">
            <v>md30</v>
          </cell>
          <cell r="C438" t="str">
            <v>No LSOA or no Address</v>
          </cell>
        </row>
        <row r="439">
          <cell r="E439" t="str">
            <v>Missing</v>
          </cell>
          <cell r="F439" t="str">
            <v>Others</v>
          </cell>
          <cell r="G439" t="str">
            <v>Total</v>
          </cell>
        </row>
        <row r="440">
          <cell r="A440" t="str">
            <v>nolsoa2000</v>
          </cell>
          <cell r="B440" t="str">
            <v>nolsoa</v>
          </cell>
          <cell r="C440" t="str">
            <v>2000</v>
          </cell>
          <cell r="D440" t="str">
            <v>Caldecote Community Primary School</v>
          </cell>
          <cell r="E440">
            <v>12</v>
          </cell>
          <cell r="F440">
            <v>454</v>
          </cell>
          <cell r="G440">
            <v>466</v>
          </cell>
        </row>
        <row r="441">
          <cell r="A441" t="str">
            <v>nolsoa2001</v>
          </cell>
          <cell r="B441" t="str">
            <v>nolsoa</v>
          </cell>
          <cell r="C441" t="str">
            <v>2001</v>
          </cell>
          <cell r="D441" t="str">
            <v>Krishna-Avanti Primary School</v>
          </cell>
          <cell r="E441">
            <v>16</v>
          </cell>
          <cell r="F441">
            <v>160</v>
          </cell>
          <cell r="G441">
            <v>176</v>
          </cell>
        </row>
        <row r="442">
          <cell r="A442" t="str">
            <v>nolsoa2002</v>
          </cell>
          <cell r="B442" t="str">
            <v>nolsoa</v>
          </cell>
          <cell r="C442" t="str">
            <v>2002</v>
          </cell>
          <cell r="D442" t="str">
            <v>Queensmead Primary Academy</v>
          </cell>
          <cell r="E442">
            <v>5</v>
          </cell>
          <cell r="F442">
            <v>441</v>
          </cell>
          <cell r="G442">
            <v>446</v>
          </cell>
        </row>
        <row r="443">
          <cell r="A443" t="str">
            <v>nolsoa2071</v>
          </cell>
          <cell r="B443" t="str">
            <v>nolsoa</v>
          </cell>
          <cell r="C443" t="str">
            <v>2071</v>
          </cell>
          <cell r="D443" t="str">
            <v>Highfields Primary School</v>
          </cell>
          <cell r="E443">
            <v>7</v>
          </cell>
          <cell r="F443">
            <v>332</v>
          </cell>
          <cell r="G443">
            <v>339</v>
          </cell>
        </row>
        <row r="444">
          <cell r="A444" t="str">
            <v>nolsoa2210</v>
          </cell>
          <cell r="B444" t="str">
            <v>nolsoa</v>
          </cell>
          <cell r="C444" t="str">
            <v>2210</v>
          </cell>
          <cell r="D444" t="str">
            <v>Bridge Junior School</v>
          </cell>
          <cell r="E444">
            <v>2</v>
          </cell>
          <cell r="F444">
            <v>358</v>
          </cell>
          <cell r="G444">
            <v>360</v>
          </cell>
        </row>
        <row r="445">
          <cell r="A445" t="str">
            <v>nolsoa2213</v>
          </cell>
          <cell r="B445" t="str">
            <v>nolsoa</v>
          </cell>
          <cell r="C445" t="str">
            <v>2213</v>
          </cell>
          <cell r="D445" t="str">
            <v>Catherine Infant School</v>
          </cell>
          <cell r="E445">
            <v>5</v>
          </cell>
          <cell r="F445">
            <v>373</v>
          </cell>
          <cell r="G445">
            <v>378</v>
          </cell>
        </row>
        <row r="446">
          <cell r="A446" t="str">
            <v>nolsoa2214</v>
          </cell>
          <cell r="B446" t="str">
            <v>nolsoa</v>
          </cell>
          <cell r="C446" t="str">
            <v>2214</v>
          </cell>
          <cell r="D446" t="str">
            <v>Catherine Junior School</v>
          </cell>
          <cell r="E446">
            <v>6</v>
          </cell>
          <cell r="F446">
            <v>442</v>
          </cell>
          <cell r="G446">
            <v>448</v>
          </cell>
        </row>
        <row r="447">
          <cell r="A447" t="str">
            <v>nolsoa2222</v>
          </cell>
          <cell r="B447" t="str">
            <v>nolsoa</v>
          </cell>
          <cell r="C447" t="str">
            <v>2222</v>
          </cell>
          <cell r="D447" t="str">
            <v>Evington Valley Primary School</v>
          </cell>
          <cell r="E447">
            <v>1</v>
          </cell>
          <cell r="F447">
            <v>363</v>
          </cell>
          <cell r="G447">
            <v>364</v>
          </cell>
        </row>
        <row r="448">
          <cell r="A448" t="str">
            <v>nolsoa2228</v>
          </cell>
          <cell r="B448" t="str">
            <v>nolsoa</v>
          </cell>
          <cell r="C448" t="str">
            <v>2228</v>
          </cell>
          <cell r="D448" t="str">
            <v>Granby Primary School</v>
          </cell>
          <cell r="E448">
            <v>11</v>
          </cell>
          <cell r="F448">
            <v>468</v>
          </cell>
          <cell r="G448">
            <v>479</v>
          </cell>
        </row>
        <row r="449">
          <cell r="A449" t="str">
            <v>nolsoa2229</v>
          </cell>
          <cell r="B449" t="str">
            <v>nolsoa</v>
          </cell>
          <cell r="C449" t="str">
            <v>2229</v>
          </cell>
          <cell r="D449" t="str">
            <v>Green Lane Infant School</v>
          </cell>
          <cell r="E449">
            <v>4</v>
          </cell>
          <cell r="F449">
            <v>355</v>
          </cell>
          <cell r="G449">
            <v>359</v>
          </cell>
        </row>
        <row r="450">
          <cell r="A450" t="str">
            <v>nolsoa2231</v>
          </cell>
          <cell r="B450" t="str">
            <v>nolsoa</v>
          </cell>
          <cell r="C450" t="str">
            <v>2231</v>
          </cell>
          <cell r="D450" t="str">
            <v>Rushey Mead Primary School</v>
          </cell>
          <cell r="E450">
            <v>3</v>
          </cell>
          <cell r="F450">
            <v>459</v>
          </cell>
          <cell r="G450">
            <v>462</v>
          </cell>
        </row>
        <row r="451">
          <cell r="A451" t="str">
            <v>nolsoa2236</v>
          </cell>
          <cell r="B451" t="str">
            <v>nolsoa</v>
          </cell>
          <cell r="C451" t="str">
            <v>2236</v>
          </cell>
          <cell r="D451" t="str">
            <v>Humberstone Infant School</v>
          </cell>
          <cell r="E451">
            <v>11</v>
          </cell>
          <cell r="F451">
            <v>348</v>
          </cell>
          <cell r="G451">
            <v>359</v>
          </cell>
        </row>
        <row r="452">
          <cell r="A452" t="str">
            <v>nolsoa2237</v>
          </cell>
          <cell r="B452" t="str">
            <v>nolsoa</v>
          </cell>
          <cell r="C452" t="str">
            <v>2237</v>
          </cell>
          <cell r="D452" t="str">
            <v>Humberstone Junior Academy</v>
          </cell>
          <cell r="E452">
            <v>8</v>
          </cell>
          <cell r="F452">
            <v>345</v>
          </cell>
          <cell r="G452">
            <v>353</v>
          </cell>
        </row>
        <row r="453">
          <cell r="A453" t="str">
            <v>nolsoa2238</v>
          </cell>
          <cell r="B453" t="str">
            <v>nolsoa</v>
          </cell>
          <cell r="C453" t="str">
            <v>2238</v>
          </cell>
          <cell r="D453" t="str">
            <v>Imperial Avenue Infant School</v>
          </cell>
          <cell r="E453">
            <v>3</v>
          </cell>
          <cell r="F453">
            <v>295</v>
          </cell>
          <cell r="G453">
            <v>298</v>
          </cell>
        </row>
        <row r="454">
          <cell r="A454" t="str">
            <v>nolsoa2239</v>
          </cell>
          <cell r="B454" t="str">
            <v>nolsoa</v>
          </cell>
          <cell r="C454" t="str">
            <v>2239</v>
          </cell>
          <cell r="D454" t="str">
            <v>Inglehurst Infant School</v>
          </cell>
          <cell r="E454">
            <v>1</v>
          </cell>
          <cell r="F454">
            <v>299</v>
          </cell>
          <cell r="G454">
            <v>300</v>
          </cell>
        </row>
        <row r="455">
          <cell r="A455" t="str">
            <v>nolsoa2240</v>
          </cell>
          <cell r="B455" t="str">
            <v>nolsoa</v>
          </cell>
          <cell r="C455" t="str">
            <v>2240</v>
          </cell>
          <cell r="D455" t="str">
            <v>Inglehurst Junior School</v>
          </cell>
          <cell r="E455">
            <v>4</v>
          </cell>
          <cell r="F455">
            <v>294</v>
          </cell>
          <cell r="G455">
            <v>298</v>
          </cell>
        </row>
        <row r="456">
          <cell r="A456" t="str">
            <v>nolsoa2241</v>
          </cell>
          <cell r="B456" t="str">
            <v>nolsoa</v>
          </cell>
          <cell r="C456" t="str">
            <v>2241</v>
          </cell>
          <cell r="D456" t="str">
            <v>King Richard III Infant &amp; Nursery School</v>
          </cell>
          <cell r="E456">
            <v>7</v>
          </cell>
          <cell r="F456">
            <v>237</v>
          </cell>
          <cell r="G456">
            <v>244</v>
          </cell>
        </row>
        <row r="457">
          <cell r="A457" t="str">
            <v>nolsoa2250</v>
          </cell>
          <cell r="B457" t="str">
            <v>nolsoa</v>
          </cell>
          <cell r="C457" t="str">
            <v>2250</v>
          </cell>
          <cell r="D457" t="str">
            <v>Mayflower Primary School</v>
          </cell>
          <cell r="E457">
            <v>3</v>
          </cell>
          <cell r="F457">
            <v>449</v>
          </cell>
          <cell r="G457">
            <v>452</v>
          </cell>
        </row>
        <row r="458">
          <cell r="A458" t="str">
            <v>nolsoa2261</v>
          </cell>
          <cell r="B458" t="str">
            <v>nolsoa</v>
          </cell>
          <cell r="C458" t="str">
            <v>2261</v>
          </cell>
          <cell r="D458" t="str">
            <v>Northfield House Primary School</v>
          </cell>
          <cell r="E458">
            <v>5</v>
          </cell>
          <cell r="F458">
            <v>364</v>
          </cell>
          <cell r="G458">
            <v>369</v>
          </cell>
        </row>
        <row r="459">
          <cell r="A459" t="str">
            <v>nolsoa2262</v>
          </cell>
          <cell r="B459" t="str">
            <v>nolsoa</v>
          </cell>
          <cell r="C459" t="str">
            <v>2262</v>
          </cell>
          <cell r="D459" t="str">
            <v>Overdale Infant School</v>
          </cell>
          <cell r="E459">
            <v>2</v>
          </cell>
          <cell r="F459">
            <v>274</v>
          </cell>
          <cell r="G459">
            <v>276</v>
          </cell>
        </row>
        <row r="460">
          <cell r="A460" t="str">
            <v>nolsoa2263</v>
          </cell>
          <cell r="B460" t="str">
            <v>nolsoa</v>
          </cell>
          <cell r="C460" t="str">
            <v>2263</v>
          </cell>
          <cell r="D460" t="str">
            <v>Overdale Junior School</v>
          </cell>
          <cell r="E460">
            <v>0</v>
          </cell>
          <cell r="F460">
            <v>355</v>
          </cell>
          <cell r="G460">
            <v>355</v>
          </cell>
        </row>
        <row r="461">
          <cell r="A461" t="str">
            <v>nolsoa2264</v>
          </cell>
          <cell r="B461" t="str">
            <v>nolsoa</v>
          </cell>
          <cell r="C461" t="str">
            <v>2264</v>
          </cell>
          <cell r="D461" t="str">
            <v>Merrydale Infant School</v>
          </cell>
          <cell r="E461">
            <v>2</v>
          </cell>
          <cell r="F461">
            <v>339</v>
          </cell>
          <cell r="G461">
            <v>341</v>
          </cell>
        </row>
        <row r="462">
          <cell r="A462" t="str">
            <v>nolsoa2265</v>
          </cell>
          <cell r="B462" t="str">
            <v>nolsoa</v>
          </cell>
          <cell r="C462" t="str">
            <v>2265</v>
          </cell>
          <cell r="D462" t="str">
            <v>Merrydale Junior School</v>
          </cell>
          <cell r="E462">
            <v>4</v>
          </cell>
          <cell r="F462">
            <v>352</v>
          </cell>
          <cell r="G462">
            <v>356</v>
          </cell>
        </row>
        <row r="463">
          <cell r="A463" t="str">
            <v>nolsoa2267</v>
          </cell>
          <cell r="B463" t="str">
            <v>nolsoa</v>
          </cell>
          <cell r="C463" t="str">
            <v>2267</v>
          </cell>
          <cell r="D463" t="str">
            <v>St Mary's Fields Infant and Nursery School</v>
          </cell>
          <cell r="E463">
            <v>3</v>
          </cell>
          <cell r="F463">
            <v>284</v>
          </cell>
          <cell r="G463">
            <v>287</v>
          </cell>
        </row>
        <row r="464">
          <cell r="A464" t="str">
            <v>nolsoa2268</v>
          </cell>
          <cell r="B464" t="str">
            <v>nolsoa</v>
          </cell>
          <cell r="C464" t="str">
            <v>2268</v>
          </cell>
          <cell r="D464" t="str">
            <v>Shaftesbury Junior School</v>
          </cell>
          <cell r="E464">
            <v>3</v>
          </cell>
          <cell r="F464">
            <v>234</v>
          </cell>
          <cell r="G464">
            <v>237</v>
          </cell>
        </row>
        <row r="465">
          <cell r="A465" t="str">
            <v>nolsoa2282</v>
          </cell>
          <cell r="B465" t="str">
            <v>nolsoa</v>
          </cell>
          <cell r="C465" t="str">
            <v>2282</v>
          </cell>
          <cell r="D465" t="str">
            <v>Wyvern Primary School</v>
          </cell>
          <cell r="E465">
            <v>5</v>
          </cell>
          <cell r="F465">
            <v>445</v>
          </cell>
          <cell r="G465">
            <v>450</v>
          </cell>
        </row>
        <row r="466">
          <cell r="A466" t="str">
            <v>nolsoa2283</v>
          </cell>
          <cell r="B466" t="str">
            <v>nolsoa</v>
          </cell>
          <cell r="C466" t="str">
            <v>2283</v>
          </cell>
          <cell r="D466" t="str">
            <v>Montrose School</v>
          </cell>
          <cell r="E466">
            <v>12</v>
          </cell>
          <cell r="F466">
            <v>451</v>
          </cell>
          <cell r="G466">
            <v>463</v>
          </cell>
        </row>
        <row r="467">
          <cell r="A467" t="str">
            <v>nolsoa2287</v>
          </cell>
          <cell r="B467" t="str">
            <v>nolsoa</v>
          </cell>
          <cell r="C467" t="str">
            <v>2287</v>
          </cell>
          <cell r="D467" t="str">
            <v>Braunstone Frith Primary School</v>
          </cell>
          <cell r="E467">
            <v>1</v>
          </cell>
          <cell r="F467">
            <v>579</v>
          </cell>
          <cell r="G467">
            <v>580</v>
          </cell>
        </row>
        <row r="468">
          <cell r="A468" t="str">
            <v>nolsoa2297</v>
          </cell>
          <cell r="B468" t="str">
            <v>nolsoa</v>
          </cell>
          <cell r="C468" t="str">
            <v>2297</v>
          </cell>
          <cell r="D468" t="str">
            <v>Folville Junior School</v>
          </cell>
          <cell r="E468">
            <v>3</v>
          </cell>
          <cell r="F468">
            <v>356</v>
          </cell>
          <cell r="G468">
            <v>359</v>
          </cell>
        </row>
        <row r="469">
          <cell r="A469" t="str">
            <v>nolsoa2298</v>
          </cell>
          <cell r="B469" t="str">
            <v>nolsoa</v>
          </cell>
          <cell r="C469" t="str">
            <v>2298</v>
          </cell>
          <cell r="D469" t="str">
            <v>Uplands Junior School</v>
          </cell>
          <cell r="E469">
            <v>1</v>
          </cell>
          <cell r="F469">
            <v>478</v>
          </cell>
          <cell r="G469">
            <v>479</v>
          </cell>
        </row>
        <row r="470">
          <cell r="A470" t="str">
            <v>nolsoa2299</v>
          </cell>
          <cell r="B470" t="str">
            <v>nolsoa</v>
          </cell>
          <cell r="C470" t="str">
            <v>2299</v>
          </cell>
          <cell r="D470" t="str">
            <v>Uplands Infant School</v>
          </cell>
          <cell r="E470">
            <v>2</v>
          </cell>
          <cell r="F470">
            <v>487</v>
          </cell>
          <cell r="G470">
            <v>489</v>
          </cell>
        </row>
        <row r="471">
          <cell r="A471" t="str">
            <v>nolsoa2303</v>
          </cell>
          <cell r="B471" t="str">
            <v>nolsoa</v>
          </cell>
          <cell r="C471" t="str">
            <v>2303</v>
          </cell>
          <cell r="D471" t="str">
            <v>Shenton Primary School</v>
          </cell>
          <cell r="E471">
            <v>12</v>
          </cell>
          <cell r="F471">
            <v>441</v>
          </cell>
          <cell r="G471">
            <v>453</v>
          </cell>
        </row>
        <row r="472">
          <cell r="A472" t="str">
            <v>nolsoa2304</v>
          </cell>
          <cell r="B472" t="str">
            <v>nolsoa</v>
          </cell>
          <cell r="C472" t="str">
            <v>2304</v>
          </cell>
          <cell r="D472" t="str">
            <v>Stokes Wood Primary School</v>
          </cell>
          <cell r="E472">
            <v>8</v>
          </cell>
          <cell r="F472">
            <v>375</v>
          </cell>
          <cell r="G472">
            <v>383</v>
          </cell>
        </row>
        <row r="473">
          <cell r="A473" t="str">
            <v>nolsoa2305</v>
          </cell>
          <cell r="B473" t="str">
            <v>nolsoa</v>
          </cell>
          <cell r="C473" t="str">
            <v>2305</v>
          </cell>
          <cell r="D473" t="str">
            <v>Wolsey House Primary School</v>
          </cell>
          <cell r="E473">
            <v>1</v>
          </cell>
          <cell r="F473">
            <v>462</v>
          </cell>
          <cell r="G473">
            <v>463</v>
          </cell>
        </row>
        <row r="474">
          <cell r="A474" t="str">
            <v>nolsoa2306</v>
          </cell>
          <cell r="B474" t="str">
            <v>nolsoa</v>
          </cell>
          <cell r="C474" t="str">
            <v>2306</v>
          </cell>
          <cell r="D474" t="str">
            <v>Buswells Lodge Primary School</v>
          </cell>
          <cell r="E474">
            <v>6</v>
          </cell>
          <cell r="F474">
            <v>456</v>
          </cell>
          <cell r="G474">
            <v>462</v>
          </cell>
        </row>
        <row r="475">
          <cell r="A475" t="str">
            <v>nolsoa2317</v>
          </cell>
          <cell r="B475" t="str">
            <v>nolsoa</v>
          </cell>
          <cell r="C475" t="str">
            <v>2317</v>
          </cell>
          <cell r="D475" t="str">
            <v>Sandfield Close Primary School</v>
          </cell>
          <cell r="E475">
            <v>14</v>
          </cell>
          <cell r="F475">
            <v>396</v>
          </cell>
          <cell r="G475">
            <v>410</v>
          </cell>
        </row>
        <row r="476">
          <cell r="A476" t="str">
            <v>nolsoa2320</v>
          </cell>
          <cell r="B476" t="str">
            <v>nolsoa</v>
          </cell>
          <cell r="C476" t="str">
            <v>2320</v>
          </cell>
          <cell r="D476" t="str">
            <v>Barley Croft Primary School</v>
          </cell>
          <cell r="E476">
            <v>12</v>
          </cell>
          <cell r="F476">
            <v>291</v>
          </cell>
          <cell r="G476">
            <v>303</v>
          </cell>
        </row>
        <row r="477">
          <cell r="A477" t="str">
            <v>nolsoa2323</v>
          </cell>
          <cell r="B477" t="str">
            <v>nolsoa</v>
          </cell>
          <cell r="C477" t="str">
            <v>2323</v>
          </cell>
          <cell r="D477" t="str">
            <v>Woodstock Primary School</v>
          </cell>
          <cell r="E477">
            <v>1</v>
          </cell>
          <cell r="F477">
            <v>374</v>
          </cell>
          <cell r="G477">
            <v>375</v>
          </cell>
        </row>
        <row r="478">
          <cell r="A478" t="str">
            <v>nolsoa2324</v>
          </cell>
          <cell r="B478" t="str">
            <v>nolsoa</v>
          </cell>
          <cell r="C478" t="str">
            <v>2324</v>
          </cell>
          <cell r="D478" t="str">
            <v>Rowlatts Hill Primary School</v>
          </cell>
          <cell r="E478">
            <v>6</v>
          </cell>
          <cell r="F478">
            <v>324</v>
          </cell>
          <cell r="G478">
            <v>330</v>
          </cell>
        </row>
        <row r="479">
          <cell r="A479" t="str">
            <v>nolsoa2327</v>
          </cell>
          <cell r="B479" t="str">
            <v>nolsoa</v>
          </cell>
          <cell r="C479" t="str">
            <v>2327</v>
          </cell>
          <cell r="D479" t="str">
            <v>Willowbrook Primary School</v>
          </cell>
          <cell r="E479">
            <v>2</v>
          </cell>
          <cell r="F479">
            <v>436</v>
          </cell>
          <cell r="G479">
            <v>438</v>
          </cell>
        </row>
        <row r="480">
          <cell r="A480" t="str">
            <v>nolsoa2328</v>
          </cell>
          <cell r="B480" t="str">
            <v>nolsoa</v>
          </cell>
          <cell r="C480" t="str">
            <v>2328</v>
          </cell>
          <cell r="D480" t="str">
            <v>Thurnby Lodge Primary School &amp; Spch &amp; Lang Unit</v>
          </cell>
          <cell r="E480">
            <v>10</v>
          </cell>
          <cell r="F480">
            <v>224</v>
          </cell>
          <cell r="G480">
            <v>234</v>
          </cell>
        </row>
        <row r="481">
          <cell r="A481" t="str">
            <v>nolsoa2337</v>
          </cell>
          <cell r="B481" t="str">
            <v>nolsoa</v>
          </cell>
          <cell r="C481" t="str">
            <v>2337</v>
          </cell>
          <cell r="D481" t="str">
            <v>Abbey Primary Community School</v>
          </cell>
          <cell r="E481">
            <v>18</v>
          </cell>
          <cell r="F481">
            <v>663</v>
          </cell>
          <cell r="G481">
            <v>681</v>
          </cell>
        </row>
        <row r="482">
          <cell r="A482" t="str">
            <v>nolsoa2339</v>
          </cell>
          <cell r="B482" t="str">
            <v>nolsoa</v>
          </cell>
          <cell r="C482" t="str">
            <v>2339</v>
          </cell>
          <cell r="D482" t="str">
            <v>Taylor Road Primary School</v>
          </cell>
          <cell r="E482">
            <v>3</v>
          </cell>
          <cell r="F482">
            <v>642</v>
          </cell>
          <cell r="G482">
            <v>645</v>
          </cell>
        </row>
        <row r="483">
          <cell r="A483" t="str">
            <v>nolsoa2340</v>
          </cell>
          <cell r="B483" t="str">
            <v>nolsoa</v>
          </cell>
          <cell r="C483" t="str">
            <v>2340</v>
          </cell>
          <cell r="D483" t="str">
            <v>Knighton Fields Primary School</v>
          </cell>
          <cell r="E483">
            <v>3</v>
          </cell>
          <cell r="F483">
            <v>216</v>
          </cell>
          <cell r="G483">
            <v>219</v>
          </cell>
        </row>
        <row r="484">
          <cell r="A484" t="str">
            <v>nolsoa2342</v>
          </cell>
          <cell r="B484" t="str">
            <v>nolsoa</v>
          </cell>
          <cell r="C484" t="str">
            <v>2342</v>
          </cell>
          <cell r="D484" t="str">
            <v>Heatherbrook Primary School</v>
          </cell>
          <cell r="E484">
            <v>1</v>
          </cell>
          <cell r="F484">
            <v>189</v>
          </cell>
          <cell r="G484">
            <v>190</v>
          </cell>
        </row>
        <row r="485">
          <cell r="A485" t="str">
            <v>nolsoa2343</v>
          </cell>
          <cell r="B485" t="str">
            <v>nolsoa</v>
          </cell>
          <cell r="C485" t="str">
            <v>2343</v>
          </cell>
          <cell r="D485" t="str">
            <v>Linden Primary School</v>
          </cell>
          <cell r="E485">
            <v>7</v>
          </cell>
          <cell r="F485">
            <v>436</v>
          </cell>
          <cell r="G485">
            <v>443</v>
          </cell>
        </row>
        <row r="486">
          <cell r="A486" t="str">
            <v>nolsoa2344</v>
          </cell>
          <cell r="B486" t="str">
            <v>nolsoa</v>
          </cell>
          <cell r="C486" t="str">
            <v>2344</v>
          </cell>
          <cell r="D486" t="str">
            <v>Eyres Monsell Primary School</v>
          </cell>
          <cell r="E486">
            <v>1</v>
          </cell>
          <cell r="F486">
            <v>220</v>
          </cell>
          <cell r="G486">
            <v>221</v>
          </cell>
        </row>
        <row r="487">
          <cell r="A487" t="str">
            <v>nolsoa2346</v>
          </cell>
          <cell r="B487" t="str">
            <v>nolsoa</v>
          </cell>
          <cell r="C487" t="str">
            <v>2346</v>
          </cell>
          <cell r="D487" t="str">
            <v>Hazel Community Primary School</v>
          </cell>
          <cell r="E487">
            <v>21</v>
          </cell>
          <cell r="F487">
            <v>307</v>
          </cell>
          <cell r="G487">
            <v>328</v>
          </cell>
        </row>
        <row r="488">
          <cell r="A488" t="str">
            <v>nolsoa2347</v>
          </cell>
          <cell r="B488" t="str">
            <v>nolsoa</v>
          </cell>
          <cell r="C488" t="str">
            <v>2347</v>
          </cell>
          <cell r="D488" t="str">
            <v>Charnwood Primary School</v>
          </cell>
          <cell r="E488">
            <v>2</v>
          </cell>
          <cell r="F488">
            <v>465</v>
          </cell>
          <cell r="G488">
            <v>467</v>
          </cell>
        </row>
        <row r="489">
          <cell r="A489" t="str">
            <v>nolsoa2348</v>
          </cell>
          <cell r="B489" t="str">
            <v>nolsoa</v>
          </cell>
          <cell r="C489" t="str">
            <v>2348</v>
          </cell>
          <cell r="D489" t="str">
            <v>Mellor Community Primary School</v>
          </cell>
          <cell r="E489">
            <v>5</v>
          </cell>
          <cell r="F489">
            <v>503</v>
          </cell>
          <cell r="G489">
            <v>508</v>
          </cell>
        </row>
        <row r="490">
          <cell r="A490" t="str">
            <v>nolsoa2352</v>
          </cell>
          <cell r="B490" t="str">
            <v>nolsoa</v>
          </cell>
          <cell r="C490" t="str">
            <v>2352</v>
          </cell>
          <cell r="D490" t="str">
            <v>Marriott Primary School</v>
          </cell>
          <cell r="E490">
            <v>2</v>
          </cell>
          <cell r="F490">
            <v>306</v>
          </cell>
          <cell r="G490">
            <v>308</v>
          </cell>
        </row>
        <row r="491">
          <cell r="A491" t="str">
            <v>nolsoa2353</v>
          </cell>
          <cell r="B491" t="str">
            <v>nolsoa</v>
          </cell>
          <cell r="C491" t="str">
            <v>2353</v>
          </cell>
          <cell r="D491" t="str">
            <v>Mowmacre Hill Primary School</v>
          </cell>
          <cell r="E491">
            <v>5</v>
          </cell>
          <cell r="F491">
            <v>341</v>
          </cell>
          <cell r="G491">
            <v>346</v>
          </cell>
        </row>
        <row r="492">
          <cell r="A492" t="str">
            <v>nolsoa2356</v>
          </cell>
          <cell r="B492" t="str">
            <v>nolsoa</v>
          </cell>
          <cell r="C492" t="str">
            <v>2356</v>
          </cell>
          <cell r="D492" t="str">
            <v>Whitehall Primary School</v>
          </cell>
          <cell r="E492">
            <v>4</v>
          </cell>
          <cell r="F492">
            <v>475</v>
          </cell>
          <cell r="G492">
            <v>479</v>
          </cell>
        </row>
        <row r="493">
          <cell r="A493" t="str">
            <v>nolsoa2359</v>
          </cell>
          <cell r="B493" t="str">
            <v>nolsoa</v>
          </cell>
          <cell r="C493" t="str">
            <v>2359</v>
          </cell>
          <cell r="D493" t="str">
            <v>Spinney Hill Primary School &amp; Community Centre</v>
          </cell>
          <cell r="E493">
            <v>4</v>
          </cell>
          <cell r="F493">
            <v>677</v>
          </cell>
          <cell r="G493">
            <v>681</v>
          </cell>
        </row>
        <row r="494">
          <cell r="A494" t="str">
            <v>nolsoa2361</v>
          </cell>
          <cell r="B494" t="str">
            <v>nolsoa</v>
          </cell>
          <cell r="C494" t="str">
            <v>2361</v>
          </cell>
          <cell r="D494" t="str">
            <v>Scraptoft Valley Primary School</v>
          </cell>
          <cell r="E494">
            <v>2</v>
          </cell>
          <cell r="F494">
            <v>413</v>
          </cell>
          <cell r="G494">
            <v>415</v>
          </cell>
        </row>
        <row r="495">
          <cell r="A495" t="str">
            <v>nolsoa2363</v>
          </cell>
          <cell r="B495" t="str">
            <v>nolsoa</v>
          </cell>
          <cell r="C495" t="str">
            <v>2363</v>
          </cell>
          <cell r="D495" t="str">
            <v>Beaumont Lodge Primary School</v>
          </cell>
          <cell r="E495">
            <v>2</v>
          </cell>
          <cell r="F495">
            <v>209</v>
          </cell>
          <cell r="G495">
            <v>211</v>
          </cell>
        </row>
        <row r="496">
          <cell r="A496" t="str">
            <v>nolsoa2364</v>
          </cell>
          <cell r="B496" t="str">
            <v>nolsoa</v>
          </cell>
          <cell r="C496" t="str">
            <v>2364</v>
          </cell>
          <cell r="D496" t="str">
            <v>Parks Primary School</v>
          </cell>
          <cell r="E496">
            <v>3</v>
          </cell>
          <cell r="F496">
            <v>378</v>
          </cell>
          <cell r="G496">
            <v>381</v>
          </cell>
        </row>
        <row r="497">
          <cell r="A497" t="str">
            <v>nolsoa2365</v>
          </cell>
          <cell r="B497" t="str">
            <v>nolsoa</v>
          </cell>
          <cell r="C497" t="str">
            <v>2365</v>
          </cell>
          <cell r="D497" t="str">
            <v>Fosse Primary School</v>
          </cell>
          <cell r="E497">
            <v>10</v>
          </cell>
          <cell r="F497">
            <v>369</v>
          </cell>
          <cell r="G497">
            <v>379</v>
          </cell>
        </row>
        <row r="498">
          <cell r="A498" t="str">
            <v>nolsoa2366</v>
          </cell>
          <cell r="B498" t="str">
            <v>nolsoa</v>
          </cell>
          <cell r="C498" t="str">
            <v>2366</v>
          </cell>
          <cell r="D498" t="str">
            <v>Forest Lodge Primary School</v>
          </cell>
          <cell r="E498">
            <v>4</v>
          </cell>
          <cell r="F498">
            <v>431</v>
          </cell>
          <cell r="G498">
            <v>435</v>
          </cell>
        </row>
        <row r="499">
          <cell r="A499" t="str">
            <v>nolsoa2370</v>
          </cell>
          <cell r="B499" t="str">
            <v>nolsoa</v>
          </cell>
          <cell r="C499" t="str">
            <v>2370</v>
          </cell>
          <cell r="D499" t="str">
            <v>Sparkenhoe Community Primary School</v>
          </cell>
          <cell r="E499">
            <v>12</v>
          </cell>
          <cell r="F499">
            <v>461</v>
          </cell>
          <cell r="G499">
            <v>473</v>
          </cell>
        </row>
        <row r="500">
          <cell r="A500" t="str">
            <v>nolsoa2371</v>
          </cell>
          <cell r="B500" t="str">
            <v>nolsoa</v>
          </cell>
          <cell r="C500" t="str">
            <v>2371</v>
          </cell>
          <cell r="D500" t="str">
            <v>Coleman Primary School</v>
          </cell>
          <cell r="E500">
            <v>12</v>
          </cell>
          <cell r="F500">
            <v>675</v>
          </cell>
          <cell r="G500">
            <v>687</v>
          </cell>
        </row>
        <row r="501">
          <cell r="A501" t="str">
            <v>nolsoa2377</v>
          </cell>
          <cell r="B501" t="str">
            <v>nolsoa</v>
          </cell>
          <cell r="C501" t="str">
            <v>2377</v>
          </cell>
          <cell r="D501" t="str">
            <v>Herrick Primary School</v>
          </cell>
          <cell r="E501">
            <v>3</v>
          </cell>
          <cell r="F501">
            <v>381</v>
          </cell>
          <cell r="G501">
            <v>384</v>
          </cell>
        </row>
        <row r="502">
          <cell r="A502" t="str">
            <v>nolsoa2378</v>
          </cell>
          <cell r="B502" t="str">
            <v>nolsoa</v>
          </cell>
          <cell r="C502" t="str">
            <v>2378</v>
          </cell>
          <cell r="D502" t="str">
            <v>Slater Primary School</v>
          </cell>
          <cell r="E502">
            <v>2</v>
          </cell>
          <cell r="F502">
            <v>149</v>
          </cell>
          <cell r="G502">
            <v>151</v>
          </cell>
        </row>
        <row r="503">
          <cell r="A503" t="str">
            <v>nolsoa2379</v>
          </cell>
          <cell r="B503" t="str">
            <v>nolsoa</v>
          </cell>
          <cell r="C503" t="str">
            <v>2379</v>
          </cell>
          <cell r="D503" t="str">
            <v>Glebelands Primary School</v>
          </cell>
          <cell r="E503">
            <v>3</v>
          </cell>
          <cell r="F503">
            <v>284</v>
          </cell>
          <cell r="G503">
            <v>287</v>
          </cell>
        </row>
        <row r="504">
          <cell r="A504" t="str">
            <v>nolsoa2381</v>
          </cell>
          <cell r="B504" t="str">
            <v>nolsoa</v>
          </cell>
          <cell r="C504" t="str">
            <v>2381</v>
          </cell>
          <cell r="D504" t="str">
            <v>Kestrels' Field Primary School</v>
          </cell>
          <cell r="E504">
            <v>8</v>
          </cell>
          <cell r="F504">
            <v>433</v>
          </cell>
          <cell r="G504">
            <v>441</v>
          </cell>
        </row>
        <row r="505">
          <cell r="A505" t="str">
            <v>nolsoa2385</v>
          </cell>
          <cell r="B505" t="str">
            <v>nolsoa</v>
          </cell>
          <cell r="C505" t="str">
            <v>2385</v>
          </cell>
          <cell r="D505" t="str">
            <v>Alderman Richard Hallam Primary School</v>
          </cell>
          <cell r="E505">
            <v>8</v>
          </cell>
          <cell r="F505">
            <v>669</v>
          </cell>
          <cell r="G505">
            <v>677</v>
          </cell>
        </row>
        <row r="506">
          <cell r="A506" t="str">
            <v>nolsoa2386</v>
          </cell>
          <cell r="B506" t="str">
            <v>nolsoa</v>
          </cell>
          <cell r="C506" t="str">
            <v>2386</v>
          </cell>
          <cell r="D506" t="str">
            <v>Medway Community Primary School</v>
          </cell>
          <cell r="E506">
            <v>11</v>
          </cell>
          <cell r="F506">
            <v>462</v>
          </cell>
          <cell r="G506">
            <v>473</v>
          </cell>
        </row>
        <row r="507">
          <cell r="A507" t="str">
            <v>nolsoa2387</v>
          </cell>
          <cell r="B507" t="str">
            <v>nolsoa</v>
          </cell>
          <cell r="C507" t="str">
            <v>2387</v>
          </cell>
          <cell r="D507" t="str">
            <v>Dovelands Primary School</v>
          </cell>
          <cell r="E507">
            <v>2</v>
          </cell>
          <cell r="F507">
            <v>550</v>
          </cell>
          <cell r="G507">
            <v>552</v>
          </cell>
        </row>
        <row r="508">
          <cell r="A508" t="str">
            <v>nolsoa2388</v>
          </cell>
          <cell r="B508" t="str">
            <v>nolsoa</v>
          </cell>
          <cell r="C508" t="str">
            <v>2388</v>
          </cell>
          <cell r="D508" t="str">
            <v>Rolleston Primary School</v>
          </cell>
          <cell r="E508">
            <v>2</v>
          </cell>
          <cell r="F508">
            <v>420</v>
          </cell>
          <cell r="G508">
            <v>422</v>
          </cell>
        </row>
        <row r="509">
          <cell r="A509" t="str">
            <v>nolsoa3201</v>
          </cell>
          <cell r="B509" t="str">
            <v>nolsoa</v>
          </cell>
          <cell r="C509" t="str">
            <v>3201</v>
          </cell>
          <cell r="D509" t="str">
            <v>Belgrave St Peter's C of E Primary School</v>
          </cell>
          <cell r="E509">
            <v>0</v>
          </cell>
          <cell r="F509">
            <v>209</v>
          </cell>
          <cell r="G509">
            <v>209</v>
          </cell>
        </row>
        <row r="510">
          <cell r="A510" t="str">
            <v>nolsoa3208</v>
          </cell>
          <cell r="B510" t="str">
            <v>nolsoa</v>
          </cell>
          <cell r="C510" t="str">
            <v>3208</v>
          </cell>
          <cell r="D510" t="str">
            <v>St Barnabas C of E Primary School</v>
          </cell>
          <cell r="E510">
            <v>2</v>
          </cell>
          <cell r="F510">
            <v>313</v>
          </cell>
          <cell r="G510">
            <v>315</v>
          </cell>
        </row>
        <row r="511">
          <cell r="A511" t="str">
            <v>nolsoa3420</v>
          </cell>
          <cell r="B511" t="str">
            <v>nolsoa</v>
          </cell>
          <cell r="C511" t="str">
            <v>3420</v>
          </cell>
          <cell r="D511" t="str">
            <v>Christ The King Catholic Primary School</v>
          </cell>
          <cell r="E511">
            <v>4</v>
          </cell>
          <cell r="F511">
            <v>348</v>
          </cell>
          <cell r="G511">
            <v>352</v>
          </cell>
        </row>
        <row r="512">
          <cell r="A512" t="str">
            <v>nolsoa3422</v>
          </cell>
          <cell r="B512" t="str">
            <v>nolsoa</v>
          </cell>
          <cell r="C512" t="str">
            <v>3422</v>
          </cell>
          <cell r="D512" t="str">
            <v>Sacred Heart Catholic Voluntary Academy</v>
          </cell>
          <cell r="E512">
            <v>6</v>
          </cell>
          <cell r="F512">
            <v>399</v>
          </cell>
          <cell r="G512">
            <v>405</v>
          </cell>
        </row>
        <row r="513">
          <cell r="A513" t="str">
            <v>nolsoa3423</v>
          </cell>
          <cell r="B513" t="str">
            <v>nolsoa</v>
          </cell>
          <cell r="C513" t="str">
            <v>3423</v>
          </cell>
          <cell r="D513" t="str">
            <v>St Patrick's Catholic Primary School</v>
          </cell>
          <cell r="E513">
            <v>1</v>
          </cell>
          <cell r="F513">
            <v>242</v>
          </cell>
          <cell r="G513">
            <v>243</v>
          </cell>
        </row>
        <row r="514">
          <cell r="A514" t="str">
            <v>nolsoa3424</v>
          </cell>
          <cell r="B514" t="str">
            <v>nolsoa</v>
          </cell>
          <cell r="C514" t="str">
            <v>3424</v>
          </cell>
          <cell r="D514" t="str">
            <v>St Joseph's Catholic Voluntary Academy</v>
          </cell>
          <cell r="E514">
            <v>3</v>
          </cell>
          <cell r="F514">
            <v>286</v>
          </cell>
          <cell r="G514">
            <v>289</v>
          </cell>
        </row>
        <row r="515">
          <cell r="A515" t="str">
            <v>nolsoa3425</v>
          </cell>
          <cell r="B515" t="str">
            <v>nolsoa</v>
          </cell>
          <cell r="C515" t="str">
            <v>3425</v>
          </cell>
          <cell r="D515" t="str">
            <v>Holy Cross Catholic Primary School</v>
          </cell>
          <cell r="E515">
            <v>0</v>
          </cell>
          <cell r="F515">
            <v>227</v>
          </cell>
          <cell r="G515">
            <v>227</v>
          </cell>
        </row>
        <row r="516">
          <cell r="A516" t="str">
            <v>nolsoa3426</v>
          </cell>
          <cell r="B516" t="str">
            <v>nolsoa</v>
          </cell>
          <cell r="C516" t="str">
            <v>3426</v>
          </cell>
          <cell r="D516" t="str">
            <v>St Thomas More Catholic Voluntary Academy</v>
          </cell>
          <cell r="E516">
            <v>2</v>
          </cell>
          <cell r="F516">
            <v>274</v>
          </cell>
          <cell r="G516">
            <v>276</v>
          </cell>
        </row>
        <row r="517">
          <cell r="A517" t="str">
            <v>nolsoa3431</v>
          </cell>
          <cell r="B517" t="str">
            <v>nolsoa</v>
          </cell>
          <cell r="C517" t="str">
            <v>3431</v>
          </cell>
          <cell r="D517" t="str">
            <v>St John The Baptist C of E Primary School</v>
          </cell>
          <cell r="E517">
            <v>6</v>
          </cell>
          <cell r="F517">
            <v>447</v>
          </cell>
          <cell r="G517">
            <v>453</v>
          </cell>
        </row>
        <row r="518">
          <cell r="A518" t="str">
            <v>nolsoa3432</v>
          </cell>
          <cell r="B518" t="str">
            <v>nolsoa</v>
          </cell>
          <cell r="C518" t="str">
            <v>3432</v>
          </cell>
          <cell r="D518" t="str">
            <v>Hope Hamilton C of E (Aided) Primary School</v>
          </cell>
          <cell r="E518">
            <v>18</v>
          </cell>
          <cell r="F518">
            <v>327</v>
          </cell>
          <cell r="G518">
            <v>345</v>
          </cell>
        </row>
        <row r="519">
          <cell r="A519" t="str">
            <v>nolsoa3434</v>
          </cell>
          <cell r="B519" t="str">
            <v>nolsoa</v>
          </cell>
          <cell r="C519" t="str">
            <v>3434</v>
          </cell>
          <cell r="D519" t="str">
            <v>Braunstone Community Primary School</v>
          </cell>
          <cell r="E519">
            <v>1</v>
          </cell>
          <cell r="F519">
            <v>426</v>
          </cell>
          <cell r="G519">
            <v>427</v>
          </cell>
        </row>
        <row r="520">
          <cell r="A520" t="str">
            <v>nolsoa3435</v>
          </cell>
          <cell r="B520" t="str">
            <v>nolsoa</v>
          </cell>
          <cell r="C520" t="str">
            <v>3435</v>
          </cell>
          <cell r="D520" t="str">
            <v>Avenue Primary School</v>
          </cell>
          <cell r="E520">
            <v>16</v>
          </cell>
          <cell r="F520">
            <v>496</v>
          </cell>
          <cell r="G520">
            <v>512</v>
          </cell>
        </row>
        <row r="521">
          <cell r="A521" t="str">
            <v>nolsoa4000</v>
          </cell>
          <cell r="B521" t="str">
            <v>nolsoa</v>
          </cell>
          <cell r="C521" t="str">
            <v>4000</v>
          </cell>
          <cell r="D521" t="str">
            <v>Madani Boys School</v>
          </cell>
          <cell r="E521">
            <v>3</v>
          </cell>
          <cell r="F521">
            <v>293</v>
          </cell>
          <cell r="G521">
            <v>296</v>
          </cell>
        </row>
        <row r="522">
          <cell r="A522" t="str">
            <v>nolsoa4005</v>
          </cell>
          <cell r="B522" t="str">
            <v>nolsoa</v>
          </cell>
          <cell r="C522" t="str">
            <v>4005</v>
          </cell>
          <cell r="D522" t="str">
            <v>New College Leicester</v>
          </cell>
          <cell r="E522">
            <v>8</v>
          </cell>
          <cell r="F522">
            <v>748</v>
          </cell>
          <cell r="G522">
            <v>756</v>
          </cell>
        </row>
        <row r="523">
          <cell r="A523" t="str">
            <v>nolsoa4205</v>
          </cell>
          <cell r="B523" t="str">
            <v>nolsoa</v>
          </cell>
          <cell r="C523" t="str">
            <v>4205</v>
          </cell>
          <cell r="D523" t="str">
            <v>Crown Hills Community College</v>
          </cell>
          <cell r="E523">
            <v>11</v>
          </cell>
          <cell r="F523">
            <v>1185</v>
          </cell>
          <cell r="G523">
            <v>1196</v>
          </cell>
        </row>
        <row r="524">
          <cell r="A524" t="str">
            <v>nolsoa4232</v>
          </cell>
          <cell r="B524" t="str">
            <v>nolsoa</v>
          </cell>
          <cell r="C524" t="str">
            <v>4232</v>
          </cell>
          <cell r="D524" t="str">
            <v>Sir Jonathan North Community College</v>
          </cell>
          <cell r="E524">
            <v>8</v>
          </cell>
          <cell r="F524">
            <v>1167</v>
          </cell>
          <cell r="G524">
            <v>1175</v>
          </cell>
        </row>
        <row r="525">
          <cell r="A525" t="str">
            <v>nolsoa4242</v>
          </cell>
          <cell r="B525" t="str">
            <v>nolsoa</v>
          </cell>
          <cell r="C525" t="str">
            <v>4242</v>
          </cell>
          <cell r="D525" t="str">
            <v>Beaumont Leys School</v>
          </cell>
          <cell r="E525">
            <v>7</v>
          </cell>
          <cell r="F525">
            <v>1037</v>
          </cell>
          <cell r="G525">
            <v>1044</v>
          </cell>
        </row>
        <row r="526">
          <cell r="A526" t="str">
            <v>nolsoa4244</v>
          </cell>
          <cell r="B526" t="str">
            <v>nolsoa</v>
          </cell>
          <cell r="C526" t="str">
            <v>4244</v>
          </cell>
          <cell r="D526" t="str">
            <v>Rushey Mead School</v>
          </cell>
          <cell r="E526">
            <v>13</v>
          </cell>
          <cell r="F526">
            <v>1367</v>
          </cell>
          <cell r="G526">
            <v>1380</v>
          </cell>
        </row>
        <row r="527">
          <cell r="A527" t="str">
            <v>nolsoa4246</v>
          </cell>
          <cell r="B527" t="str">
            <v>nolsoa</v>
          </cell>
          <cell r="C527" t="str">
            <v>4246</v>
          </cell>
          <cell r="D527" t="str">
            <v>The Lancaster School</v>
          </cell>
          <cell r="E527">
            <v>7</v>
          </cell>
          <cell r="F527">
            <v>817</v>
          </cell>
          <cell r="G527">
            <v>824</v>
          </cell>
        </row>
        <row r="528">
          <cell r="A528" t="str">
            <v>nolsoa4249</v>
          </cell>
          <cell r="B528" t="str">
            <v>nolsoa</v>
          </cell>
          <cell r="C528" t="str">
            <v>4249</v>
          </cell>
          <cell r="D528" t="str">
            <v>Hamilton Community College</v>
          </cell>
          <cell r="E528">
            <v>14</v>
          </cell>
          <cell r="F528">
            <v>973</v>
          </cell>
          <cell r="G528">
            <v>987</v>
          </cell>
        </row>
        <row r="529">
          <cell r="A529" t="str">
            <v>nolsoa4250</v>
          </cell>
          <cell r="B529" t="str">
            <v>nolsoa</v>
          </cell>
          <cell r="C529" t="str">
            <v>4250</v>
          </cell>
          <cell r="D529" t="str">
            <v>Soar Valley College</v>
          </cell>
          <cell r="E529">
            <v>20</v>
          </cell>
          <cell r="F529">
            <v>1255</v>
          </cell>
          <cell r="G529">
            <v>1275</v>
          </cell>
        </row>
        <row r="530">
          <cell r="A530" t="str">
            <v>nolsoa4251</v>
          </cell>
          <cell r="B530" t="str">
            <v>nolsoa</v>
          </cell>
          <cell r="C530" t="str">
            <v>4251</v>
          </cell>
          <cell r="D530" t="str">
            <v>Judgemeadow Community College</v>
          </cell>
          <cell r="E530">
            <v>9</v>
          </cell>
          <cell r="F530">
            <v>1189</v>
          </cell>
          <cell r="G530">
            <v>1198</v>
          </cell>
        </row>
        <row r="531">
          <cell r="A531" t="str">
            <v>nolsoa4267</v>
          </cell>
          <cell r="B531" t="str">
            <v>nolsoa</v>
          </cell>
          <cell r="C531" t="str">
            <v>4267</v>
          </cell>
          <cell r="D531" t="str">
            <v>Moat Community College</v>
          </cell>
          <cell r="E531">
            <v>12</v>
          </cell>
          <cell r="F531">
            <v>1038</v>
          </cell>
          <cell r="G531">
            <v>1050</v>
          </cell>
        </row>
        <row r="532">
          <cell r="A532" t="str">
            <v>nolsoa4270</v>
          </cell>
          <cell r="B532" t="str">
            <v>nolsoa</v>
          </cell>
          <cell r="C532" t="str">
            <v>4270</v>
          </cell>
          <cell r="D532" t="str">
            <v>Babington Community College</v>
          </cell>
          <cell r="E532">
            <v>14</v>
          </cell>
          <cell r="F532">
            <v>683</v>
          </cell>
          <cell r="G532">
            <v>697</v>
          </cell>
        </row>
        <row r="533">
          <cell r="A533" t="str">
            <v>nolsoa4273</v>
          </cell>
          <cell r="B533" t="str">
            <v>nolsoa</v>
          </cell>
          <cell r="C533" t="str">
            <v>4273</v>
          </cell>
          <cell r="D533" t="str">
            <v>The City of Leicester College</v>
          </cell>
          <cell r="E533">
            <v>16</v>
          </cell>
          <cell r="F533">
            <v>1414</v>
          </cell>
          <cell r="G533">
            <v>1430</v>
          </cell>
        </row>
        <row r="534">
          <cell r="A534" t="str">
            <v>nolsoa4274</v>
          </cell>
          <cell r="B534" t="str">
            <v>nolsoa</v>
          </cell>
          <cell r="C534" t="str">
            <v>4274</v>
          </cell>
          <cell r="D534" t="str">
            <v>Fullhurst Community College</v>
          </cell>
          <cell r="E534">
            <v>8</v>
          </cell>
          <cell r="F534">
            <v>847</v>
          </cell>
          <cell r="G534">
            <v>855</v>
          </cell>
        </row>
        <row r="535">
          <cell r="A535" t="str">
            <v>nolsoa4721</v>
          </cell>
          <cell r="B535" t="str">
            <v>nolsoa</v>
          </cell>
          <cell r="C535" t="str">
            <v>4721</v>
          </cell>
          <cell r="D535" t="str">
            <v>English Martyrs Catholic School</v>
          </cell>
          <cell r="E535">
            <v>15</v>
          </cell>
          <cell r="F535">
            <v>1049</v>
          </cell>
          <cell r="G535">
            <v>1064</v>
          </cell>
        </row>
        <row r="536">
          <cell r="A536" t="str">
            <v>nolsoa4723</v>
          </cell>
          <cell r="B536" t="str">
            <v>nolsoa</v>
          </cell>
          <cell r="C536" t="str">
            <v>4723</v>
          </cell>
          <cell r="D536" t="str">
            <v>St Paul's Catholic School</v>
          </cell>
          <cell r="E536">
            <v>14</v>
          </cell>
          <cell r="F536">
            <v>1040</v>
          </cell>
          <cell r="G536">
            <v>1054</v>
          </cell>
        </row>
        <row r="537">
          <cell r="A537" t="str">
            <v>nolsoa4724</v>
          </cell>
          <cell r="B537" t="str">
            <v>nolsoa</v>
          </cell>
          <cell r="C537" t="str">
            <v>4724</v>
          </cell>
          <cell r="D537" t="str">
            <v>Madani Girls School</v>
          </cell>
          <cell r="E537">
            <v>4</v>
          </cell>
          <cell r="F537">
            <v>305</v>
          </cell>
          <cell r="G537">
            <v>309</v>
          </cell>
        </row>
        <row r="538">
          <cell r="A538" t="str">
            <v>nolsoa6905</v>
          </cell>
          <cell r="B538" t="str">
            <v>nolsoa</v>
          </cell>
          <cell r="C538" t="str">
            <v>6905</v>
          </cell>
          <cell r="D538" t="str">
            <v>The Samworth Enterprise Academy</v>
          </cell>
          <cell r="E538">
            <v>3</v>
          </cell>
          <cell r="F538">
            <v>930</v>
          </cell>
          <cell r="G538">
            <v>933</v>
          </cell>
        </row>
        <row r="539">
          <cell r="A539" t="str">
            <v>nolsoa7003</v>
          </cell>
          <cell r="B539" t="str">
            <v>nolsoa</v>
          </cell>
          <cell r="C539" t="str">
            <v>7003</v>
          </cell>
          <cell r="D539" t="str">
            <v>Ash Field Academy</v>
          </cell>
          <cell r="E539">
            <v>4</v>
          </cell>
          <cell r="F539">
            <v>114</v>
          </cell>
          <cell r="G539">
            <v>118</v>
          </cell>
        </row>
        <row r="540">
          <cell r="A540" t="str">
            <v>nolsoa7213</v>
          </cell>
          <cell r="B540" t="str">
            <v>nolsoa</v>
          </cell>
          <cell r="C540" t="str">
            <v>7213</v>
          </cell>
          <cell r="D540" t="str">
            <v>Nether Hall School</v>
          </cell>
          <cell r="E540">
            <v>1</v>
          </cell>
          <cell r="F540">
            <v>83</v>
          </cell>
          <cell r="G540">
            <v>84</v>
          </cell>
        </row>
        <row r="541">
          <cell r="A541" t="str">
            <v>nolsoa7215</v>
          </cell>
          <cell r="B541" t="str">
            <v>nolsoa</v>
          </cell>
          <cell r="C541" t="str">
            <v>7215</v>
          </cell>
          <cell r="D541" t="str">
            <v>Millgate School</v>
          </cell>
          <cell r="E541">
            <v>0</v>
          </cell>
          <cell r="F541">
            <v>54</v>
          </cell>
          <cell r="G541">
            <v>54</v>
          </cell>
        </row>
        <row r="542">
          <cell r="A542" t="str">
            <v>nolsoa7217</v>
          </cell>
          <cell r="B542" t="str">
            <v>nolsoa</v>
          </cell>
          <cell r="C542" t="str">
            <v>7217</v>
          </cell>
          <cell r="D542" t="str">
            <v>Oaklands School</v>
          </cell>
          <cell r="E542">
            <v>3</v>
          </cell>
          <cell r="F542">
            <v>91</v>
          </cell>
          <cell r="G542">
            <v>94</v>
          </cell>
        </row>
        <row r="543">
          <cell r="A543" t="str">
            <v>nolsoa7218</v>
          </cell>
          <cell r="B543" t="str">
            <v>nolsoa</v>
          </cell>
          <cell r="C543" t="str">
            <v>7218</v>
          </cell>
          <cell r="D543" t="str">
            <v>Ellesmere College</v>
          </cell>
          <cell r="E543">
            <v>1</v>
          </cell>
          <cell r="F543">
            <v>195</v>
          </cell>
          <cell r="G543">
            <v>196</v>
          </cell>
        </row>
        <row r="544">
          <cell r="A544" t="str">
            <v>nolsoa7220</v>
          </cell>
          <cell r="B544" t="str">
            <v>nolsoa</v>
          </cell>
          <cell r="C544" t="str">
            <v>7220</v>
          </cell>
          <cell r="D544" t="str">
            <v>Keyham Lodge School</v>
          </cell>
          <cell r="E544">
            <v>1</v>
          </cell>
          <cell r="F544">
            <v>59</v>
          </cell>
          <cell r="G544">
            <v>60</v>
          </cell>
        </row>
        <row r="545">
          <cell r="A545" t="str">
            <v>nolsoa7221</v>
          </cell>
          <cell r="B545" t="str">
            <v>nolsoa</v>
          </cell>
          <cell r="C545" t="str">
            <v>7221</v>
          </cell>
          <cell r="D545" t="str">
            <v>West Gate School</v>
          </cell>
          <cell r="E545">
            <v>1</v>
          </cell>
          <cell r="F545">
            <v>170</v>
          </cell>
          <cell r="G545">
            <v>171</v>
          </cell>
        </row>
      </sheetData>
      <sheetData sheetId="2" refreshError="1">
        <row r="5">
          <cell r="A5" t="str">
            <v>3md52000</v>
          </cell>
          <cell r="B5" t="str">
            <v>3md5</v>
          </cell>
          <cell r="C5" t="str">
            <v>2000</v>
          </cell>
          <cell r="D5" t="str">
            <v>Caldecote Community Primary School</v>
          </cell>
          <cell r="E5">
            <v>9</v>
          </cell>
          <cell r="F5">
            <v>43</v>
          </cell>
          <cell r="G5">
            <v>52</v>
          </cell>
        </row>
        <row r="6">
          <cell r="A6" t="str">
            <v>3md52002</v>
          </cell>
          <cell r="B6" t="str">
            <v>3md5</v>
          </cell>
          <cell r="C6" t="str">
            <v>2002</v>
          </cell>
          <cell r="D6" t="str">
            <v>Queensmead Primary Academy</v>
          </cell>
          <cell r="E6">
            <v>28</v>
          </cell>
          <cell r="F6">
            <v>10</v>
          </cell>
          <cell r="G6">
            <v>38</v>
          </cell>
        </row>
        <row r="7">
          <cell r="A7" t="str">
            <v>3md52071</v>
          </cell>
          <cell r="B7" t="str">
            <v>3md5</v>
          </cell>
          <cell r="C7" t="str">
            <v>2071</v>
          </cell>
          <cell r="D7" t="str">
            <v>Highfields Primary School</v>
          </cell>
          <cell r="E7">
            <v>21</v>
          </cell>
          <cell r="F7">
            <v>13</v>
          </cell>
          <cell r="G7">
            <v>34</v>
          </cell>
        </row>
        <row r="8">
          <cell r="A8" t="str">
            <v>3md52213</v>
          </cell>
          <cell r="B8" t="str">
            <v>3md5</v>
          </cell>
          <cell r="C8" t="str">
            <v>2213</v>
          </cell>
          <cell r="D8" t="str">
            <v>Catherine Infant School</v>
          </cell>
          <cell r="E8">
            <v>12</v>
          </cell>
          <cell r="F8">
            <v>40</v>
          </cell>
          <cell r="G8">
            <v>52</v>
          </cell>
        </row>
        <row r="9">
          <cell r="A9" t="str">
            <v>3md52222</v>
          </cell>
          <cell r="B9" t="str">
            <v>3md5</v>
          </cell>
          <cell r="C9" t="str">
            <v>2222</v>
          </cell>
          <cell r="D9" t="str">
            <v>Evington Valley Primary School</v>
          </cell>
          <cell r="E9">
            <v>0</v>
          </cell>
          <cell r="F9">
            <v>41</v>
          </cell>
          <cell r="G9">
            <v>41</v>
          </cell>
        </row>
        <row r="10">
          <cell r="A10" t="str">
            <v>3md52228</v>
          </cell>
          <cell r="B10" t="str">
            <v>3md5</v>
          </cell>
          <cell r="C10" t="str">
            <v>2228</v>
          </cell>
          <cell r="D10" t="str">
            <v>Granby Primary School</v>
          </cell>
          <cell r="E10">
            <v>5</v>
          </cell>
          <cell r="F10">
            <v>38</v>
          </cell>
          <cell r="G10">
            <v>43</v>
          </cell>
        </row>
        <row r="11">
          <cell r="A11" t="str">
            <v>3md52229</v>
          </cell>
          <cell r="B11" t="str">
            <v>3md5</v>
          </cell>
          <cell r="C11" t="str">
            <v>2229</v>
          </cell>
          <cell r="D11" t="str">
            <v>Green Lane Infant School</v>
          </cell>
          <cell r="E11">
            <v>0</v>
          </cell>
          <cell r="F11">
            <v>84</v>
          </cell>
          <cell r="G11">
            <v>84</v>
          </cell>
        </row>
        <row r="12">
          <cell r="A12" t="str">
            <v>3md52231</v>
          </cell>
          <cell r="B12" t="str">
            <v>3md5</v>
          </cell>
          <cell r="C12" t="str">
            <v>2231</v>
          </cell>
          <cell r="D12" t="str">
            <v>Rushey Mead Primary School</v>
          </cell>
          <cell r="E12">
            <v>0</v>
          </cell>
          <cell r="F12">
            <v>37</v>
          </cell>
          <cell r="G12">
            <v>37</v>
          </cell>
        </row>
        <row r="13">
          <cell r="A13" t="str">
            <v>3md52236</v>
          </cell>
          <cell r="B13" t="str">
            <v>3md5</v>
          </cell>
          <cell r="C13" t="str">
            <v>2236</v>
          </cell>
          <cell r="D13" t="str">
            <v>Humberstone Infant School</v>
          </cell>
          <cell r="E13">
            <v>0</v>
          </cell>
          <cell r="F13">
            <v>87</v>
          </cell>
          <cell r="G13">
            <v>87</v>
          </cell>
        </row>
        <row r="14">
          <cell r="A14" t="str">
            <v>3md52238</v>
          </cell>
          <cell r="B14" t="str">
            <v>3md5</v>
          </cell>
          <cell r="C14" t="str">
            <v>2238</v>
          </cell>
          <cell r="D14" t="str">
            <v>Imperial Avenue Infant School</v>
          </cell>
          <cell r="E14">
            <v>0</v>
          </cell>
          <cell r="F14">
            <v>52</v>
          </cell>
          <cell r="G14">
            <v>52</v>
          </cell>
        </row>
        <row r="15">
          <cell r="A15" t="str">
            <v>3md52239</v>
          </cell>
          <cell r="B15" t="str">
            <v>3md5</v>
          </cell>
          <cell r="C15" t="str">
            <v>2239</v>
          </cell>
          <cell r="D15" t="str">
            <v>Inglehurst Infant School</v>
          </cell>
          <cell r="E15">
            <v>23</v>
          </cell>
          <cell r="F15">
            <v>51</v>
          </cell>
          <cell r="G15">
            <v>74</v>
          </cell>
        </row>
        <row r="16">
          <cell r="A16" t="str">
            <v>3md52241</v>
          </cell>
          <cell r="B16" t="str">
            <v>3md5</v>
          </cell>
          <cell r="C16" t="str">
            <v>2241</v>
          </cell>
          <cell r="D16" t="str">
            <v>King Richard III Infant &amp; Nursery School</v>
          </cell>
          <cell r="E16">
            <v>2</v>
          </cell>
          <cell r="F16">
            <v>58</v>
          </cell>
          <cell r="G16">
            <v>60</v>
          </cell>
        </row>
        <row r="17">
          <cell r="A17" t="str">
            <v>3md52250</v>
          </cell>
          <cell r="B17" t="str">
            <v>3md5</v>
          </cell>
          <cell r="C17" t="str">
            <v>2250</v>
          </cell>
          <cell r="D17" t="str">
            <v>Mayflower Primary School</v>
          </cell>
          <cell r="E17">
            <v>0</v>
          </cell>
          <cell r="F17">
            <v>51</v>
          </cell>
          <cell r="G17">
            <v>51</v>
          </cell>
        </row>
        <row r="18">
          <cell r="A18" t="str">
            <v>3md52261</v>
          </cell>
          <cell r="B18" t="str">
            <v>3md5</v>
          </cell>
          <cell r="C18" t="str">
            <v>2261</v>
          </cell>
          <cell r="D18" t="str">
            <v>Northfield House Primary School</v>
          </cell>
          <cell r="E18">
            <v>0</v>
          </cell>
          <cell r="F18">
            <v>25</v>
          </cell>
          <cell r="G18">
            <v>25</v>
          </cell>
        </row>
        <row r="19">
          <cell r="A19" t="str">
            <v>3md52264</v>
          </cell>
          <cell r="B19" t="str">
            <v>3md5</v>
          </cell>
          <cell r="C19" t="str">
            <v>2264</v>
          </cell>
          <cell r="D19" t="str">
            <v>Merrydale Infant School</v>
          </cell>
          <cell r="E19">
            <v>0</v>
          </cell>
          <cell r="F19">
            <v>68</v>
          </cell>
          <cell r="G19">
            <v>68</v>
          </cell>
        </row>
        <row r="20">
          <cell r="A20" t="str">
            <v>3md52267</v>
          </cell>
          <cell r="B20" t="str">
            <v>3md5</v>
          </cell>
          <cell r="C20" t="str">
            <v>2267</v>
          </cell>
          <cell r="D20" t="str">
            <v>St Mary's Fields Infant and Nursery School</v>
          </cell>
          <cell r="E20">
            <v>0</v>
          </cell>
          <cell r="F20">
            <v>52</v>
          </cell>
          <cell r="G20">
            <v>52</v>
          </cell>
        </row>
        <row r="21">
          <cell r="A21" t="str">
            <v>3md52282</v>
          </cell>
          <cell r="B21" t="str">
            <v>3md5</v>
          </cell>
          <cell r="C21" t="str">
            <v>2282</v>
          </cell>
          <cell r="D21" t="str">
            <v>Wyvern Primary School</v>
          </cell>
          <cell r="E21">
            <v>0</v>
          </cell>
          <cell r="F21">
            <v>40</v>
          </cell>
          <cell r="G21">
            <v>40</v>
          </cell>
        </row>
        <row r="22">
          <cell r="A22" t="str">
            <v>3md52283</v>
          </cell>
          <cell r="B22" t="str">
            <v>3md5</v>
          </cell>
          <cell r="C22" t="str">
            <v>2283</v>
          </cell>
          <cell r="D22" t="str">
            <v>Montrose School</v>
          </cell>
          <cell r="E22">
            <v>3</v>
          </cell>
          <cell r="F22">
            <v>48</v>
          </cell>
          <cell r="G22">
            <v>51</v>
          </cell>
        </row>
        <row r="23">
          <cell r="A23" t="str">
            <v>3md52287</v>
          </cell>
          <cell r="B23" t="str">
            <v>3md5</v>
          </cell>
          <cell r="C23" t="str">
            <v>2287</v>
          </cell>
          <cell r="D23" t="str">
            <v>Braunstone Frith Primary School</v>
          </cell>
          <cell r="E23">
            <v>39</v>
          </cell>
          <cell r="F23">
            <v>26</v>
          </cell>
          <cell r="G23">
            <v>65</v>
          </cell>
        </row>
        <row r="24">
          <cell r="A24" t="str">
            <v>3md52299</v>
          </cell>
          <cell r="B24" t="str">
            <v>3md5</v>
          </cell>
          <cell r="C24" t="str">
            <v>2299</v>
          </cell>
          <cell r="D24" t="str">
            <v>Uplands Infant School</v>
          </cell>
          <cell r="E24">
            <v>10</v>
          </cell>
          <cell r="F24">
            <v>97</v>
          </cell>
          <cell r="G24">
            <v>107</v>
          </cell>
        </row>
        <row r="25">
          <cell r="A25" t="str">
            <v>3md52303</v>
          </cell>
          <cell r="B25" t="str">
            <v>3md5</v>
          </cell>
          <cell r="C25" t="str">
            <v>2303</v>
          </cell>
          <cell r="D25" t="str">
            <v>Shenton Primary School</v>
          </cell>
          <cell r="E25">
            <v>2</v>
          </cell>
          <cell r="F25">
            <v>29</v>
          </cell>
          <cell r="G25">
            <v>31</v>
          </cell>
        </row>
        <row r="26">
          <cell r="A26" t="str">
            <v>3md52304</v>
          </cell>
          <cell r="B26" t="str">
            <v>3md5</v>
          </cell>
          <cell r="C26" t="str">
            <v>2304</v>
          </cell>
          <cell r="D26" t="str">
            <v>Stokes Wood Primary School</v>
          </cell>
          <cell r="E26">
            <v>9</v>
          </cell>
          <cell r="F26">
            <v>43</v>
          </cell>
          <cell r="G26">
            <v>52</v>
          </cell>
        </row>
        <row r="27">
          <cell r="A27" t="str">
            <v>3md52305</v>
          </cell>
          <cell r="B27" t="str">
            <v>3md5</v>
          </cell>
          <cell r="C27" t="str">
            <v>2305</v>
          </cell>
          <cell r="D27" t="str">
            <v>Wolsey House Primary School</v>
          </cell>
          <cell r="E27">
            <v>34</v>
          </cell>
          <cell r="F27">
            <v>15</v>
          </cell>
          <cell r="G27">
            <v>49</v>
          </cell>
        </row>
        <row r="28">
          <cell r="A28" t="str">
            <v>3md52306</v>
          </cell>
          <cell r="B28" t="str">
            <v>3md5</v>
          </cell>
          <cell r="C28" t="str">
            <v>2306</v>
          </cell>
          <cell r="D28" t="str">
            <v>Buswells Lodge Primary School</v>
          </cell>
          <cell r="E28">
            <v>25</v>
          </cell>
          <cell r="F28">
            <v>25</v>
          </cell>
          <cell r="G28">
            <v>50</v>
          </cell>
        </row>
        <row r="29">
          <cell r="A29" t="str">
            <v>3md52320</v>
          </cell>
          <cell r="B29" t="str">
            <v>3md5</v>
          </cell>
          <cell r="C29" t="str">
            <v>2320</v>
          </cell>
          <cell r="D29" t="str">
            <v>Barley Croft Primary School</v>
          </cell>
          <cell r="E29">
            <v>23</v>
          </cell>
          <cell r="F29">
            <v>5</v>
          </cell>
          <cell r="G29">
            <v>28</v>
          </cell>
        </row>
        <row r="30">
          <cell r="A30" t="str">
            <v>3md52323</v>
          </cell>
          <cell r="B30" t="str">
            <v>3md5</v>
          </cell>
          <cell r="C30" t="str">
            <v>2323</v>
          </cell>
          <cell r="D30" t="str">
            <v>Woodstock Primary School</v>
          </cell>
          <cell r="E30">
            <v>26</v>
          </cell>
          <cell r="F30">
            <v>12</v>
          </cell>
          <cell r="G30">
            <v>38</v>
          </cell>
        </row>
        <row r="31">
          <cell r="A31" t="str">
            <v>3md52324</v>
          </cell>
          <cell r="B31" t="str">
            <v>3md5</v>
          </cell>
          <cell r="C31" t="str">
            <v>2324</v>
          </cell>
          <cell r="D31" t="str">
            <v>Rowlatts Hill Primary School</v>
          </cell>
          <cell r="E31">
            <v>0</v>
          </cell>
          <cell r="F31">
            <v>33</v>
          </cell>
          <cell r="G31">
            <v>33</v>
          </cell>
        </row>
        <row r="32">
          <cell r="A32" t="str">
            <v>3md52327</v>
          </cell>
          <cell r="B32" t="str">
            <v>3md5</v>
          </cell>
          <cell r="C32" t="str">
            <v>2327</v>
          </cell>
          <cell r="D32" t="str">
            <v>Willowbrook Primary School</v>
          </cell>
          <cell r="E32">
            <v>0</v>
          </cell>
          <cell r="F32">
            <v>52</v>
          </cell>
          <cell r="G32">
            <v>52</v>
          </cell>
        </row>
        <row r="33">
          <cell r="A33" t="str">
            <v>3md52328</v>
          </cell>
          <cell r="B33" t="str">
            <v>3md5</v>
          </cell>
          <cell r="C33" t="str">
            <v>2328</v>
          </cell>
          <cell r="D33" t="str">
            <v>Thurnby Lodge Primary School &amp; Spch &amp; Lang Unit</v>
          </cell>
          <cell r="E33">
            <v>0</v>
          </cell>
          <cell r="F33">
            <v>27</v>
          </cell>
          <cell r="G33">
            <v>27</v>
          </cell>
        </row>
        <row r="34">
          <cell r="A34" t="str">
            <v>3md52337</v>
          </cell>
          <cell r="B34" t="str">
            <v>3md5</v>
          </cell>
          <cell r="C34" t="str">
            <v>2337</v>
          </cell>
          <cell r="D34" t="str">
            <v>Abbey Primary Community School</v>
          </cell>
          <cell r="E34">
            <v>1</v>
          </cell>
          <cell r="F34">
            <v>88</v>
          </cell>
          <cell r="G34">
            <v>89</v>
          </cell>
        </row>
        <row r="35">
          <cell r="A35" t="str">
            <v>3md52339</v>
          </cell>
          <cell r="B35" t="str">
            <v>3md5</v>
          </cell>
          <cell r="C35" t="str">
            <v>2339</v>
          </cell>
          <cell r="D35" t="str">
            <v>Taylor Road Primary School</v>
          </cell>
          <cell r="E35">
            <v>67</v>
          </cell>
          <cell r="F35">
            <v>6</v>
          </cell>
          <cell r="G35">
            <v>73</v>
          </cell>
        </row>
        <row r="36">
          <cell r="A36" t="str">
            <v>3md52340</v>
          </cell>
          <cell r="B36" t="str">
            <v>3md5</v>
          </cell>
          <cell r="C36" t="str">
            <v>2340</v>
          </cell>
          <cell r="D36" t="str">
            <v>Knighton Fields Primary School</v>
          </cell>
          <cell r="E36">
            <v>2</v>
          </cell>
          <cell r="F36">
            <v>22</v>
          </cell>
          <cell r="G36">
            <v>24</v>
          </cell>
        </row>
        <row r="37">
          <cell r="A37" t="str">
            <v>3md52343</v>
          </cell>
          <cell r="B37" t="str">
            <v>3md5</v>
          </cell>
          <cell r="C37" t="str">
            <v>2343</v>
          </cell>
          <cell r="D37" t="str">
            <v>Linden Primary School</v>
          </cell>
          <cell r="E37">
            <v>0</v>
          </cell>
          <cell r="F37">
            <v>24</v>
          </cell>
          <cell r="G37">
            <v>24</v>
          </cell>
        </row>
        <row r="38">
          <cell r="A38" t="str">
            <v>3md52344</v>
          </cell>
          <cell r="B38" t="str">
            <v>3md5</v>
          </cell>
          <cell r="C38" t="str">
            <v>2344</v>
          </cell>
          <cell r="D38" t="str">
            <v>Eyres Monsell Primary School</v>
          </cell>
          <cell r="E38">
            <v>1</v>
          </cell>
          <cell r="F38">
            <v>25</v>
          </cell>
          <cell r="G38">
            <v>26</v>
          </cell>
        </row>
        <row r="39">
          <cell r="A39" t="str">
            <v>3md52346</v>
          </cell>
          <cell r="B39" t="str">
            <v>3md5</v>
          </cell>
          <cell r="C39" t="str">
            <v>2346</v>
          </cell>
          <cell r="D39" t="str">
            <v>Hazel Community Primary School</v>
          </cell>
          <cell r="E39">
            <v>0</v>
          </cell>
          <cell r="F39">
            <v>15</v>
          </cell>
          <cell r="G39">
            <v>15</v>
          </cell>
        </row>
        <row r="40">
          <cell r="A40" t="str">
            <v>3md52347</v>
          </cell>
          <cell r="B40" t="str">
            <v>3md5</v>
          </cell>
          <cell r="C40" t="str">
            <v>2347</v>
          </cell>
          <cell r="D40" t="str">
            <v>Charnwood Primary School</v>
          </cell>
          <cell r="E40">
            <v>17</v>
          </cell>
          <cell r="F40">
            <v>31</v>
          </cell>
          <cell r="G40">
            <v>48</v>
          </cell>
        </row>
        <row r="41">
          <cell r="A41" t="str">
            <v>3md52348</v>
          </cell>
          <cell r="B41" t="str">
            <v>3md5</v>
          </cell>
          <cell r="C41" t="str">
            <v>2348</v>
          </cell>
          <cell r="D41" t="str">
            <v>Mellor Community Primary School</v>
          </cell>
          <cell r="E41">
            <v>1</v>
          </cell>
          <cell r="F41">
            <v>49</v>
          </cell>
          <cell r="G41">
            <v>50</v>
          </cell>
        </row>
        <row r="42">
          <cell r="A42" t="str">
            <v>3md52352</v>
          </cell>
          <cell r="B42" t="str">
            <v>3md5</v>
          </cell>
          <cell r="C42" t="str">
            <v>2352</v>
          </cell>
          <cell r="D42" t="str">
            <v>Marriott Primary School</v>
          </cell>
          <cell r="E42">
            <v>18</v>
          </cell>
          <cell r="F42">
            <v>5</v>
          </cell>
          <cell r="G42">
            <v>23</v>
          </cell>
        </row>
        <row r="43">
          <cell r="A43" t="str">
            <v>3md52353</v>
          </cell>
          <cell r="B43" t="str">
            <v>3md5</v>
          </cell>
          <cell r="C43" t="str">
            <v>2353</v>
          </cell>
          <cell r="D43" t="str">
            <v>Mowmacre Hill Primary School</v>
          </cell>
          <cell r="E43">
            <v>4</v>
          </cell>
          <cell r="F43">
            <v>35</v>
          </cell>
          <cell r="G43">
            <v>39</v>
          </cell>
        </row>
        <row r="44">
          <cell r="A44" t="str">
            <v>3md52356</v>
          </cell>
          <cell r="B44" t="str">
            <v>3md5</v>
          </cell>
          <cell r="C44" t="str">
            <v>2356</v>
          </cell>
          <cell r="D44" t="str">
            <v>Whitehall Primary School</v>
          </cell>
          <cell r="E44">
            <v>0</v>
          </cell>
          <cell r="F44">
            <v>52</v>
          </cell>
          <cell r="G44">
            <v>52</v>
          </cell>
        </row>
        <row r="45">
          <cell r="A45" t="str">
            <v>3md52359</v>
          </cell>
          <cell r="B45" t="str">
            <v>3md5</v>
          </cell>
          <cell r="C45" t="str">
            <v>2359</v>
          </cell>
          <cell r="D45" t="str">
            <v>Spinney Hill Primary School &amp; Community Centre</v>
          </cell>
          <cell r="E45">
            <v>0</v>
          </cell>
          <cell r="F45">
            <v>51</v>
          </cell>
          <cell r="G45">
            <v>51</v>
          </cell>
        </row>
        <row r="46">
          <cell r="A46" t="str">
            <v>3md52361</v>
          </cell>
          <cell r="B46" t="str">
            <v>3md5</v>
          </cell>
          <cell r="C46" t="str">
            <v>2361</v>
          </cell>
          <cell r="D46" t="str">
            <v>Scraptoft Valley Primary School</v>
          </cell>
          <cell r="E46">
            <v>0</v>
          </cell>
          <cell r="F46">
            <v>52</v>
          </cell>
          <cell r="G46">
            <v>52</v>
          </cell>
        </row>
        <row r="47">
          <cell r="A47" t="str">
            <v>3md52363</v>
          </cell>
          <cell r="B47" t="str">
            <v>3md5</v>
          </cell>
          <cell r="C47" t="str">
            <v>2363</v>
          </cell>
          <cell r="D47" t="str">
            <v>Beaumont Lodge Primary School</v>
          </cell>
          <cell r="E47">
            <v>2</v>
          </cell>
          <cell r="F47">
            <v>16</v>
          </cell>
          <cell r="G47">
            <v>18</v>
          </cell>
        </row>
        <row r="48">
          <cell r="A48" t="str">
            <v>3md52364</v>
          </cell>
          <cell r="B48" t="str">
            <v>3md5</v>
          </cell>
          <cell r="C48" t="str">
            <v>2364</v>
          </cell>
          <cell r="D48" t="str">
            <v>Parks Primary School</v>
          </cell>
          <cell r="E48">
            <v>12</v>
          </cell>
          <cell r="F48">
            <v>33</v>
          </cell>
          <cell r="G48">
            <v>45</v>
          </cell>
        </row>
        <row r="49">
          <cell r="A49" t="str">
            <v>3md52365</v>
          </cell>
          <cell r="B49" t="str">
            <v>3md5</v>
          </cell>
          <cell r="C49" t="str">
            <v>2365</v>
          </cell>
          <cell r="D49" t="str">
            <v>Fosse Primary School</v>
          </cell>
          <cell r="E49">
            <v>9</v>
          </cell>
          <cell r="F49">
            <v>34</v>
          </cell>
          <cell r="G49">
            <v>43</v>
          </cell>
        </row>
        <row r="50">
          <cell r="A50" t="str">
            <v>3md52366</v>
          </cell>
          <cell r="B50" t="str">
            <v>3md5</v>
          </cell>
          <cell r="C50" t="str">
            <v>2366</v>
          </cell>
          <cell r="D50" t="str">
            <v>Forest Lodge Primary School</v>
          </cell>
          <cell r="E50">
            <v>12</v>
          </cell>
          <cell r="F50">
            <v>32</v>
          </cell>
          <cell r="G50">
            <v>44</v>
          </cell>
        </row>
        <row r="51">
          <cell r="A51" t="str">
            <v>3md52370</v>
          </cell>
          <cell r="B51" t="str">
            <v>3md5</v>
          </cell>
          <cell r="C51" t="str">
            <v>2370</v>
          </cell>
          <cell r="D51" t="str">
            <v>Sparkenhoe Community Primary School</v>
          </cell>
          <cell r="E51">
            <v>5</v>
          </cell>
          <cell r="F51">
            <v>36</v>
          </cell>
          <cell r="G51">
            <v>41</v>
          </cell>
        </row>
        <row r="52">
          <cell r="A52" t="str">
            <v>3md52371</v>
          </cell>
          <cell r="B52" t="str">
            <v>3md5</v>
          </cell>
          <cell r="C52" t="str">
            <v>2371</v>
          </cell>
          <cell r="D52" t="str">
            <v>Coleman Primary School</v>
          </cell>
          <cell r="E52">
            <v>2</v>
          </cell>
          <cell r="F52">
            <v>52</v>
          </cell>
          <cell r="G52">
            <v>54</v>
          </cell>
        </row>
        <row r="53">
          <cell r="A53" t="str">
            <v>3md52377</v>
          </cell>
          <cell r="B53" t="str">
            <v>3md5</v>
          </cell>
          <cell r="C53" t="str">
            <v>2377</v>
          </cell>
          <cell r="D53" t="str">
            <v>Herrick Primary School</v>
          </cell>
          <cell r="E53">
            <v>0</v>
          </cell>
          <cell r="F53">
            <v>39</v>
          </cell>
          <cell r="G53">
            <v>39</v>
          </cell>
        </row>
        <row r="54">
          <cell r="A54" t="str">
            <v>3md52378</v>
          </cell>
          <cell r="B54" t="str">
            <v>3md5</v>
          </cell>
          <cell r="C54" t="str">
            <v>2378</v>
          </cell>
          <cell r="D54" t="str">
            <v>Slater Primary School</v>
          </cell>
          <cell r="E54">
            <v>0</v>
          </cell>
          <cell r="F54">
            <v>12</v>
          </cell>
          <cell r="G54">
            <v>12</v>
          </cell>
        </row>
        <row r="55">
          <cell r="A55" t="str">
            <v>3md52379</v>
          </cell>
          <cell r="B55" t="str">
            <v>3md5</v>
          </cell>
          <cell r="C55" t="str">
            <v>2379</v>
          </cell>
          <cell r="D55" t="str">
            <v>Glebelands Primary School</v>
          </cell>
          <cell r="E55">
            <v>5</v>
          </cell>
          <cell r="F55">
            <v>16</v>
          </cell>
          <cell r="G55">
            <v>21</v>
          </cell>
        </row>
        <row r="56">
          <cell r="A56" t="str">
            <v>3md52381</v>
          </cell>
          <cell r="B56" t="str">
            <v>3md5</v>
          </cell>
          <cell r="C56" t="str">
            <v>2381</v>
          </cell>
          <cell r="D56" t="str">
            <v>Kestrels' Field Primary School</v>
          </cell>
          <cell r="E56">
            <v>0</v>
          </cell>
          <cell r="F56">
            <v>55</v>
          </cell>
          <cell r="G56">
            <v>55</v>
          </cell>
        </row>
        <row r="57">
          <cell r="A57" t="str">
            <v>3md52385</v>
          </cell>
          <cell r="B57" t="str">
            <v>3md5</v>
          </cell>
          <cell r="C57" t="str">
            <v>2385</v>
          </cell>
          <cell r="D57" t="str">
            <v>Alderman Richard Hallam Primary School</v>
          </cell>
          <cell r="E57">
            <v>5</v>
          </cell>
          <cell r="F57">
            <v>72</v>
          </cell>
          <cell r="G57">
            <v>77</v>
          </cell>
        </row>
        <row r="58">
          <cell r="A58" t="str">
            <v>3md52386</v>
          </cell>
          <cell r="B58" t="str">
            <v>3md5</v>
          </cell>
          <cell r="C58" t="str">
            <v>2386</v>
          </cell>
          <cell r="D58" t="str">
            <v>Medway Community Primary School</v>
          </cell>
          <cell r="E58">
            <v>1</v>
          </cell>
          <cell r="F58">
            <v>49</v>
          </cell>
          <cell r="G58">
            <v>50</v>
          </cell>
        </row>
        <row r="59">
          <cell r="A59" t="str">
            <v>3md52387</v>
          </cell>
          <cell r="B59" t="str">
            <v>3md5</v>
          </cell>
          <cell r="C59" t="str">
            <v>2387</v>
          </cell>
          <cell r="D59" t="str">
            <v>Dovelands Primary School</v>
          </cell>
          <cell r="E59">
            <v>1</v>
          </cell>
          <cell r="F59">
            <v>47</v>
          </cell>
          <cell r="G59">
            <v>48</v>
          </cell>
        </row>
        <row r="60">
          <cell r="A60" t="str">
            <v>3md52388</v>
          </cell>
          <cell r="B60" t="str">
            <v>3md5</v>
          </cell>
          <cell r="C60" t="str">
            <v>2388</v>
          </cell>
          <cell r="D60" t="str">
            <v>Rolleston Primary School</v>
          </cell>
          <cell r="E60">
            <v>3</v>
          </cell>
          <cell r="F60">
            <v>47</v>
          </cell>
          <cell r="G60">
            <v>50</v>
          </cell>
        </row>
        <row r="61">
          <cell r="A61" t="str">
            <v>3md53201</v>
          </cell>
          <cell r="B61" t="str">
            <v>3md5</v>
          </cell>
          <cell r="C61" t="str">
            <v>3201</v>
          </cell>
          <cell r="D61" t="str">
            <v>Belgrave St Peter's C of E Primary School</v>
          </cell>
          <cell r="E61">
            <v>7</v>
          </cell>
          <cell r="F61">
            <v>16</v>
          </cell>
          <cell r="G61">
            <v>23</v>
          </cell>
        </row>
        <row r="62">
          <cell r="A62" t="str">
            <v>3md53208</v>
          </cell>
          <cell r="B62" t="str">
            <v>3md5</v>
          </cell>
          <cell r="C62" t="str">
            <v>3208</v>
          </cell>
          <cell r="D62" t="str">
            <v>St Barnabas C of E Primary School</v>
          </cell>
          <cell r="E62">
            <v>0</v>
          </cell>
          <cell r="F62">
            <v>30</v>
          </cell>
          <cell r="G62">
            <v>30</v>
          </cell>
        </row>
        <row r="63">
          <cell r="A63" t="str">
            <v>3md53422</v>
          </cell>
          <cell r="B63" t="str">
            <v>3md5</v>
          </cell>
          <cell r="C63" t="str">
            <v>3422</v>
          </cell>
          <cell r="D63" t="str">
            <v>Sacred Heart Catholic Voluntary Academy</v>
          </cell>
          <cell r="E63">
            <v>2</v>
          </cell>
          <cell r="F63">
            <v>24</v>
          </cell>
          <cell r="G63">
            <v>26</v>
          </cell>
        </row>
        <row r="64">
          <cell r="A64" t="str">
            <v>3md53423</v>
          </cell>
          <cell r="B64" t="str">
            <v>3md5</v>
          </cell>
          <cell r="C64" t="str">
            <v>3423</v>
          </cell>
          <cell r="D64" t="str">
            <v>St Patrick's Catholic Primary School</v>
          </cell>
          <cell r="E64">
            <v>2</v>
          </cell>
          <cell r="F64">
            <v>32</v>
          </cell>
          <cell r="G64">
            <v>34</v>
          </cell>
        </row>
        <row r="65">
          <cell r="A65" t="str">
            <v>3md53424</v>
          </cell>
          <cell r="B65" t="str">
            <v>3md5</v>
          </cell>
          <cell r="C65" t="str">
            <v>3424</v>
          </cell>
          <cell r="D65" t="str">
            <v>St Joseph's Catholic Voluntary Academy</v>
          </cell>
          <cell r="E65">
            <v>0</v>
          </cell>
          <cell r="F65">
            <v>26</v>
          </cell>
          <cell r="G65">
            <v>26</v>
          </cell>
        </row>
        <row r="66">
          <cell r="A66" t="str">
            <v>3md53425</v>
          </cell>
          <cell r="B66" t="str">
            <v>3md5</v>
          </cell>
          <cell r="C66" t="str">
            <v>3425</v>
          </cell>
          <cell r="D66" t="str">
            <v>Holy Cross Catholic Primary School</v>
          </cell>
          <cell r="E66">
            <v>11</v>
          </cell>
          <cell r="F66">
            <v>15</v>
          </cell>
          <cell r="G66">
            <v>26</v>
          </cell>
        </row>
        <row r="67">
          <cell r="A67" t="str">
            <v>3md53432</v>
          </cell>
          <cell r="B67" t="str">
            <v>3md5</v>
          </cell>
          <cell r="C67" t="str">
            <v>3432</v>
          </cell>
          <cell r="D67" t="str">
            <v>Hope Hamilton C of E (Aided) Primary School</v>
          </cell>
          <cell r="E67">
            <v>0</v>
          </cell>
          <cell r="F67">
            <v>43</v>
          </cell>
          <cell r="G67">
            <v>43</v>
          </cell>
        </row>
        <row r="68">
          <cell r="A68" t="str">
            <v>3md53434</v>
          </cell>
          <cell r="B68" t="str">
            <v>3md5</v>
          </cell>
          <cell r="C68" t="str">
            <v>3434</v>
          </cell>
          <cell r="D68" t="str">
            <v>Braunstone Community Primary School</v>
          </cell>
          <cell r="E68">
            <v>46</v>
          </cell>
          <cell r="F68">
            <v>5</v>
          </cell>
          <cell r="G68">
            <v>51</v>
          </cell>
        </row>
        <row r="69">
          <cell r="A69" t="str">
            <v>3md53435</v>
          </cell>
          <cell r="B69" t="str">
            <v>3md5</v>
          </cell>
          <cell r="C69" t="str">
            <v>3435</v>
          </cell>
          <cell r="D69" t="str">
            <v>Avenue Primary School</v>
          </cell>
          <cell r="E69">
            <v>0</v>
          </cell>
          <cell r="F69">
            <v>34</v>
          </cell>
          <cell r="G69">
            <v>34</v>
          </cell>
        </row>
        <row r="70">
          <cell r="A70" t="str">
            <v>3md56905</v>
          </cell>
          <cell r="B70" t="str">
            <v>3md5</v>
          </cell>
          <cell r="C70" t="str">
            <v>6905</v>
          </cell>
          <cell r="D70" t="str">
            <v>The Samworth Enterprise Academy</v>
          </cell>
          <cell r="E70">
            <v>34</v>
          </cell>
          <cell r="F70">
            <v>14</v>
          </cell>
          <cell r="G70">
            <v>48</v>
          </cell>
        </row>
        <row r="71">
          <cell r="A71" t="str">
            <v/>
          </cell>
          <cell r="C71">
            <v>0</v>
          </cell>
          <cell r="D71">
            <v>0</v>
          </cell>
          <cell r="E71">
            <v>0</v>
          </cell>
          <cell r="F71">
            <v>0</v>
          </cell>
          <cell r="G71">
            <v>0</v>
          </cell>
        </row>
        <row r="72">
          <cell r="C72" t="str">
            <v>MD 10</v>
          </cell>
          <cell r="D72">
            <v>0</v>
          </cell>
          <cell r="E72">
            <v>0</v>
          </cell>
          <cell r="F72">
            <v>0</v>
          </cell>
          <cell r="G72">
            <v>0</v>
          </cell>
        </row>
        <row r="73">
          <cell r="C73">
            <v>0</v>
          </cell>
          <cell r="D73">
            <v>0</v>
          </cell>
          <cell r="E73" t="str">
            <v>Lowest 10%</v>
          </cell>
          <cell r="F73" t="str">
            <v>Others</v>
          </cell>
          <cell r="G73" t="str">
            <v>Total</v>
          </cell>
        </row>
        <row r="74">
          <cell r="A74" t="str">
            <v>3md102000</v>
          </cell>
          <cell r="B74" t="str">
            <v>3md10</v>
          </cell>
          <cell r="C74" t="str">
            <v>2000</v>
          </cell>
          <cell r="D74" t="str">
            <v>Caldecote Community Primary School</v>
          </cell>
          <cell r="E74">
            <v>39</v>
          </cell>
          <cell r="F74">
            <v>13</v>
          </cell>
          <cell r="G74">
            <v>52</v>
          </cell>
        </row>
        <row r="75">
          <cell r="A75" t="str">
            <v>3md102002</v>
          </cell>
          <cell r="B75" t="str">
            <v>3md10</v>
          </cell>
          <cell r="C75" t="str">
            <v>2002</v>
          </cell>
          <cell r="D75" t="str">
            <v>Queensmead Primary Academy</v>
          </cell>
          <cell r="E75">
            <v>28</v>
          </cell>
          <cell r="F75">
            <v>10</v>
          </cell>
          <cell r="G75">
            <v>38</v>
          </cell>
        </row>
        <row r="76">
          <cell r="A76" t="str">
            <v>3md102071</v>
          </cell>
          <cell r="B76" t="str">
            <v>3md10</v>
          </cell>
          <cell r="C76" t="str">
            <v>2071</v>
          </cell>
          <cell r="D76" t="str">
            <v>Highfields Primary School</v>
          </cell>
          <cell r="E76">
            <v>22</v>
          </cell>
          <cell r="F76">
            <v>12</v>
          </cell>
          <cell r="G76">
            <v>34</v>
          </cell>
        </row>
        <row r="77">
          <cell r="A77" t="str">
            <v>3md102213</v>
          </cell>
          <cell r="B77" t="str">
            <v>3md10</v>
          </cell>
          <cell r="C77" t="str">
            <v>2213</v>
          </cell>
          <cell r="D77" t="str">
            <v>Catherine Infant School</v>
          </cell>
          <cell r="E77">
            <v>13</v>
          </cell>
          <cell r="F77">
            <v>39</v>
          </cell>
          <cell r="G77">
            <v>52</v>
          </cell>
        </row>
        <row r="78">
          <cell r="A78" t="str">
            <v>3md102222</v>
          </cell>
          <cell r="B78" t="str">
            <v>3md10</v>
          </cell>
          <cell r="C78" t="str">
            <v>2222</v>
          </cell>
          <cell r="D78" t="str">
            <v>Evington Valley Primary School</v>
          </cell>
          <cell r="E78">
            <v>1</v>
          </cell>
          <cell r="F78">
            <v>40</v>
          </cell>
          <cell r="G78">
            <v>41</v>
          </cell>
        </row>
        <row r="79">
          <cell r="A79" t="str">
            <v>3md102228</v>
          </cell>
          <cell r="B79" t="str">
            <v>3md10</v>
          </cell>
          <cell r="C79" t="str">
            <v>2228</v>
          </cell>
          <cell r="D79" t="str">
            <v>Granby Primary School</v>
          </cell>
          <cell r="E79">
            <v>5</v>
          </cell>
          <cell r="F79">
            <v>38</v>
          </cell>
          <cell r="G79">
            <v>43</v>
          </cell>
        </row>
        <row r="80">
          <cell r="A80" t="str">
            <v>3md102229</v>
          </cell>
          <cell r="B80" t="str">
            <v>3md10</v>
          </cell>
          <cell r="C80" t="str">
            <v>2229</v>
          </cell>
          <cell r="D80" t="str">
            <v>Green Lane Infant School</v>
          </cell>
          <cell r="E80">
            <v>37</v>
          </cell>
          <cell r="F80">
            <v>47</v>
          </cell>
          <cell r="G80">
            <v>84</v>
          </cell>
        </row>
        <row r="81">
          <cell r="A81" t="str">
            <v>3md102231</v>
          </cell>
          <cell r="B81" t="str">
            <v>3md10</v>
          </cell>
          <cell r="C81" t="str">
            <v>2231</v>
          </cell>
          <cell r="D81" t="str">
            <v>Rushey Mead Primary School</v>
          </cell>
          <cell r="E81">
            <v>1</v>
          </cell>
          <cell r="F81">
            <v>36</v>
          </cell>
          <cell r="G81">
            <v>37</v>
          </cell>
        </row>
        <row r="82">
          <cell r="A82" t="str">
            <v>3md102236</v>
          </cell>
          <cell r="B82" t="str">
            <v>3md10</v>
          </cell>
          <cell r="C82" t="str">
            <v>2236</v>
          </cell>
          <cell r="D82" t="str">
            <v>Humberstone Infant School</v>
          </cell>
          <cell r="E82">
            <v>4</v>
          </cell>
          <cell r="F82">
            <v>83</v>
          </cell>
          <cell r="G82">
            <v>87</v>
          </cell>
        </row>
        <row r="83">
          <cell r="A83" t="str">
            <v>3md102238</v>
          </cell>
          <cell r="B83" t="str">
            <v>3md10</v>
          </cell>
          <cell r="C83" t="str">
            <v>2238</v>
          </cell>
          <cell r="D83" t="str">
            <v>Imperial Avenue Infant School</v>
          </cell>
          <cell r="E83">
            <v>24</v>
          </cell>
          <cell r="F83">
            <v>28</v>
          </cell>
          <cell r="G83">
            <v>52</v>
          </cell>
        </row>
        <row r="84">
          <cell r="A84" t="str">
            <v>3md102239</v>
          </cell>
          <cell r="B84" t="str">
            <v>3md10</v>
          </cell>
          <cell r="C84" t="str">
            <v>2239</v>
          </cell>
          <cell r="D84" t="str">
            <v>Inglehurst Infant School</v>
          </cell>
          <cell r="E84">
            <v>41</v>
          </cell>
          <cell r="F84">
            <v>33</v>
          </cell>
          <cell r="G84">
            <v>74</v>
          </cell>
        </row>
        <row r="85">
          <cell r="A85" t="str">
            <v>3md102241</v>
          </cell>
          <cell r="B85" t="str">
            <v>3md10</v>
          </cell>
          <cell r="C85" t="str">
            <v>2241</v>
          </cell>
          <cell r="D85" t="str">
            <v>King Richard III Infant &amp; Nursery School</v>
          </cell>
          <cell r="E85">
            <v>6</v>
          </cell>
          <cell r="F85">
            <v>54</v>
          </cell>
          <cell r="G85">
            <v>60</v>
          </cell>
        </row>
        <row r="86">
          <cell r="A86" t="str">
            <v>3md102250</v>
          </cell>
          <cell r="B86" t="str">
            <v>3md10</v>
          </cell>
          <cell r="C86" t="str">
            <v>2250</v>
          </cell>
          <cell r="D86" t="str">
            <v>Mayflower Primary School</v>
          </cell>
          <cell r="E86">
            <v>0</v>
          </cell>
          <cell r="F86">
            <v>51</v>
          </cell>
          <cell r="G86">
            <v>51</v>
          </cell>
        </row>
        <row r="87">
          <cell r="A87" t="str">
            <v>3md102261</v>
          </cell>
          <cell r="B87" t="str">
            <v>3md10</v>
          </cell>
          <cell r="C87" t="str">
            <v>2261</v>
          </cell>
          <cell r="D87" t="str">
            <v>Northfield House Primary School</v>
          </cell>
          <cell r="E87">
            <v>19</v>
          </cell>
          <cell r="F87">
            <v>6</v>
          </cell>
          <cell r="G87">
            <v>25</v>
          </cell>
        </row>
        <row r="88">
          <cell r="A88" t="str">
            <v>3md102264</v>
          </cell>
          <cell r="B88" t="str">
            <v>3md10</v>
          </cell>
          <cell r="C88" t="str">
            <v>2264</v>
          </cell>
          <cell r="D88" t="str">
            <v>Merrydale Infant School</v>
          </cell>
          <cell r="E88">
            <v>43</v>
          </cell>
          <cell r="F88">
            <v>25</v>
          </cell>
          <cell r="G88">
            <v>68</v>
          </cell>
        </row>
        <row r="89">
          <cell r="A89" t="str">
            <v>3md102267</v>
          </cell>
          <cell r="B89" t="str">
            <v>3md10</v>
          </cell>
          <cell r="C89" t="str">
            <v>2267</v>
          </cell>
          <cell r="D89" t="str">
            <v>St Mary's Fields Infant and Nursery School</v>
          </cell>
          <cell r="E89">
            <v>7</v>
          </cell>
          <cell r="F89">
            <v>45</v>
          </cell>
          <cell r="G89">
            <v>52</v>
          </cell>
        </row>
        <row r="90">
          <cell r="A90" t="str">
            <v>3md102282</v>
          </cell>
          <cell r="B90" t="str">
            <v>3md10</v>
          </cell>
          <cell r="C90" t="str">
            <v>2282</v>
          </cell>
          <cell r="D90" t="str">
            <v>Wyvern Primary School</v>
          </cell>
          <cell r="E90">
            <v>5</v>
          </cell>
          <cell r="F90">
            <v>35</v>
          </cell>
          <cell r="G90">
            <v>40</v>
          </cell>
        </row>
        <row r="91">
          <cell r="A91" t="str">
            <v>3md102283</v>
          </cell>
          <cell r="B91" t="str">
            <v>3md10</v>
          </cell>
          <cell r="C91" t="str">
            <v>2283</v>
          </cell>
          <cell r="D91" t="str">
            <v>Montrose School</v>
          </cell>
          <cell r="E91">
            <v>4</v>
          </cell>
          <cell r="F91">
            <v>47</v>
          </cell>
          <cell r="G91">
            <v>51</v>
          </cell>
        </row>
        <row r="92">
          <cell r="A92" t="str">
            <v>3md102287</v>
          </cell>
          <cell r="B92" t="str">
            <v>3md10</v>
          </cell>
          <cell r="C92" t="str">
            <v>2287</v>
          </cell>
          <cell r="D92" t="str">
            <v>Braunstone Frith Primary School</v>
          </cell>
          <cell r="E92">
            <v>42</v>
          </cell>
          <cell r="F92">
            <v>23</v>
          </cell>
          <cell r="G92">
            <v>65</v>
          </cell>
        </row>
        <row r="93">
          <cell r="A93" t="str">
            <v>3md102299</v>
          </cell>
          <cell r="B93" t="str">
            <v>3md10</v>
          </cell>
          <cell r="C93" t="str">
            <v>2299</v>
          </cell>
          <cell r="D93" t="str">
            <v>Uplands Infant School</v>
          </cell>
          <cell r="E93">
            <v>16</v>
          </cell>
          <cell r="F93">
            <v>91</v>
          </cell>
          <cell r="G93">
            <v>107</v>
          </cell>
        </row>
        <row r="94">
          <cell r="A94" t="str">
            <v>3md102303</v>
          </cell>
          <cell r="B94" t="str">
            <v>3md10</v>
          </cell>
          <cell r="C94" t="str">
            <v>2303</v>
          </cell>
          <cell r="D94" t="str">
            <v>Shenton Primary School</v>
          </cell>
          <cell r="E94">
            <v>12</v>
          </cell>
          <cell r="F94">
            <v>19</v>
          </cell>
          <cell r="G94">
            <v>31</v>
          </cell>
        </row>
        <row r="95">
          <cell r="A95" t="str">
            <v>3md102304</v>
          </cell>
          <cell r="B95" t="str">
            <v>3md10</v>
          </cell>
          <cell r="C95" t="str">
            <v>2304</v>
          </cell>
          <cell r="D95" t="str">
            <v>Stokes Wood Primary School</v>
          </cell>
          <cell r="E95">
            <v>27</v>
          </cell>
          <cell r="F95">
            <v>25</v>
          </cell>
          <cell r="G95">
            <v>52</v>
          </cell>
        </row>
        <row r="96">
          <cell r="A96" t="str">
            <v>3md102305</v>
          </cell>
          <cell r="B96" t="str">
            <v>3md10</v>
          </cell>
          <cell r="C96" t="str">
            <v>2305</v>
          </cell>
          <cell r="D96" t="str">
            <v>Wolsey House Primary School</v>
          </cell>
          <cell r="E96">
            <v>35</v>
          </cell>
          <cell r="F96">
            <v>14</v>
          </cell>
          <cell r="G96">
            <v>49</v>
          </cell>
        </row>
        <row r="97">
          <cell r="A97" t="str">
            <v>3md102306</v>
          </cell>
          <cell r="B97" t="str">
            <v>3md10</v>
          </cell>
          <cell r="C97" t="str">
            <v>2306</v>
          </cell>
          <cell r="D97" t="str">
            <v>Buswells Lodge Primary School</v>
          </cell>
          <cell r="E97">
            <v>37</v>
          </cell>
          <cell r="F97">
            <v>13</v>
          </cell>
          <cell r="G97">
            <v>50</v>
          </cell>
        </row>
        <row r="98">
          <cell r="A98" t="str">
            <v>3md102320</v>
          </cell>
          <cell r="B98" t="str">
            <v>3md10</v>
          </cell>
          <cell r="C98" t="str">
            <v>2320</v>
          </cell>
          <cell r="D98" t="str">
            <v>Barley Croft Primary School</v>
          </cell>
          <cell r="E98">
            <v>26</v>
          </cell>
          <cell r="F98">
            <v>2</v>
          </cell>
          <cell r="G98">
            <v>28</v>
          </cell>
        </row>
        <row r="99">
          <cell r="A99" t="str">
            <v>3md102323</v>
          </cell>
          <cell r="B99" t="str">
            <v>3md10</v>
          </cell>
          <cell r="C99" t="str">
            <v>2323</v>
          </cell>
          <cell r="D99" t="str">
            <v>Woodstock Primary School</v>
          </cell>
          <cell r="E99">
            <v>34</v>
          </cell>
          <cell r="F99">
            <v>4</v>
          </cell>
          <cell r="G99">
            <v>38</v>
          </cell>
        </row>
        <row r="100">
          <cell r="A100" t="str">
            <v>3md102324</v>
          </cell>
          <cell r="B100" t="str">
            <v>3md10</v>
          </cell>
          <cell r="C100" t="str">
            <v>2324</v>
          </cell>
          <cell r="D100" t="str">
            <v>Rowlatts Hill Primary School</v>
          </cell>
          <cell r="E100">
            <v>20</v>
          </cell>
          <cell r="F100">
            <v>13</v>
          </cell>
          <cell r="G100">
            <v>33</v>
          </cell>
        </row>
        <row r="101">
          <cell r="A101" t="str">
            <v>3md102327</v>
          </cell>
          <cell r="B101" t="str">
            <v>3md10</v>
          </cell>
          <cell r="C101" t="str">
            <v>2327</v>
          </cell>
          <cell r="D101" t="str">
            <v>Willowbrook Primary School</v>
          </cell>
          <cell r="E101">
            <v>17</v>
          </cell>
          <cell r="F101">
            <v>35</v>
          </cell>
          <cell r="G101">
            <v>52</v>
          </cell>
        </row>
        <row r="102">
          <cell r="A102" t="str">
            <v>3md102328</v>
          </cell>
          <cell r="B102" t="str">
            <v>3md10</v>
          </cell>
          <cell r="C102" t="str">
            <v>2328</v>
          </cell>
          <cell r="D102" t="str">
            <v>Thurnby Lodge Primary School &amp; Spch &amp; Lang Unit</v>
          </cell>
          <cell r="E102">
            <v>1</v>
          </cell>
          <cell r="F102">
            <v>26</v>
          </cell>
          <cell r="G102">
            <v>27</v>
          </cell>
        </row>
        <row r="103">
          <cell r="A103" t="str">
            <v>3md102337</v>
          </cell>
          <cell r="B103" t="str">
            <v>3md10</v>
          </cell>
          <cell r="C103" t="str">
            <v>2337</v>
          </cell>
          <cell r="D103" t="str">
            <v>Abbey Primary Community School</v>
          </cell>
          <cell r="E103">
            <v>4</v>
          </cell>
          <cell r="F103">
            <v>85</v>
          </cell>
          <cell r="G103">
            <v>89</v>
          </cell>
        </row>
        <row r="104">
          <cell r="A104" t="str">
            <v>3md102339</v>
          </cell>
          <cell r="B104" t="str">
            <v>3md10</v>
          </cell>
          <cell r="C104" t="str">
            <v>2339</v>
          </cell>
          <cell r="D104" t="str">
            <v>Taylor Road Primary School</v>
          </cell>
          <cell r="E104">
            <v>67</v>
          </cell>
          <cell r="F104">
            <v>6</v>
          </cell>
          <cell r="G104">
            <v>73</v>
          </cell>
        </row>
        <row r="105">
          <cell r="A105" t="str">
            <v>3md102340</v>
          </cell>
          <cell r="B105" t="str">
            <v>3md10</v>
          </cell>
          <cell r="C105" t="str">
            <v>2340</v>
          </cell>
          <cell r="D105" t="str">
            <v>Knighton Fields Primary School</v>
          </cell>
          <cell r="E105">
            <v>2</v>
          </cell>
          <cell r="F105">
            <v>22</v>
          </cell>
          <cell r="G105">
            <v>24</v>
          </cell>
        </row>
        <row r="106">
          <cell r="A106" t="str">
            <v>3md102343</v>
          </cell>
          <cell r="B106" t="str">
            <v>3md10</v>
          </cell>
          <cell r="C106" t="str">
            <v>2343</v>
          </cell>
          <cell r="D106" t="str">
            <v>Linden Primary School</v>
          </cell>
          <cell r="E106">
            <v>1</v>
          </cell>
          <cell r="F106">
            <v>23</v>
          </cell>
          <cell r="G106">
            <v>24</v>
          </cell>
        </row>
        <row r="107">
          <cell r="A107" t="str">
            <v>3md102344</v>
          </cell>
          <cell r="B107" t="str">
            <v>3md10</v>
          </cell>
          <cell r="C107" t="str">
            <v>2344</v>
          </cell>
          <cell r="D107" t="str">
            <v>Eyres Monsell Primary School</v>
          </cell>
          <cell r="E107">
            <v>12</v>
          </cell>
          <cell r="F107">
            <v>14</v>
          </cell>
          <cell r="G107">
            <v>26</v>
          </cell>
        </row>
        <row r="108">
          <cell r="A108" t="str">
            <v>3md102346</v>
          </cell>
          <cell r="B108" t="str">
            <v>3md10</v>
          </cell>
          <cell r="C108" t="str">
            <v>2346</v>
          </cell>
          <cell r="D108" t="str">
            <v>Hazel Community Primary School</v>
          </cell>
          <cell r="E108">
            <v>0</v>
          </cell>
          <cell r="F108">
            <v>15</v>
          </cell>
          <cell r="G108">
            <v>15</v>
          </cell>
        </row>
        <row r="109">
          <cell r="A109" t="str">
            <v>3md102347</v>
          </cell>
          <cell r="B109" t="str">
            <v>3md10</v>
          </cell>
          <cell r="C109" t="str">
            <v>2347</v>
          </cell>
          <cell r="D109" t="str">
            <v>Charnwood Primary School</v>
          </cell>
          <cell r="E109">
            <v>18</v>
          </cell>
          <cell r="F109">
            <v>30</v>
          </cell>
          <cell r="G109">
            <v>48</v>
          </cell>
        </row>
        <row r="110">
          <cell r="A110" t="str">
            <v>3md102348</v>
          </cell>
          <cell r="B110" t="str">
            <v>3md10</v>
          </cell>
          <cell r="C110" t="str">
            <v>2348</v>
          </cell>
          <cell r="D110" t="str">
            <v>Mellor Community Primary School</v>
          </cell>
          <cell r="E110">
            <v>18</v>
          </cell>
          <cell r="F110">
            <v>32</v>
          </cell>
          <cell r="G110">
            <v>50</v>
          </cell>
        </row>
        <row r="111">
          <cell r="A111" t="str">
            <v>3md102352</v>
          </cell>
          <cell r="B111" t="str">
            <v>3md10</v>
          </cell>
          <cell r="C111" t="str">
            <v>2352</v>
          </cell>
          <cell r="D111" t="str">
            <v>Marriott Primary School</v>
          </cell>
          <cell r="E111">
            <v>19</v>
          </cell>
          <cell r="F111">
            <v>4</v>
          </cell>
          <cell r="G111">
            <v>23</v>
          </cell>
        </row>
        <row r="112">
          <cell r="A112" t="str">
            <v>3md102353</v>
          </cell>
          <cell r="B112" t="str">
            <v>3md10</v>
          </cell>
          <cell r="C112" t="str">
            <v>2353</v>
          </cell>
          <cell r="D112" t="str">
            <v>Mowmacre Hill Primary School</v>
          </cell>
          <cell r="E112">
            <v>39</v>
          </cell>
          <cell r="F112">
            <v>0</v>
          </cell>
          <cell r="G112">
            <v>39</v>
          </cell>
        </row>
        <row r="113">
          <cell r="A113" t="str">
            <v>3md102356</v>
          </cell>
          <cell r="B113" t="str">
            <v>3md10</v>
          </cell>
          <cell r="C113" t="str">
            <v>2356</v>
          </cell>
          <cell r="D113" t="str">
            <v>Whitehall Primary School</v>
          </cell>
          <cell r="E113">
            <v>5</v>
          </cell>
          <cell r="F113">
            <v>47</v>
          </cell>
          <cell r="G113">
            <v>52</v>
          </cell>
        </row>
        <row r="114">
          <cell r="A114" t="str">
            <v>3md102359</v>
          </cell>
          <cell r="B114" t="str">
            <v>3md10</v>
          </cell>
          <cell r="C114" t="str">
            <v>2359</v>
          </cell>
          <cell r="D114" t="str">
            <v>Spinney Hill Primary School &amp; Community Centre</v>
          </cell>
          <cell r="E114">
            <v>2</v>
          </cell>
          <cell r="F114">
            <v>49</v>
          </cell>
          <cell r="G114">
            <v>51</v>
          </cell>
        </row>
        <row r="115">
          <cell r="A115" t="str">
            <v>3md102361</v>
          </cell>
          <cell r="B115" t="str">
            <v>3md10</v>
          </cell>
          <cell r="C115" t="str">
            <v>2361</v>
          </cell>
          <cell r="D115" t="str">
            <v>Scraptoft Valley Primary School</v>
          </cell>
          <cell r="E115">
            <v>1</v>
          </cell>
          <cell r="F115">
            <v>51</v>
          </cell>
          <cell r="G115">
            <v>52</v>
          </cell>
        </row>
        <row r="116">
          <cell r="A116" t="str">
            <v>3md102363</v>
          </cell>
          <cell r="B116" t="str">
            <v>3md10</v>
          </cell>
          <cell r="C116" t="str">
            <v>2363</v>
          </cell>
          <cell r="D116" t="str">
            <v>Beaumont Lodge Primary School</v>
          </cell>
          <cell r="E116">
            <v>9</v>
          </cell>
          <cell r="F116">
            <v>9</v>
          </cell>
          <cell r="G116">
            <v>18</v>
          </cell>
        </row>
        <row r="117">
          <cell r="A117" t="str">
            <v>3md102364</v>
          </cell>
          <cell r="B117" t="str">
            <v>3md10</v>
          </cell>
          <cell r="C117" t="str">
            <v>2364</v>
          </cell>
          <cell r="D117" t="str">
            <v>Parks Primary School</v>
          </cell>
          <cell r="E117">
            <v>31</v>
          </cell>
          <cell r="F117">
            <v>14</v>
          </cell>
          <cell r="G117">
            <v>45</v>
          </cell>
        </row>
        <row r="118">
          <cell r="A118" t="str">
            <v>3md102365</v>
          </cell>
          <cell r="B118" t="str">
            <v>3md10</v>
          </cell>
          <cell r="C118" t="str">
            <v>2365</v>
          </cell>
          <cell r="D118" t="str">
            <v>Fosse Primary School</v>
          </cell>
          <cell r="E118">
            <v>9</v>
          </cell>
          <cell r="F118">
            <v>34</v>
          </cell>
          <cell r="G118">
            <v>43</v>
          </cell>
        </row>
        <row r="119">
          <cell r="A119" t="str">
            <v>3md102366</v>
          </cell>
          <cell r="B119" t="str">
            <v>3md10</v>
          </cell>
          <cell r="C119" t="str">
            <v>2366</v>
          </cell>
          <cell r="D119" t="str">
            <v>Forest Lodge Primary School</v>
          </cell>
          <cell r="E119">
            <v>41</v>
          </cell>
          <cell r="F119">
            <v>3</v>
          </cell>
          <cell r="G119">
            <v>44</v>
          </cell>
        </row>
        <row r="120">
          <cell r="A120" t="str">
            <v>3md102370</v>
          </cell>
          <cell r="B120" t="str">
            <v>3md10</v>
          </cell>
          <cell r="C120" t="str">
            <v>2370</v>
          </cell>
          <cell r="D120" t="str">
            <v>Sparkenhoe Community Primary School</v>
          </cell>
          <cell r="E120">
            <v>19</v>
          </cell>
          <cell r="F120">
            <v>22</v>
          </cell>
          <cell r="G120">
            <v>41</v>
          </cell>
        </row>
        <row r="121">
          <cell r="A121" t="str">
            <v>3md102371</v>
          </cell>
          <cell r="B121" t="str">
            <v>3md10</v>
          </cell>
          <cell r="C121" t="str">
            <v>2371</v>
          </cell>
          <cell r="D121" t="str">
            <v>Coleman Primary School</v>
          </cell>
          <cell r="E121">
            <v>7</v>
          </cell>
          <cell r="F121">
            <v>47</v>
          </cell>
          <cell r="G121">
            <v>54</v>
          </cell>
        </row>
        <row r="122">
          <cell r="A122" t="str">
            <v>3md102377</v>
          </cell>
          <cell r="B122" t="str">
            <v>3md10</v>
          </cell>
          <cell r="C122" t="str">
            <v>2377</v>
          </cell>
          <cell r="D122" t="str">
            <v>Herrick Primary School</v>
          </cell>
          <cell r="E122">
            <v>1</v>
          </cell>
          <cell r="F122">
            <v>38</v>
          </cell>
          <cell r="G122">
            <v>39</v>
          </cell>
        </row>
        <row r="123">
          <cell r="A123" t="str">
            <v>3md102378</v>
          </cell>
          <cell r="B123" t="str">
            <v>3md10</v>
          </cell>
          <cell r="C123" t="str">
            <v>2378</v>
          </cell>
          <cell r="D123" t="str">
            <v>Slater Primary School</v>
          </cell>
          <cell r="E123">
            <v>0</v>
          </cell>
          <cell r="F123">
            <v>12</v>
          </cell>
          <cell r="G123">
            <v>12</v>
          </cell>
        </row>
        <row r="124">
          <cell r="A124" t="str">
            <v>3md102379</v>
          </cell>
          <cell r="B124" t="str">
            <v>3md10</v>
          </cell>
          <cell r="C124" t="str">
            <v>2379</v>
          </cell>
          <cell r="D124" t="str">
            <v>Glebelands Primary School</v>
          </cell>
          <cell r="E124">
            <v>8</v>
          </cell>
          <cell r="F124">
            <v>13</v>
          </cell>
          <cell r="G124">
            <v>21</v>
          </cell>
        </row>
        <row r="125">
          <cell r="A125" t="str">
            <v>3md102381</v>
          </cell>
          <cell r="B125" t="str">
            <v>3md10</v>
          </cell>
          <cell r="C125" t="str">
            <v>2381</v>
          </cell>
          <cell r="D125" t="str">
            <v>Kestrels' Field Primary School</v>
          </cell>
          <cell r="E125">
            <v>0</v>
          </cell>
          <cell r="F125">
            <v>55</v>
          </cell>
          <cell r="G125">
            <v>55</v>
          </cell>
        </row>
        <row r="126">
          <cell r="A126" t="str">
            <v>3md102385</v>
          </cell>
          <cell r="B126" t="str">
            <v>3md10</v>
          </cell>
          <cell r="C126" t="str">
            <v>2385</v>
          </cell>
          <cell r="D126" t="str">
            <v>Alderman Richard Hallam Primary School</v>
          </cell>
          <cell r="E126">
            <v>6</v>
          </cell>
          <cell r="F126">
            <v>71</v>
          </cell>
          <cell r="G126">
            <v>77</v>
          </cell>
        </row>
        <row r="127">
          <cell r="A127" t="str">
            <v>3md102386</v>
          </cell>
          <cell r="B127" t="str">
            <v>3md10</v>
          </cell>
          <cell r="C127" t="str">
            <v>2386</v>
          </cell>
          <cell r="D127" t="str">
            <v>Medway Community Primary School</v>
          </cell>
          <cell r="E127">
            <v>19</v>
          </cell>
          <cell r="F127">
            <v>31</v>
          </cell>
          <cell r="G127">
            <v>50</v>
          </cell>
        </row>
        <row r="128">
          <cell r="A128" t="str">
            <v>3md102387</v>
          </cell>
          <cell r="B128" t="str">
            <v>3md10</v>
          </cell>
          <cell r="C128" t="str">
            <v>2387</v>
          </cell>
          <cell r="D128" t="str">
            <v>Dovelands Primary School</v>
          </cell>
          <cell r="E128">
            <v>4</v>
          </cell>
          <cell r="F128">
            <v>44</v>
          </cell>
          <cell r="G128">
            <v>48</v>
          </cell>
        </row>
        <row r="129">
          <cell r="A129" t="str">
            <v>3md102388</v>
          </cell>
          <cell r="B129" t="str">
            <v>3md10</v>
          </cell>
          <cell r="C129" t="str">
            <v>2388</v>
          </cell>
          <cell r="D129" t="str">
            <v>Rolleston Primary School</v>
          </cell>
          <cell r="E129">
            <v>26</v>
          </cell>
          <cell r="F129">
            <v>24</v>
          </cell>
          <cell r="G129">
            <v>50</v>
          </cell>
        </row>
        <row r="130">
          <cell r="A130" t="str">
            <v>3md103201</v>
          </cell>
          <cell r="B130" t="str">
            <v>3md10</v>
          </cell>
          <cell r="C130" t="str">
            <v>3201</v>
          </cell>
          <cell r="D130" t="str">
            <v>Belgrave St Peter's C of E Primary School</v>
          </cell>
          <cell r="E130">
            <v>17</v>
          </cell>
          <cell r="F130">
            <v>6</v>
          </cell>
          <cell r="G130">
            <v>23</v>
          </cell>
        </row>
        <row r="131">
          <cell r="A131" t="str">
            <v>3md103208</v>
          </cell>
          <cell r="B131" t="str">
            <v>3md10</v>
          </cell>
          <cell r="C131" t="str">
            <v>3208</v>
          </cell>
          <cell r="D131" t="str">
            <v>St Barnabas C of E Primary School</v>
          </cell>
          <cell r="E131">
            <v>3</v>
          </cell>
          <cell r="F131">
            <v>27</v>
          </cell>
          <cell r="G131">
            <v>30</v>
          </cell>
        </row>
        <row r="132">
          <cell r="A132" t="str">
            <v>3md103422</v>
          </cell>
          <cell r="B132" t="str">
            <v>3md10</v>
          </cell>
          <cell r="C132" t="str">
            <v>3422</v>
          </cell>
          <cell r="D132" t="str">
            <v>Sacred Heart Catholic Voluntary Academy</v>
          </cell>
          <cell r="E132">
            <v>7</v>
          </cell>
          <cell r="F132">
            <v>19</v>
          </cell>
          <cell r="G132">
            <v>26</v>
          </cell>
        </row>
        <row r="133">
          <cell r="A133" t="str">
            <v>3md103423</v>
          </cell>
          <cell r="B133" t="str">
            <v>3md10</v>
          </cell>
          <cell r="C133" t="str">
            <v>3423</v>
          </cell>
          <cell r="D133" t="str">
            <v>St Patrick's Catholic Primary School</v>
          </cell>
          <cell r="E133">
            <v>5</v>
          </cell>
          <cell r="F133">
            <v>29</v>
          </cell>
          <cell r="G133">
            <v>34</v>
          </cell>
        </row>
        <row r="134">
          <cell r="A134" t="str">
            <v>3md103424</v>
          </cell>
          <cell r="B134" t="str">
            <v>3md10</v>
          </cell>
          <cell r="C134" t="str">
            <v>3424</v>
          </cell>
          <cell r="D134" t="str">
            <v>St Joseph's Catholic Voluntary Academy</v>
          </cell>
          <cell r="E134">
            <v>3</v>
          </cell>
          <cell r="F134">
            <v>23</v>
          </cell>
          <cell r="G134">
            <v>26</v>
          </cell>
        </row>
        <row r="135">
          <cell r="A135" t="str">
            <v>3md103425</v>
          </cell>
          <cell r="B135" t="str">
            <v>3md10</v>
          </cell>
          <cell r="C135" t="str">
            <v>3425</v>
          </cell>
          <cell r="D135" t="str">
            <v>Holy Cross Catholic Primary School</v>
          </cell>
          <cell r="E135">
            <v>13</v>
          </cell>
          <cell r="F135">
            <v>13</v>
          </cell>
          <cell r="G135">
            <v>26</v>
          </cell>
        </row>
        <row r="136">
          <cell r="A136" t="str">
            <v>3md103432</v>
          </cell>
          <cell r="B136" t="str">
            <v>3md10</v>
          </cell>
          <cell r="C136" t="str">
            <v>3432</v>
          </cell>
          <cell r="D136" t="str">
            <v>Hope Hamilton C of E (Aided) Primary School</v>
          </cell>
          <cell r="E136">
            <v>0</v>
          </cell>
          <cell r="F136">
            <v>43</v>
          </cell>
          <cell r="G136">
            <v>43</v>
          </cell>
        </row>
        <row r="137">
          <cell r="A137" t="str">
            <v>3md103434</v>
          </cell>
          <cell r="B137" t="str">
            <v>3md10</v>
          </cell>
          <cell r="C137" t="str">
            <v>3434</v>
          </cell>
          <cell r="D137" t="str">
            <v>Braunstone Community Primary School</v>
          </cell>
          <cell r="E137">
            <v>47</v>
          </cell>
          <cell r="F137">
            <v>4</v>
          </cell>
          <cell r="G137">
            <v>51</v>
          </cell>
        </row>
        <row r="138">
          <cell r="A138" t="str">
            <v>3md103435</v>
          </cell>
          <cell r="B138" t="str">
            <v>3md10</v>
          </cell>
          <cell r="C138" t="str">
            <v>3435</v>
          </cell>
          <cell r="D138" t="str">
            <v>Avenue Primary School</v>
          </cell>
          <cell r="E138">
            <v>0</v>
          </cell>
          <cell r="F138">
            <v>34</v>
          </cell>
          <cell r="G138">
            <v>34</v>
          </cell>
        </row>
        <row r="139">
          <cell r="A139" t="str">
            <v>3md116905</v>
          </cell>
          <cell r="B139" t="str">
            <v>3md11</v>
          </cell>
          <cell r="C139" t="str">
            <v>6905</v>
          </cell>
          <cell r="D139" t="str">
            <v>The Samworth Enterprise Academy</v>
          </cell>
          <cell r="E139">
            <v>36</v>
          </cell>
          <cell r="F139">
            <v>12</v>
          </cell>
          <cell r="G139">
            <v>48</v>
          </cell>
        </row>
        <row r="140">
          <cell r="C140">
            <v>0</v>
          </cell>
          <cell r="D140">
            <v>0</v>
          </cell>
          <cell r="E140">
            <v>0</v>
          </cell>
          <cell r="F140">
            <v>0</v>
          </cell>
          <cell r="G140">
            <v>0</v>
          </cell>
        </row>
        <row r="141">
          <cell r="C141" t="str">
            <v>MD 20</v>
          </cell>
          <cell r="D141">
            <v>0</v>
          </cell>
          <cell r="E141">
            <v>0</v>
          </cell>
          <cell r="F141">
            <v>0</v>
          </cell>
          <cell r="G141">
            <v>0</v>
          </cell>
        </row>
        <row r="142">
          <cell r="C142">
            <v>0</v>
          </cell>
          <cell r="D142">
            <v>0</v>
          </cell>
          <cell r="E142" t="str">
            <v>Lowest 20%</v>
          </cell>
          <cell r="F142" t="str">
            <v>Others</v>
          </cell>
          <cell r="G142" t="str">
            <v>Total</v>
          </cell>
        </row>
        <row r="143">
          <cell r="A143" t="str">
            <v>3md202000</v>
          </cell>
          <cell r="B143" t="str">
            <v>3md20</v>
          </cell>
          <cell r="C143" t="str">
            <v>2000</v>
          </cell>
          <cell r="D143" t="str">
            <v>Caldecote Community Primary School</v>
          </cell>
          <cell r="E143">
            <v>44</v>
          </cell>
          <cell r="F143">
            <v>8</v>
          </cell>
          <cell r="G143">
            <v>52</v>
          </cell>
        </row>
        <row r="144">
          <cell r="A144" t="str">
            <v>3md202002</v>
          </cell>
          <cell r="B144" t="str">
            <v>3md20</v>
          </cell>
          <cell r="C144" t="str">
            <v>2002</v>
          </cell>
          <cell r="D144" t="str">
            <v>Queensmead Primary Academy</v>
          </cell>
          <cell r="E144">
            <v>35</v>
          </cell>
          <cell r="F144">
            <v>3</v>
          </cell>
          <cell r="G144">
            <v>38</v>
          </cell>
        </row>
        <row r="145">
          <cell r="A145" t="str">
            <v>3md202071</v>
          </cell>
          <cell r="B145" t="str">
            <v>3md20</v>
          </cell>
          <cell r="C145" t="str">
            <v>2071</v>
          </cell>
          <cell r="D145" t="str">
            <v>Highfields Primary School</v>
          </cell>
          <cell r="E145">
            <v>30</v>
          </cell>
          <cell r="F145">
            <v>4</v>
          </cell>
          <cell r="G145">
            <v>34</v>
          </cell>
        </row>
        <row r="146">
          <cell r="A146" t="str">
            <v>3md202213</v>
          </cell>
          <cell r="B146" t="str">
            <v>3md20</v>
          </cell>
          <cell r="C146" t="str">
            <v>2213</v>
          </cell>
          <cell r="D146" t="str">
            <v>Catherine Infant School</v>
          </cell>
          <cell r="E146">
            <v>17</v>
          </cell>
          <cell r="F146">
            <v>35</v>
          </cell>
          <cell r="G146">
            <v>52</v>
          </cell>
        </row>
        <row r="147">
          <cell r="A147" t="str">
            <v>3md202222</v>
          </cell>
          <cell r="B147" t="str">
            <v>3md20</v>
          </cell>
          <cell r="C147" t="str">
            <v>2222</v>
          </cell>
          <cell r="D147" t="str">
            <v>Evington Valley Primary School</v>
          </cell>
          <cell r="E147">
            <v>7</v>
          </cell>
          <cell r="F147">
            <v>34</v>
          </cell>
          <cell r="G147">
            <v>41</v>
          </cell>
        </row>
        <row r="148">
          <cell r="A148" t="str">
            <v>3md202228</v>
          </cell>
          <cell r="B148" t="str">
            <v>3md20</v>
          </cell>
          <cell r="C148" t="str">
            <v>2228</v>
          </cell>
          <cell r="D148" t="str">
            <v>Granby Primary School</v>
          </cell>
          <cell r="E148">
            <v>10</v>
          </cell>
          <cell r="F148">
            <v>33</v>
          </cell>
          <cell r="G148">
            <v>43</v>
          </cell>
        </row>
        <row r="149">
          <cell r="A149" t="str">
            <v>3md202229</v>
          </cell>
          <cell r="B149" t="str">
            <v>3md20</v>
          </cell>
          <cell r="C149" t="str">
            <v>2229</v>
          </cell>
          <cell r="D149" t="str">
            <v>Green Lane Infant School</v>
          </cell>
          <cell r="E149">
            <v>39</v>
          </cell>
          <cell r="F149">
            <v>45</v>
          </cell>
          <cell r="G149">
            <v>84</v>
          </cell>
        </row>
        <row r="150">
          <cell r="A150" t="str">
            <v>3md202231</v>
          </cell>
          <cell r="B150" t="str">
            <v>3md20</v>
          </cell>
          <cell r="C150" t="str">
            <v>2231</v>
          </cell>
          <cell r="D150" t="str">
            <v>Rushey Mead Primary School</v>
          </cell>
          <cell r="E150">
            <v>14</v>
          </cell>
          <cell r="F150">
            <v>23</v>
          </cell>
          <cell r="G150">
            <v>37</v>
          </cell>
        </row>
        <row r="151">
          <cell r="A151" t="str">
            <v>3md202236</v>
          </cell>
          <cell r="B151" t="str">
            <v>3md20</v>
          </cell>
          <cell r="C151" t="str">
            <v>2236</v>
          </cell>
          <cell r="D151" t="str">
            <v>Humberstone Infant School</v>
          </cell>
          <cell r="E151">
            <v>8</v>
          </cell>
          <cell r="F151">
            <v>79</v>
          </cell>
          <cell r="G151">
            <v>87</v>
          </cell>
        </row>
        <row r="152">
          <cell r="A152" t="str">
            <v>3md202238</v>
          </cell>
          <cell r="B152" t="str">
            <v>3md20</v>
          </cell>
          <cell r="C152" t="str">
            <v>2238</v>
          </cell>
          <cell r="D152" t="str">
            <v>Imperial Avenue Infant School</v>
          </cell>
          <cell r="E152">
            <v>33</v>
          </cell>
          <cell r="F152">
            <v>19</v>
          </cell>
          <cell r="G152">
            <v>52</v>
          </cell>
        </row>
        <row r="153">
          <cell r="A153" t="str">
            <v>3md202239</v>
          </cell>
          <cell r="B153" t="str">
            <v>3md20</v>
          </cell>
          <cell r="C153" t="str">
            <v>2239</v>
          </cell>
          <cell r="D153" t="str">
            <v>Inglehurst Infant School</v>
          </cell>
          <cell r="E153">
            <v>44</v>
          </cell>
          <cell r="F153">
            <v>30</v>
          </cell>
          <cell r="G153">
            <v>74</v>
          </cell>
        </row>
        <row r="154">
          <cell r="A154" t="str">
            <v>3md202241</v>
          </cell>
          <cell r="B154" t="str">
            <v>3md20</v>
          </cell>
          <cell r="C154" t="str">
            <v>2241</v>
          </cell>
          <cell r="D154" t="str">
            <v>King Richard III Infant &amp; Nursery School</v>
          </cell>
          <cell r="E154">
            <v>16</v>
          </cell>
          <cell r="F154">
            <v>44</v>
          </cell>
          <cell r="G154">
            <v>60</v>
          </cell>
        </row>
        <row r="155">
          <cell r="A155" t="str">
            <v>3md202250</v>
          </cell>
          <cell r="B155" t="str">
            <v>3md20</v>
          </cell>
          <cell r="C155" t="str">
            <v>2250</v>
          </cell>
          <cell r="D155" t="str">
            <v>Mayflower Primary School</v>
          </cell>
          <cell r="E155">
            <v>5</v>
          </cell>
          <cell r="F155">
            <v>46</v>
          </cell>
          <cell r="G155">
            <v>51</v>
          </cell>
        </row>
        <row r="156">
          <cell r="A156" t="str">
            <v>3md202261</v>
          </cell>
          <cell r="B156" t="str">
            <v>3md20</v>
          </cell>
          <cell r="C156" t="str">
            <v>2261</v>
          </cell>
          <cell r="D156" t="str">
            <v>Northfield House Primary School</v>
          </cell>
          <cell r="E156">
            <v>20</v>
          </cell>
          <cell r="F156">
            <v>5</v>
          </cell>
          <cell r="G156">
            <v>25</v>
          </cell>
        </row>
        <row r="157">
          <cell r="A157" t="str">
            <v>3md202264</v>
          </cell>
          <cell r="B157" t="str">
            <v>3md20</v>
          </cell>
          <cell r="C157" t="str">
            <v>2264</v>
          </cell>
          <cell r="D157" t="str">
            <v>Merrydale Infant School</v>
          </cell>
          <cell r="E157">
            <v>56</v>
          </cell>
          <cell r="F157">
            <v>12</v>
          </cell>
          <cell r="G157">
            <v>68</v>
          </cell>
        </row>
        <row r="158">
          <cell r="A158" t="str">
            <v>3md202267</v>
          </cell>
          <cell r="B158" t="str">
            <v>3md20</v>
          </cell>
          <cell r="C158" t="str">
            <v>2267</v>
          </cell>
          <cell r="D158" t="str">
            <v>St Mary's Fields Infant and Nursery School</v>
          </cell>
          <cell r="E158">
            <v>13</v>
          </cell>
          <cell r="F158">
            <v>39</v>
          </cell>
          <cell r="G158">
            <v>52</v>
          </cell>
        </row>
        <row r="159">
          <cell r="A159" t="str">
            <v>3md202282</v>
          </cell>
          <cell r="B159" t="str">
            <v>3md20</v>
          </cell>
          <cell r="C159" t="str">
            <v>2282</v>
          </cell>
          <cell r="D159" t="str">
            <v>Wyvern Primary School</v>
          </cell>
          <cell r="E159">
            <v>9</v>
          </cell>
          <cell r="F159">
            <v>31</v>
          </cell>
          <cell r="G159">
            <v>40</v>
          </cell>
        </row>
        <row r="160">
          <cell r="A160" t="str">
            <v>3md202283</v>
          </cell>
          <cell r="B160" t="str">
            <v>3md20</v>
          </cell>
          <cell r="C160" t="str">
            <v>2283</v>
          </cell>
          <cell r="D160" t="str">
            <v>Montrose School</v>
          </cell>
          <cell r="E160">
            <v>7</v>
          </cell>
          <cell r="F160">
            <v>44</v>
          </cell>
          <cell r="G160">
            <v>51</v>
          </cell>
        </row>
        <row r="161">
          <cell r="A161" t="str">
            <v>3md202287</v>
          </cell>
          <cell r="B161" t="str">
            <v>3md20</v>
          </cell>
          <cell r="C161" t="str">
            <v>2287</v>
          </cell>
          <cell r="D161" t="str">
            <v>Braunstone Frith Primary School</v>
          </cell>
          <cell r="E161">
            <v>53</v>
          </cell>
          <cell r="F161">
            <v>12</v>
          </cell>
          <cell r="G161">
            <v>65</v>
          </cell>
        </row>
        <row r="162">
          <cell r="A162" t="str">
            <v>3md202299</v>
          </cell>
          <cell r="B162" t="str">
            <v>3md20</v>
          </cell>
          <cell r="C162" t="str">
            <v>2299</v>
          </cell>
          <cell r="D162" t="str">
            <v>Uplands Infant School</v>
          </cell>
          <cell r="E162">
            <v>74</v>
          </cell>
          <cell r="F162">
            <v>33</v>
          </cell>
          <cell r="G162">
            <v>107</v>
          </cell>
        </row>
        <row r="163">
          <cell r="A163" t="str">
            <v>3md202303</v>
          </cell>
          <cell r="B163" t="str">
            <v>3md20</v>
          </cell>
          <cell r="C163" t="str">
            <v>2303</v>
          </cell>
          <cell r="D163" t="str">
            <v>Shenton Primary School</v>
          </cell>
          <cell r="E163">
            <v>28</v>
          </cell>
          <cell r="F163">
            <v>3</v>
          </cell>
          <cell r="G163">
            <v>31</v>
          </cell>
        </row>
        <row r="164">
          <cell r="A164" t="str">
            <v>3md202304</v>
          </cell>
          <cell r="B164" t="str">
            <v>3md20</v>
          </cell>
          <cell r="C164" t="str">
            <v>2304</v>
          </cell>
          <cell r="D164" t="str">
            <v>Stokes Wood Primary School</v>
          </cell>
          <cell r="E164">
            <v>28</v>
          </cell>
          <cell r="F164">
            <v>24</v>
          </cell>
          <cell r="G164">
            <v>52</v>
          </cell>
        </row>
        <row r="165">
          <cell r="A165" t="str">
            <v>3md202305</v>
          </cell>
          <cell r="B165" t="str">
            <v>3md20</v>
          </cell>
          <cell r="C165" t="str">
            <v>2305</v>
          </cell>
          <cell r="D165" t="str">
            <v>Wolsey House Primary School</v>
          </cell>
          <cell r="E165">
            <v>35</v>
          </cell>
          <cell r="F165">
            <v>14</v>
          </cell>
          <cell r="G165">
            <v>49</v>
          </cell>
        </row>
        <row r="166">
          <cell r="A166" t="str">
            <v>3md202306</v>
          </cell>
          <cell r="B166" t="str">
            <v>3md20</v>
          </cell>
          <cell r="C166" t="str">
            <v>2306</v>
          </cell>
          <cell r="D166" t="str">
            <v>Buswells Lodge Primary School</v>
          </cell>
          <cell r="E166">
            <v>37</v>
          </cell>
          <cell r="F166">
            <v>13</v>
          </cell>
          <cell r="G166">
            <v>50</v>
          </cell>
        </row>
        <row r="167">
          <cell r="A167" t="str">
            <v>3md202320</v>
          </cell>
          <cell r="B167" t="str">
            <v>3md20</v>
          </cell>
          <cell r="C167" t="str">
            <v>2320</v>
          </cell>
          <cell r="D167" t="str">
            <v>Barley Croft Primary School</v>
          </cell>
          <cell r="E167">
            <v>26</v>
          </cell>
          <cell r="F167">
            <v>2</v>
          </cell>
          <cell r="G167">
            <v>28</v>
          </cell>
        </row>
        <row r="168">
          <cell r="A168" t="str">
            <v>3md202323</v>
          </cell>
          <cell r="B168" t="str">
            <v>3md20</v>
          </cell>
          <cell r="C168" t="str">
            <v>2323</v>
          </cell>
          <cell r="D168" t="str">
            <v>Woodstock Primary School</v>
          </cell>
          <cell r="E168">
            <v>35</v>
          </cell>
          <cell r="F168">
            <v>3</v>
          </cell>
          <cell r="G168">
            <v>38</v>
          </cell>
        </row>
        <row r="169">
          <cell r="A169" t="str">
            <v>3md202324</v>
          </cell>
          <cell r="B169" t="str">
            <v>3md20</v>
          </cell>
          <cell r="C169" t="str">
            <v>2324</v>
          </cell>
          <cell r="D169" t="str">
            <v>Rowlatts Hill Primary School</v>
          </cell>
          <cell r="E169">
            <v>20</v>
          </cell>
          <cell r="F169">
            <v>13</v>
          </cell>
          <cell r="G169">
            <v>33</v>
          </cell>
        </row>
        <row r="170">
          <cell r="A170" t="str">
            <v>3md202327</v>
          </cell>
          <cell r="B170" t="str">
            <v>3md20</v>
          </cell>
          <cell r="C170" t="str">
            <v>2327</v>
          </cell>
          <cell r="D170" t="str">
            <v>Willowbrook Primary School</v>
          </cell>
          <cell r="E170">
            <v>39</v>
          </cell>
          <cell r="F170">
            <v>13</v>
          </cell>
          <cell r="G170">
            <v>52</v>
          </cell>
        </row>
        <row r="171">
          <cell r="A171" t="str">
            <v>3md202328</v>
          </cell>
          <cell r="B171" t="str">
            <v>3md20</v>
          </cell>
          <cell r="C171" t="str">
            <v>2328</v>
          </cell>
          <cell r="D171" t="str">
            <v>Thurnby Lodge Primary School &amp; Spch &amp; Lang Unit</v>
          </cell>
          <cell r="E171">
            <v>11</v>
          </cell>
          <cell r="F171">
            <v>16</v>
          </cell>
          <cell r="G171">
            <v>27</v>
          </cell>
        </row>
        <row r="172">
          <cell r="A172" t="str">
            <v>3md202337</v>
          </cell>
          <cell r="B172" t="str">
            <v>3md20</v>
          </cell>
          <cell r="C172" t="str">
            <v>2337</v>
          </cell>
          <cell r="D172" t="str">
            <v>Abbey Primary Community School</v>
          </cell>
          <cell r="E172">
            <v>16</v>
          </cell>
          <cell r="F172">
            <v>73</v>
          </cell>
          <cell r="G172">
            <v>89</v>
          </cell>
        </row>
        <row r="173">
          <cell r="A173" t="str">
            <v>3md202339</v>
          </cell>
          <cell r="B173" t="str">
            <v>3md20</v>
          </cell>
          <cell r="C173" t="str">
            <v>2339</v>
          </cell>
          <cell r="D173" t="str">
            <v>Taylor Road Primary School</v>
          </cell>
          <cell r="E173">
            <v>68</v>
          </cell>
          <cell r="F173">
            <v>5</v>
          </cell>
          <cell r="G173">
            <v>73</v>
          </cell>
        </row>
        <row r="174">
          <cell r="A174" t="str">
            <v>3md202340</v>
          </cell>
          <cell r="B174" t="str">
            <v>3md20</v>
          </cell>
          <cell r="C174" t="str">
            <v>2340</v>
          </cell>
          <cell r="D174" t="str">
            <v>Knighton Fields Primary School</v>
          </cell>
          <cell r="E174">
            <v>11</v>
          </cell>
          <cell r="F174">
            <v>13</v>
          </cell>
          <cell r="G174">
            <v>24</v>
          </cell>
        </row>
        <row r="175">
          <cell r="A175" t="str">
            <v>3md202343</v>
          </cell>
          <cell r="B175" t="str">
            <v>3md20</v>
          </cell>
          <cell r="C175" t="str">
            <v>2343</v>
          </cell>
          <cell r="D175" t="str">
            <v>Linden Primary School</v>
          </cell>
          <cell r="E175">
            <v>1</v>
          </cell>
          <cell r="F175">
            <v>23</v>
          </cell>
          <cell r="G175">
            <v>24</v>
          </cell>
        </row>
        <row r="176">
          <cell r="A176" t="str">
            <v>3md202344</v>
          </cell>
          <cell r="B176" t="str">
            <v>3md20</v>
          </cell>
          <cell r="C176" t="str">
            <v>2344</v>
          </cell>
          <cell r="D176" t="str">
            <v>Eyres Monsell Primary School</v>
          </cell>
          <cell r="E176">
            <v>25</v>
          </cell>
          <cell r="F176">
            <v>1</v>
          </cell>
          <cell r="G176">
            <v>26</v>
          </cell>
        </row>
        <row r="177">
          <cell r="A177" t="str">
            <v>3md202346</v>
          </cell>
          <cell r="B177" t="str">
            <v>3md20</v>
          </cell>
          <cell r="C177" t="str">
            <v>2346</v>
          </cell>
          <cell r="D177" t="str">
            <v>Hazel Community Primary School</v>
          </cell>
          <cell r="E177">
            <v>3</v>
          </cell>
          <cell r="F177">
            <v>12</v>
          </cell>
          <cell r="G177">
            <v>15</v>
          </cell>
        </row>
        <row r="178">
          <cell r="A178" t="str">
            <v>3md202347</v>
          </cell>
          <cell r="B178" t="str">
            <v>3md20</v>
          </cell>
          <cell r="C178" t="str">
            <v>2347</v>
          </cell>
          <cell r="D178" t="str">
            <v>Charnwood Primary School</v>
          </cell>
          <cell r="E178">
            <v>39</v>
          </cell>
          <cell r="F178">
            <v>9</v>
          </cell>
          <cell r="G178">
            <v>48</v>
          </cell>
        </row>
        <row r="179">
          <cell r="A179" t="str">
            <v>3md202348</v>
          </cell>
          <cell r="B179" t="str">
            <v>3md20</v>
          </cell>
          <cell r="C179" t="str">
            <v>2348</v>
          </cell>
          <cell r="D179" t="str">
            <v>Mellor Community Primary School</v>
          </cell>
          <cell r="E179">
            <v>27</v>
          </cell>
          <cell r="F179">
            <v>23</v>
          </cell>
          <cell r="G179">
            <v>50</v>
          </cell>
        </row>
        <row r="180">
          <cell r="A180" t="str">
            <v>3md202352</v>
          </cell>
          <cell r="B180" t="str">
            <v>3md20</v>
          </cell>
          <cell r="C180" t="str">
            <v>2352</v>
          </cell>
          <cell r="D180" t="str">
            <v>Marriott Primary School</v>
          </cell>
          <cell r="E180">
            <v>19</v>
          </cell>
          <cell r="F180">
            <v>4</v>
          </cell>
          <cell r="G180">
            <v>23</v>
          </cell>
        </row>
        <row r="181">
          <cell r="A181" t="str">
            <v>3md202353</v>
          </cell>
          <cell r="B181" t="str">
            <v>3md20</v>
          </cell>
          <cell r="C181" t="str">
            <v>2353</v>
          </cell>
          <cell r="D181" t="str">
            <v>Mowmacre Hill Primary School</v>
          </cell>
          <cell r="E181">
            <v>39</v>
          </cell>
          <cell r="F181">
            <v>0</v>
          </cell>
          <cell r="G181">
            <v>39</v>
          </cell>
        </row>
        <row r="182">
          <cell r="A182" t="str">
            <v>3md202356</v>
          </cell>
          <cell r="B182" t="str">
            <v>3md20</v>
          </cell>
          <cell r="C182" t="str">
            <v>2356</v>
          </cell>
          <cell r="D182" t="str">
            <v>Whitehall Primary School</v>
          </cell>
          <cell r="E182">
            <v>12</v>
          </cell>
          <cell r="F182">
            <v>40</v>
          </cell>
          <cell r="G182">
            <v>52</v>
          </cell>
        </row>
        <row r="183">
          <cell r="A183" t="str">
            <v>3md202359</v>
          </cell>
          <cell r="B183" t="str">
            <v>3md20</v>
          </cell>
          <cell r="C183" t="str">
            <v>2359</v>
          </cell>
          <cell r="D183" t="str">
            <v>Spinney Hill Primary School &amp; Community Centre</v>
          </cell>
          <cell r="E183">
            <v>7</v>
          </cell>
          <cell r="F183">
            <v>44</v>
          </cell>
          <cell r="G183">
            <v>51</v>
          </cell>
        </row>
        <row r="184">
          <cell r="A184" t="str">
            <v>3md202361</v>
          </cell>
          <cell r="B184" t="str">
            <v>3md20</v>
          </cell>
          <cell r="C184" t="str">
            <v>2361</v>
          </cell>
          <cell r="D184" t="str">
            <v>Scraptoft Valley Primary School</v>
          </cell>
          <cell r="E184">
            <v>24</v>
          </cell>
          <cell r="F184">
            <v>28</v>
          </cell>
          <cell r="G184">
            <v>52</v>
          </cell>
        </row>
        <row r="185">
          <cell r="A185" t="str">
            <v>3md202363</v>
          </cell>
          <cell r="B185" t="str">
            <v>3md20</v>
          </cell>
          <cell r="C185" t="str">
            <v>2363</v>
          </cell>
          <cell r="D185" t="str">
            <v>Beaumont Lodge Primary School</v>
          </cell>
          <cell r="E185">
            <v>9</v>
          </cell>
          <cell r="F185">
            <v>9</v>
          </cell>
          <cell r="G185">
            <v>18</v>
          </cell>
        </row>
        <row r="186">
          <cell r="A186" t="str">
            <v>3md202364</v>
          </cell>
          <cell r="B186" t="str">
            <v>3md20</v>
          </cell>
          <cell r="C186" t="str">
            <v>2364</v>
          </cell>
          <cell r="D186" t="str">
            <v>Parks Primary School</v>
          </cell>
          <cell r="E186">
            <v>31</v>
          </cell>
          <cell r="F186">
            <v>14</v>
          </cell>
          <cell r="G186">
            <v>45</v>
          </cell>
        </row>
        <row r="187">
          <cell r="A187" t="str">
            <v>3md202365</v>
          </cell>
          <cell r="B187" t="str">
            <v>3md20</v>
          </cell>
          <cell r="C187" t="str">
            <v>2365</v>
          </cell>
          <cell r="D187" t="str">
            <v>Fosse Primary School</v>
          </cell>
          <cell r="E187">
            <v>24</v>
          </cell>
          <cell r="F187">
            <v>19</v>
          </cell>
          <cell r="G187">
            <v>43</v>
          </cell>
        </row>
        <row r="188">
          <cell r="A188" t="str">
            <v>3md202366</v>
          </cell>
          <cell r="B188" t="str">
            <v>3md20</v>
          </cell>
          <cell r="C188" t="str">
            <v>2366</v>
          </cell>
          <cell r="D188" t="str">
            <v>Forest Lodge Primary School</v>
          </cell>
          <cell r="E188">
            <v>41</v>
          </cell>
          <cell r="F188">
            <v>3</v>
          </cell>
          <cell r="G188">
            <v>44</v>
          </cell>
        </row>
        <row r="189">
          <cell r="A189" t="str">
            <v>3md202370</v>
          </cell>
          <cell r="B189" t="str">
            <v>3md20</v>
          </cell>
          <cell r="C189" t="str">
            <v>2370</v>
          </cell>
          <cell r="D189" t="str">
            <v>Sparkenhoe Community Primary School</v>
          </cell>
          <cell r="E189">
            <v>31</v>
          </cell>
          <cell r="F189">
            <v>10</v>
          </cell>
          <cell r="G189">
            <v>41</v>
          </cell>
        </row>
        <row r="190">
          <cell r="A190" t="str">
            <v>3md202371</v>
          </cell>
          <cell r="B190" t="str">
            <v>3md20</v>
          </cell>
          <cell r="C190" t="str">
            <v>2371</v>
          </cell>
          <cell r="D190" t="str">
            <v>Coleman Primary School</v>
          </cell>
          <cell r="E190">
            <v>11</v>
          </cell>
          <cell r="F190">
            <v>43</v>
          </cell>
          <cell r="G190">
            <v>54</v>
          </cell>
        </row>
        <row r="191">
          <cell r="A191" t="str">
            <v>3md202377</v>
          </cell>
          <cell r="B191" t="str">
            <v>3md20</v>
          </cell>
          <cell r="C191" t="str">
            <v>2377</v>
          </cell>
          <cell r="D191" t="str">
            <v>Herrick Primary School</v>
          </cell>
          <cell r="E191">
            <v>1</v>
          </cell>
          <cell r="F191">
            <v>38</v>
          </cell>
          <cell r="G191">
            <v>39</v>
          </cell>
        </row>
        <row r="192">
          <cell r="A192" t="str">
            <v>3md202378</v>
          </cell>
          <cell r="B192" t="str">
            <v>3md20</v>
          </cell>
          <cell r="C192" t="str">
            <v>2378</v>
          </cell>
          <cell r="D192" t="str">
            <v>Slater Primary School</v>
          </cell>
          <cell r="E192">
            <v>7</v>
          </cell>
          <cell r="F192">
            <v>5</v>
          </cell>
          <cell r="G192">
            <v>12</v>
          </cell>
        </row>
        <row r="193">
          <cell r="A193" t="str">
            <v>3md202379</v>
          </cell>
          <cell r="B193" t="str">
            <v>3md20</v>
          </cell>
          <cell r="C193" t="str">
            <v>2379</v>
          </cell>
          <cell r="D193" t="str">
            <v>Glebelands Primary School</v>
          </cell>
          <cell r="E193">
            <v>8</v>
          </cell>
          <cell r="F193">
            <v>13</v>
          </cell>
          <cell r="G193">
            <v>21</v>
          </cell>
        </row>
        <row r="194">
          <cell r="A194" t="str">
            <v>3md202381</v>
          </cell>
          <cell r="B194" t="str">
            <v>3md20</v>
          </cell>
          <cell r="C194" t="str">
            <v>2381</v>
          </cell>
          <cell r="D194" t="str">
            <v>Kestrels' Field Primary School</v>
          </cell>
          <cell r="E194">
            <v>1</v>
          </cell>
          <cell r="F194">
            <v>54</v>
          </cell>
          <cell r="G194">
            <v>55</v>
          </cell>
        </row>
        <row r="195">
          <cell r="A195" t="str">
            <v>3md202385</v>
          </cell>
          <cell r="B195" t="str">
            <v>3md20</v>
          </cell>
          <cell r="C195" t="str">
            <v>2385</v>
          </cell>
          <cell r="D195" t="str">
            <v>Alderman Richard Hallam Primary School</v>
          </cell>
          <cell r="E195">
            <v>6</v>
          </cell>
          <cell r="F195">
            <v>71</v>
          </cell>
          <cell r="G195">
            <v>77</v>
          </cell>
        </row>
        <row r="196">
          <cell r="A196" t="str">
            <v>3md202386</v>
          </cell>
          <cell r="B196" t="str">
            <v>3md20</v>
          </cell>
          <cell r="C196" t="str">
            <v>2386</v>
          </cell>
          <cell r="D196" t="str">
            <v>Medway Community Primary School</v>
          </cell>
          <cell r="E196">
            <v>36</v>
          </cell>
          <cell r="F196">
            <v>14</v>
          </cell>
          <cell r="G196">
            <v>50</v>
          </cell>
        </row>
        <row r="197">
          <cell r="A197" t="str">
            <v>3md202387</v>
          </cell>
          <cell r="B197" t="str">
            <v>3md20</v>
          </cell>
          <cell r="C197" t="str">
            <v>2387</v>
          </cell>
          <cell r="D197" t="str">
            <v>Dovelands Primary School</v>
          </cell>
          <cell r="E197">
            <v>9</v>
          </cell>
          <cell r="F197">
            <v>39</v>
          </cell>
          <cell r="G197">
            <v>48</v>
          </cell>
        </row>
        <row r="198">
          <cell r="A198" t="str">
            <v>3md202388</v>
          </cell>
          <cell r="B198" t="str">
            <v>3md20</v>
          </cell>
          <cell r="C198" t="str">
            <v>2388</v>
          </cell>
          <cell r="D198" t="str">
            <v>Rolleston Primary School</v>
          </cell>
          <cell r="E198">
            <v>48</v>
          </cell>
          <cell r="F198">
            <v>2</v>
          </cell>
          <cell r="G198">
            <v>50</v>
          </cell>
        </row>
        <row r="199">
          <cell r="A199" t="str">
            <v>3md203201</v>
          </cell>
          <cell r="B199" t="str">
            <v>3md20</v>
          </cell>
          <cell r="C199" t="str">
            <v>3201</v>
          </cell>
          <cell r="D199" t="str">
            <v>Belgrave St Peter's C of E Primary School</v>
          </cell>
          <cell r="E199">
            <v>18</v>
          </cell>
          <cell r="F199">
            <v>5</v>
          </cell>
          <cell r="G199">
            <v>23</v>
          </cell>
        </row>
        <row r="200">
          <cell r="A200" t="str">
            <v>3md203208</v>
          </cell>
          <cell r="B200" t="str">
            <v>3md20</v>
          </cell>
          <cell r="C200" t="str">
            <v>3208</v>
          </cell>
          <cell r="D200" t="str">
            <v>St Barnabas C of E Primary School</v>
          </cell>
          <cell r="E200">
            <v>6</v>
          </cell>
          <cell r="F200">
            <v>24</v>
          </cell>
          <cell r="G200">
            <v>30</v>
          </cell>
        </row>
        <row r="201">
          <cell r="A201" t="str">
            <v>3md203422</v>
          </cell>
          <cell r="B201" t="str">
            <v>3md20</v>
          </cell>
          <cell r="C201" t="str">
            <v>3422</v>
          </cell>
          <cell r="D201" t="str">
            <v>Sacred Heart Catholic Voluntary Academy</v>
          </cell>
          <cell r="E201">
            <v>16</v>
          </cell>
          <cell r="F201">
            <v>10</v>
          </cell>
          <cell r="G201">
            <v>26</v>
          </cell>
        </row>
        <row r="202">
          <cell r="A202" t="str">
            <v>3md203423</v>
          </cell>
          <cell r="B202" t="str">
            <v>3md20</v>
          </cell>
          <cell r="C202" t="str">
            <v>3423</v>
          </cell>
          <cell r="D202" t="str">
            <v>St Patrick's Catholic Primary School</v>
          </cell>
          <cell r="E202">
            <v>10</v>
          </cell>
          <cell r="F202">
            <v>24</v>
          </cell>
          <cell r="G202">
            <v>34</v>
          </cell>
        </row>
        <row r="203">
          <cell r="A203" t="str">
            <v>3md203424</v>
          </cell>
          <cell r="B203" t="str">
            <v>3md20</v>
          </cell>
          <cell r="C203" t="str">
            <v>3424</v>
          </cell>
          <cell r="D203" t="str">
            <v>St Joseph's Catholic Voluntary Academy</v>
          </cell>
          <cell r="E203">
            <v>7</v>
          </cell>
          <cell r="F203">
            <v>19</v>
          </cell>
          <cell r="G203">
            <v>26</v>
          </cell>
        </row>
        <row r="204">
          <cell r="A204" t="str">
            <v>3md203425</v>
          </cell>
          <cell r="B204" t="str">
            <v>3md20</v>
          </cell>
          <cell r="C204" t="str">
            <v>3425</v>
          </cell>
          <cell r="D204" t="str">
            <v>Holy Cross Catholic Primary School</v>
          </cell>
          <cell r="E204">
            <v>19</v>
          </cell>
          <cell r="F204">
            <v>7</v>
          </cell>
          <cell r="G204">
            <v>26</v>
          </cell>
        </row>
        <row r="205">
          <cell r="A205" t="str">
            <v>3md203432</v>
          </cell>
          <cell r="B205" t="str">
            <v>3md20</v>
          </cell>
          <cell r="C205" t="str">
            <v>3432</v>
          </cell>
          <cell r="D205" t="str">
            <v>Hope Hamilton C of E (Aided) Primary School</v>
          </cell>
          <cell r="E205">
            <v>1</v>
          </cell>
          <cell r="F205">
            <v>42</v>
          </cell>
          <cell r="G205">
            <v>43</v>
          </cell>
        </row>
        <row r="206">
          <cell r="A206" t="str">
            <v>3md203434</v>
          </cell>
          <cell r="B206" t="str">
            <v>3md20</v>
          </cell>
          <cell r="C206" t="str">
            <v>3434</v>
          </cell>
          <cell r="D206" t="str">
            <v>Braunstone Community Primary School</v>
          </cell>
          <cell r="E206">
            <v>48</v>
          </cell>
          <cell r="F206">
            <v>3</v>
          </cell>
          <cell r="G206">
            <v>51</v>
          </cell>
        </row>
        <row r="207">
          <cell r="A207" t="str">
            <v>3md203435</v>
          </cell>
          <cell r="B207" t="str">
            <v>3md20</v>
          </cell>
          <cell r="C207" t="str">
            <v>3435</v>
          </cell>
          <cell r="D207" t="str">
            <v>Avenue Primary School</v>
          </cell>
          <cell r="E207">
            <v>3</v>
          </cell>
          <cell r="F207">
            <v>31</v>
          </cell>
          <cell r="G207">
            <v>34</v>
          </cell>
        </row>
        <row r="208">
          <cell r="A208" t="str">
            <v>3md216905</v>
          </cell>
          <cell r="B208" t="str">
            <v>3md21</v>
          </cell>
          <cell r="C208" t="str">
            <v>6905</v>
          </cell>
          <cell r="D208" t="str">
            <v>The Samworth Enterprise Academy</v>
          </cell>
          <cell r="E208">
            <v>42</v>
          </cell>
          <cell r="F208">
            <v>6</v>
          </cell>
          <cell r="G208">
            <v>48</v>
          </cell>
        </row>
        <row r="209">
          <cell r="C209">
            <v>0</v>
          </cell>
          <cell r="D209">
            <v>0</v>
          </cell>
          <cell r="E209">
            <v>0</v>
          </cell>
          <cell r="F209">
            <v>0</v>
          </cell>
          <cell r="G209">
            <v>0</v>
          </cell>
        </row>
        <row r="210">
          <cell r="C210" t="str">
            <v>MD 30</v>
          </cell>
          <cell r="D210">
            <v>0</v>
          </cell>
          <cell r="E210">
            <v>0</v>
          </cell>
          <cell r="F210">
            <v>0</v>
          </cell>
          <cell r="G210">
            <v>0</v>
          </cell>
        </row>
        <row r="211">
          <cell r="C211">
            <v>0</v>
          </cell>
          <cell r="D211">
            <v>0</v>
          </cell>
          <cell r="E211" t="str">
            <v>Lowest 30%</v>
          </cell>
          <cell r="F211" t="str">
            <v>Others</v>
          </cell>
          <cell r="G211" t="str">
            <v>Total</v>
          </cell>
        </row>
        <row r="212">
          <cell r="A212" t="str">
            <v>3md302000</v>
          </cell>
          <cell r="B212" t="str">
            <v>3md30</v>
          </cell>
          <cell r="C212" t="str">
            <v>2000</v>
          </cell>
          <cell r="D212" t="str">
            <v>Caldecote Community Primary School</v>
          </cell>
          <cell r="E212">
            <v>44</v>
          </cell>
          <cell r="F212">
            <v>8</v>
          </cell>
          <cell r="G212">
            <v>52</v>
          </cell>
        </row>
        <row r="213">
          <cell r="A213" t="str">
            <v>3md302002</v>
          </cell>
          <cell r="B213" t="str">
            <v>3md30</v>
          </cell>
          <cell r="C213" t="str">
            <v>2002</v>
          </cell>
          <cell r="D213" t="str">
            <v>Queensmead Primary Academy</v>
          </cell>
          <cell r="E213">
            <v>36</v>
          </cell>
          <cell r="F213">
            <v>2</v>
          </cell>
          <cell r="G213">
            <v>38</v>
          </cell>
        </row>
        <row r="214">
          <cell r="A214" t="str">
            <v>3md302071</v>
          </cell>
          <cell r="B214" t="str">
            <v>3md30</v>
          </cell>
          <cell r="C214" t="str">
            <v>2071</v>
          </cell>
          <cell r="D214" t="str">
            <v>Highfields Primary School</v>
          </cell>
          <cell r="E214">
            <v>33</v>
          </cell>
          <cell r="F214">
            <v>1</v>
          </cell>
          <cell r="G214">
            <v>34</v>
          </cell>
        </row>
        <row r="215">
          <cell r="A215" t="str">
            <v>3md302213</v>
          </cell>
          <cell r="B215" t="str">
            <v>3md30</v>
          </cell>
          <cell r="C215" t="str">
            <v>2213</v>
          </cell>
          <cell r="D215" t="str">
            <v>Catherine Infant School</v>
          </cell>
          <cell r="E215">
            <v>49</v>
          </cell>
          <cell r="F215">
            <v>3</v>
          </cell>
          <cell r="G215">
            <v>52</v>
          </cell>
        </row>
        <row r="216">
          <cell r="A216" t="str">
            <v>3md302222</v>
          </cell>
          <cell r="B216" t="str">
            <v>3md30</v>
          </cell>
          <cell r="C216" t="str">
            <v>2222</v>
          </cell>
          <cell r="D216" t="str">
            <v>Evington Valley Primary School</v>
          </cell>
          <cell r="E216">
            <v>16</v>
          </cell>
          <cell r="F216">
            <v>25</v>
          </cell>
          <cell r="G216">
            <v>41</v>
          </cell>
        </row>
        <row r="217">
          <cell r="A217" t="str">
            <v>3md302228</v>
          </cell>
          <cell r="B217" t="str">
            <v>3md30</v>
          </cell>
          <cell r="C217" t="str">
            <v>2228</v>
          </cell>
          <cell r="D217" t="str">
            <v>Granby Primary School</v>
          </cell>
          <cell r="E217">
            <v>22</v>
          </cell>
          <cell r="F217">
            <v>21</v>
          </cell>
          <cell r="G217">
            <v>43</v>
          </cell>
        </row>
        <row r="218">
          <cell r="A218" t="str">
            <v>3md302229</v>
          </cell>
          <cell r="B218" t="str">
            <v>3md30</v>
          </cell>
          <cell r="C218" t="str">
            <v>2229</v>
          </cell>
          <cell r="D218" t="str">
            <v>Green Lane Infant School</v>
          </cell>
          <cell r="E218">
            <v>81</v>
          </cell>
          <cell r="F218">
            <v>3</v>
          </cell>
          <cell r="G218">
            <v>84</v>
          </cell>
        </row>
        <row r="219">
          <cell r="A219" t="str">
            <v>3md302231</v>
          </cell>
          <cell r="B219" t="str">
            <v>3md30</v>
          </cell>
          <cell r="C219" t="str">
            <v>2231</v>
          </cell>
          <cell r="D219" t="str">
            <v>Rushey Mead Primary School</v>
          </cell>
          <cell r="E219">
            <v>32</v>
          </cell>
          <cell r="F219">
            <v>5</v>
          </cell>
          <cell r="G219">
            <v>37</v>
          </cell>
        </row>
        <row r="220">
          <cell r="A220" t="str">
            <v>3md302236</v>
          </cell>
          <cell r="B220" t="str">
            <v>3md30</v>
          </cell>
          <cell r="C220" t="str">
            <v>2236</v>
          </cell>
          <cell r="D220" t="str">
            <v>Humberstone Infant School</v>
          </cell>
          <cell r="E220">
            <v>29</v>
          </cell>
          <cell r="F220">
            <v>58</v>
          </cell>
          <cell r="G220">
            <v>87</v>
          </cell>
        </row>
        <row r="221">
          <cell r="A221" t="str">
            <v>3md302238</v>
          </cell>
          <cell r="B221" t="str">
            <v>3md30</v>
          </cell>
          <cell r="C221" t="str">
            <v>2238</v>
          </cell>
          <cell r="D221" t="str">
            <v>Imperial Avenue Infant School</v>
          </cell>
          <cell r="E221">
            <v>35</v>
          </cell>
          <cell r="F221">
            <v>17</v>
          </cell>
          <cell r="G221">
            <v>52</v>
          </cell>
        </row>
        <row r="222">
          <cell r="A222" t="str">
            <v>3md302239</v>
          </cell>
          <cell r="B222" t="str">
            <v>3md30</v>
          </cell>
          <cell r="C222" t="str">
            <v>2239</v>
          </cell>
          <cell r="D222" t="str">
            <v>Inglehurst Infant School</v>
          </cell>
          <cell r="E222">
            <v>73</v>
          </cell>
          <cell r="F222">
            <v>1</v>
          </cell>
          <cell r="G222">
            <v>74</v>
          </cell>
        </row>
        <row r="223">
          <cell r="A223" t="str">
            <v>3md302241</v>
          </cell>
          <cell r="B223" t="str">
            <v>3md30</v>
          </cell>
          <cell r="C223" t="str">
            <v>2241</v>
          </cell>
          <cell r="D223" t="str">
            <v>King Richard III Infant &amp; Nursery School</v>
          </cell>
          <cell r="E223">
            <v>38</v>
          </cell>
          <cell r="F223">
            <v>22</v>
          </cell>
          <cell r="G223">
            <v>60</v>
          </cell>
        </row>
        <row r="224">
          <cell r="A224" t="str">
            <v>3md302250</v>
          </cell>
          <cell r="B224" t="str">
            <v>3md30</v>
          </cell>
          <cell r="C224" t="str">
            <v>2250</v>
          </cell>
          <cell r="D224" t="str">
            <v>Mayflower Primary School</v>
          </cell>
          <cell r="E224">
            <v>13</v>
          </cell>
          <cell r="F224">
            <v>38</v>
          </cell>
          <cell r="G224">
            <v>51</v>
          </cell>
        </row>
        <row r="225">
          <cell r="A225" t="str">
            <v>3md302261</v>
          </cell>
          <cell r="B225" t="str">
            <v>3md30</v>
          </cell>
          <cell r="C225" t="str">
            <v>2261</v>
          </cell>
          <cell r="D225" t="str">
            <v>Northfield House Primary School</v>
          </cell>
          <cell r="E225">
            <v>21</v>
          </cell>
          <cell r="F225">
            <v>4</v>
          </cell>
          <cell r="G225">
            <v>25</v>
          </cell>
        </row>
        <row r="226">
          <cell r="A226" t="str">
            <v>3md302264</v>
          </cell>
          <cell r="B226" t="str">
            <v>3md30</v>
          </cell>
          <cell r="C226" t="str">
            <v>2264</v>
          </cell>
          <cell r="D226" t="str">
            <v>Merrydale Infant School</v>
          </cell>
          <cell r="E226">
            <v>66</v>
          </cell>
          <cell r="F226">
            <v>2</v>
          </cell>
          <cell r="G226">
            <v>68</v>
          </cell>
        </row>
        <row r="227">
          <cell r="A227" t="str">
            <v>3md302267</v>
          </cell>
          <cell r="B227" t="str">
            <v>3md30</v>
          </cell>
          <cell r="C227" t="str">
            <v>2267</v>
          </cell>
          <cell r="D227" t="str">
            <v>St Mary's Fields Infant and Nursery School</v>
          </cell>
          <cell r="E227">
            <v>19</v>
          </cell>
          <cell r="F227">
            <v>33</v>
          </cell>
          <cell r="G227">
            <v>52</v>
          </cell>
        </row>
        <row r="228">
          <cell r="A228" t="str">
            <v>3md302282</v>
          </cell>
          <cell r="B228" t="str">
            <v>3md30</v>
          </cell>
          <cell r="C228" t="str">
            <v>2282</v>
          </cell>
          <cell r="D228" t="str">
            <v>Wyvern Primary School</v>
          </cell>
          <cell r="E228">
            <v>12</v>
          </cell>
          <cell r="F228">
            <v>28</v>
          </cell>
          <cell r="G228">
            <v>40</v>
          </cell>
        </row>
        <row r="229">
          <cell r="A229" t="str">
            <v>3md302283</v>
          </cell>
          <cell r="B229" t="str">
            <v>3md30</v>
          </cell>
          <cell r="C229" t="str">
            <v>2283</v>
          </cell>
          <cell r="D229" t="str">
            <v>Montrose School</v>
          </cell>
          <cell r="E229">
            <v>22</v>
          </cell>
          <cell r="F229">
            <v>29</v>
          </cell>
          <cell r="G229">
            <v>51</v>
          </cell>
        </row>
        <row r="230">
          <cell r="A230" t="str">
            <v>3md302287</v>
          </cell>
          <cell r="B230" t="str">
            <v>3md30</v>
          </cell>
          <cell r="C230" t="str">
            <v>2287</v>
          </cell>
          <cell r="D230" t="str">
            <v>Braunstone Frith Primary School</v>
          </cell>
          <cell r="E230">
            <v>55</v>
          </cell>
          <cell r="F230">
            <v>10</v>
          </cell>
          <cell r="G230">
            <v>65</v>
          </cell>
        </row>
        <row r="231">
          <cell r="A231" t="str">
            <v>3md302299</v>
          </cell>
          <cell r="B231" t="str">
            <v>3md30</v>
          </cell>
          <cell r="C231" t="str">
            <v>2299</v>
          </cell>
          <cell r="D231" t="str">
            <v>Uplands Infant School</v>
          </cell>
          <cell r="E231">
            <v>106</v>
          </cell>
          <cell r="F231">
            <v>1</v>
          </cell>
          <cell r="G231">
            <v>107</v>
          </cell>
        </row>
        <row r="232">
          <cell r="A232" t="str">
            <v>3md302303</v>
          </cell>
          <cell r="B232" t="str">
            <v>3md30</v>
          </cell>
          <cell r="C232" t="str">
            <v>2303</v>
          </cell>
          <cell r="D232" t="str">
            <v>Shenton Primary School</v>
          </cell>
          <cell r="E232">
            <v>30</v>
          </cell>
          <cell r="F232">
            <v>1</v>
          </cell>
          <cell r="G232">
            <v>31</v>
          </cell>
        </row>
        <row r="233">
          <cell r="A233" t="str">
            <v>3md302304</v>
          </cell>
          <cell r="B233" t="str">
            <v>3md30</v>
          </cell>
          <cell r="C233" t="str">
            <v>2304</v>
          </cell>
          <cell r="D233" t="str">
            <v>Stokes Wood Primary School</v>
          </cell>
          <cell r="E233">
            <v>44</v>
          </cell>
          <cell r="F233">
            <v>8</v>
          </cell>
          <cell r="G233">
            <v>52</v>
          </cell>
        </row>
        <row r="234">
          <cell r="A234" t="str">
            <v>3md302305</v>
          </cell>
          <cell r="B234" t="str">
            <v>3md30</v>
          </cell>
          <cell r="C234" t="str">
            <v>2305</v>
          </cell>
          <cell r="D234" t="str">
            <v>Wolsey House Primary School</v>
          </cell>
          <cell r="E234">
            <v>43</v>
          </cell>
          <cell r="F234">
            <v>6</v>
          </cell>
          <cell r="G234">
            <v>49</v>
          </cell>
        </row>
        <row r="235">
          <cell r="A235" t="str">
            <v>3md302306</v>
          </cell>
          <cell r="B235" t="str">
            <v>3md30</v>
          </cell>
          <cell r="C235" t="str">
            <v>2306</v>
          </cell>
          <cell r="D235" t="str">
            <v>Buswells Lodge Primary School</v>
          </cell>
          <cell r="E235">
            <v>39</v>
          </cell>
          <cell r="F235">
            <v>11</v>
          </cell>
          <cell r="G235">
            <v>50</v>
          </cell>
        </row>
        <row r="236">
          <cell r="A236" t="str">
            <v>3md302320</v>
          </cell>
          <cell r="B236" t="str">
            <v>3md30</v>
          </cell>
          <cell r="C236" t="str">
            <v>2320</v>
          </cell>
          <cell r="D236" t="str">
            <v>Barley Croft Primary School</v>
          </cell>
          <cell r="E236">
            <v>26</v>
          </cell>
          <cell r="F236">
            <v>2</v>
          </cell>
          <cell r="G236">
            <v>28</v>
          </cell>
        </row>
        <row r="237">
          <cell r="A237" t="str">
            <v>3md302323</v>
          </cell>
          <cell r="B237" t="str">
            <v>3md30</v>
          </cell>
          <cell r="C237" t="str">
            <v>2323</v>
          </cell>
          <cell r="D237" t="str">
            <v>Woodstock Primary School</v>
          </cell>
          <cell r="E237">
            <v>37</v>
          </cell>
          <cell r="F237">
            <v>1</v>
          </cell>
          <cell r="G237">
            <v>38</v>
          </cell>
        </row>
        <row r="238">
          <cell r="A238" t="str">
            <v>3md302324</v>
          </cell>
          <cell r="B238" t="str">
            <v>3md30</v>
          </cell>
          <cell r="C238" t="str">
            <v>2324</v>
          </cell>
          <cell r="D238" t="str">
            <v>Rowlatts Hill Primary School</v>
          </cell>
          <cell r="E238">
            <v>27</v>
          </cell>
          <cell r="F238">
            <v>6</v>
          </cell>
          <cell r="G238">
            <v>33</v>
          </cell>
        </row>
        <row r="239">
          <cell r="A239" t="str">
            <v>3md302327</v>
          </cell>
          <cell r="B239" t="str">
            <v>3md30</v>
          </cell>
          <cell r="C239" t="str">
            <v>2327</v>
          </cell>
          <cell r="D239" t="str">
            <v>Willowbrook Primary School</v>
          </cell>
          <cell r="E239">
            <v>44</v>
          </cell>
          <cell r="F239">
            <v>8</v>
          </cell>
          <cell r="G239">
            <v>52</v>
          </cell>
        </row>
        <row r="240">
          <cell r="A240" t="str">
            <v>3md302328</v>
          </cell>
          <cell r="B240" t="str">
            <v>3md30</v>
          </cell>
          <cell r="C240" t="str">
            <v>2328</v>
          </cell>
          <cell r="D240" t="str">
            <v>Thurnby Lodge Primary School &amp; Spch &amp; Lang Unit</v>
          </cell>
          <cell r="E240">
            <v>17</v>
          </cell>
          <cell r="F240">
            <v>10</v>
          </cell>
          <cell r="G240">
            <v>27</v>
          </cell>
        </row>
        <row r="241">
          <cell r="A241" t="str">
            <v>3md302337</v>
          </cell>
          <cell r="B241" t="str">
            <v>3md30</v>
          </cell>
          <cell r="C241" t="str">
            <v>2337</v>
          </cell>
          <cell r="D241" t="str">
            <v>Abbey Primary Community School</v>
          </cell>
          <cell r="E241">
            <v>80</v>
          </cell>
          <cell r="F241">
            <v>9</v>
          </cell>
          <cell r="G241">
            <v>89</v>
          </cell>
        </row>
        <row r="242">
          <cell r="A242" t="str">
            <v>3md302339</v>
          </cell>
          <cell r="B242" t="str">
            <v>3md30</v>
          </cell>
          <cell r="C242" t="str">
            <v>2339</v>
          </cell>
          <cell r="D242" t="str">
            <v>Taylor Road Primary School</v>
          </cell>
          <cell r="E242">
            <v>70</v>
          </cell>
          <cell r="F242">
            <v>3</v>
          </cell>
          <cell r="G242">
            <v>73</v>
          </cell>
        </row>
        <row r="243">
          <cell r="A243" t="str">
            <v>3md302340</v>
          </cell>
          <cell r="B243" t="str">
            <v>3md30</v>
          </cell>
          <cell r="C243" t="str">
            <v>2340</v>
          </cell>
          <cell r="D243" t="str">
            <v>Knighton Fields Primary School</v>
          </cell>
          <cell r="E243">
            <v>21</v>
          </cell>
          <cell r="F243">
            <v>3</v>
          </cell>
          <cell r="G243">
            <v>24</v>
          </cell>
        </row>
        <row r="244">
          <cell r="A244" t="str">
            <v>3md302343</v>
          </cell>
          <cell r="B244" t="str">
            <v>3md30</v>
          </cell>
          <cell r="C244" t="str">
            <v>2343</v>
          </cell>
          <cell r="D244" t="str">
            <v>Linden Primary School</v>
          </cell>
          <cell r="E244">
            <v>4</v>
          </cell>
          <cell r="F244">
            <v>20</v>
          </cell>
          <cell r="G244">
            <v>24</v>
          </cell>
        </row>
        <row r="245">
          <cell r="A245" t="str">
            <v>3md302344</v>
          </cell>
          <cell r="B245" t="str">
            <v>3md30</v>
          </cell>
          <cell r="C245" t="str">
            <v>2344</v>
          </cell>
          <cell r="D245" t="str">
            <v>Eyres Monsell Primary School</v>
          </cell>
          <cell r="E245">
            <v>26</v>
          </cell>
          <cell r="F245">
            <v>0</v>
          </cell>
          <cell r="G245">
            <v>26</v>
          </cell>
        </row>
        <row r="246">
          <cell r="A246" t="str">
            <v>3md302346</v>
          </cell>
          <cell r="B246" t="str">
            <v>3md30</v>
          </cell>
          <cell r="C246" t="str">
            <v>2346</v>
          </cell>
          <cell r="D246" t="str">
            <v>Hazel Community Primary School</v>
          </cell>
          <cell r="E246">
            <v>7</v>
          </cell>
          <cell r="F246">
            <v>8</v>
          </cell>
          <cell r="G246">
            <v>15</v>
          </cell>
        </row>
        <row r="247">
          <cell r="A247" t="str">
            <v>3md302347</v>
          </cell>
          <cell r="B247" t="str">
            <v>3md30</v>
          </cell>
          <cell r="C247" t="str">
            <v>2347</v>
          </cell>
          <cell r="D247" t="str">
            <v>Charnwood Primary School</v>
          </cell>
          <cell r="E247">
            <v>47</v>
          </cell>
          <cell r="F247">
            <v>1</v>
          </cell>
          <cell r="G247">
            <v>48</v>
          </cell>
        </row>
        <row r="248">
          <cell r="A248" t="str">
            <v>3md302348</v>
          </cell>
          <cell r="B248" t="str">
            <v>3md30</v>
          </cell>
          <cell r="C248" t="str">
            <v>2348</v>
          </cell>
          <cell r="D248" t="str">
            <v>Mellor Community Primary School</v>
          </cell>
          <cell r="E248">
            <v>43</v>
          </cell>
          <cell r="F248">
            <v>7</v>
          </cell>
          <cell r="G248">
            <v>50</v>
          </cell>
        </row>
        <row r="249">
          <cell r="A249" t="str">
            <v>3md302352</v>
          </cell>
          <cell r="B249" t="str">
            <v>3md30</v>
          </cell>
          <cell r="C249" t="str">
            <v>2352</v>
          </cell>
          <cell r="D249" t="str">
            <v>Marriott Primary School</v>
          </cell>
          <cell r="E249">
            <v>23</v>
          </cell>
          <cell r="F249">
            <v>0</v>
          </cell>
          <cell r="G249">
            <v>23</v>
          </cell>
        </row>
        <row r="250">
          <cell r="A250" t="str">
            <v>3md302353</v>
          </cell>
          <cell r="B250" t="str">
            <v>3md30</v>
          </cell>
          <cell r="C250" t="str">
            <v>2353</v>
          </cell>
          <cell r="D250" t="str">
            <v>Mowmacre Hill Primary School</v>
          </cell>
          <cell r="E250">
            <v>39</v>
          </cell>
          <cell r="F250">
            <v>0</v>
          </cell>
          <cell r="G250">
            <v>39</v>
          </cell>
        </row>
        <row r="251">
          <cell r="A251" t="str">
            <v>3md302356</v>
          </cell>
          <cell r="B251" t="str">
            <v>3md30</v>
          </cell>
          <cell r="C251" t="str">
            <v>2356</v>
          </cell>
          <cell r="D251" t="str">
            <v>Whitehall Primary School</v>
          </cell>
          <cell r="E251">
            <v>13</v>
          </cell>
          <cell r="F251">
            <v>39</v>
          </cell>
          <cell r="G251">
            <v>52</v>
          </cell>
        </row>
        <row r="252">
          <cell r="A252" t="str">
            <v>3md302359</v>
          </cell>
          <cell r="B252" t="str">
            <v>3md30</v>
          </cell>
          <cell r="C252" t="str">
            <v>2359</v>
          </cell>
          <cell r="D252" t="str">
            <v>Spinney Hill Primary School &amp; Community Centre</v>
          </cell>
          <cell r="E252">
            <v>39</v>
          </cell>
          <cell r="F252">
            <v>12</v>
          </cell>
          <cell r="G252">
            <v>51</v>
          </cell>
        </row>
        <row r="253">
          <cell r="A253" t="str">
            <v>3md302361</v>
          </cell>
          <cell r="B253" t="str">
            <v>3md30</v>
          </cell>
          <cell r="C253" t="str">
            <v>2361</v>
          </cell>
          <cell r="D253" t="str">
            <v>Scraptoft Valley Primary School</v>
          </cell>
          <cell r="E253">
            <v>43</v>
          </cell>
          <cell r="F253">
            <v>9</v>
          </cell>
          <cell r="G253">
            <v>52</v>
          </cell>
        </row>
        <row r="254">
          <cell r="A254" t="str">
            <v>3md302363</v>
          </cell>
          <cell r="B254" t="str">
            <v>3md30</v>
          </cell>
          <cell r="C254" t="str">
            <v>2363</v>
          </cell>
          <cell r="D254" t="str">
            <v>Beaumont Lodge Primary School</v>
          </cell>
          <cell r="E254">
            <v>11</v>
          </cell>
          <cell r="F254">
            <v>7</v>
          </cell>
          <cell r="G254">
            <v>18</v>
          </cell>
        </row>
        <row r="255">
          <cell r="A255" t="str">
            <v>3md302364</v>
          </cell>
          <cell r="B255" t="str">
            <v>3md30</v>
          </cell>
          <cell r="C255" t="str">
            <v>2364</v>
          </cell>
          <cell r="D255" t="str">
            <v>Parks Primary School</v>
          </cell>
          <cell r="E255">
            <v>40</v>
          </cell>
          <cell r="F255">
            <v>5</v>
          </cell>
          <cell r="G255">
            <v>45</v>
          </cell>
        </row>
        <row r="256">
          <cell r="A256" t="str">
            <v>3md302365</v>
          </cell>
          <cell r="B256" t="str">
            <v>3md30</v>
          </cell>
          <cell r="C256" t="str">
            <v>2365</v>
          </cell>
          <cell r="D256" t="str">
            <v>Fosse Primary School</v>
          </cell>
          <cell r="E256">
            <v>39</v>
          </cell>
          <cell r="F256">
            <v>4</v>
          </cell>
          <cell r="G256">
            <v>43</v>
          </cell>
        </row>
        <row r="257">
          <cell r="A257" t="str">
            <v>3md302366</v>
          </cell>
          <cell r="B257" t="str">
            <v>3md30</v>
          </cell>
          <cell r="C257" t="str">
            <v>2366</v>
          </cell>
          <cell r="D257" t="str">
            <v>Forest Lodge Primary School</v>
          </cell>
          <cell r="E257">
            <v>42</v>
          </cell>
          <cell r="F257">
            <v>2</v>
          </cell>
          <cell r="G257">
            <v>44</v>
          </cell>
        </row>
        <row r="258">
          <cell r="A258" t="str">
            <v>3md302370</v>
          </cell>
          <cell r="B258" t="str">
            <v>3md30</v>
          </cell>
          <cell r="C258" t="str">
            <v>2370</v>
          </cell>
          <cell r="D258" t="str">
            <v>Sparkenhoe Community Primary School</v>
          </cell>
          <cell r="E258">
            <v>38</v>
          </cell>
          <cell r="F258">
            <v>3</v>
          </cell>
          <cell r="G258">
            <v>41</v>
          </cell>
        </row>
        <row r="259">
          <cell r="A259" t="str">
            <v>3md302371</v>
          </cell>
          <cell r="B259" t="str">
            <v>3md30</v>
          </cell>
          <cell r="C259" t="str">
            <v>2371</v>
          </cell>
          <cell r="D259" t="str">
            <v>Coleman Primary School</v>
          </cell>
          <cell r="E259">
            <v>49</v>
          </cell>
          <cell r="F259">
            <v>5</v>
          </cell>
          <cell r="G259">
            <v>54</v>
          </cell>
        </row>
        <row r="260">
          <cell r="A260" t="str">
            <v>3md302377</v>
          </cell>
          <cell r="B260" t="str">
            <v>3md30</v>
          </cell>
          <cell r="C260" t="str">
            <v>2377</v>
          </cell>
          <cell r="D260" t="str">
            <v>Herrick Primary School</v>
          </cell>
          <cell r="E260">
            <v>12</v>
          </cell>
          <cell r="F260">
            <v>27</v>
          </cell>
          <cell r="G260">
            <v>39</v>
          </cell>
        </row>
        <row r="261">
          <cell r="A261" t="str">
            <v>3md302378</v>
          </cell>
          <cell r="B261" t="str">
            <v>3md30</v>
          </cell>
          <cell r="C261" t="str">
            <v>2378</v>
          </cell>
          <cell r="D261" t="str">
            <v>Slater Primary School</v>
          </cell>
          <cell r="E261">
            <v>11</v>
          </cell>
          <cell r="F261">
            <v>1</v>
          </cell>
          <cell r="G261">
            <v>12</v>
          </cell>
        </row>
        <row r="262">
          <cell r="A262" t="str">
            <v>3md302379</v>
          </cell>
          <cell r="B262" t="str">
            <v>3md30</v>
          </cell>
          <cell r="C262" t="str">
            <v>2379</v>
          </cell>
          <cell r="D262" t="str">
            <v>Glebelands Primary School</v>
          </cell>
          <cell r="E262">
            <v>9</v>
          </cell>
          <cell r="F262">
            <v>12</v>
          </cell>
          <cell r="G262">
            <v>21</v>
          </cell>
        </row>
        <row r="263">
          <cell r="A263" t="str">
            <v>3md302381</v>
          </cell>
          <cell r="B263" t="str">
            <v>3md30</v>
          </cell>
          <cell r="C263" t="str">
            <v>2381</v>
          </cell>
          <cell r="D263" t="str">
            <v>Kestrels' Field Primary School</v>
          </cell>
          <cell r="E263">
            <v>8</v>
          </cell>
          <cell r="F263">
            <v>47</v>
          </cell>
          <cell r="G263">
            <v>55</v>
          </cell>
        </row>
        <row r="264">
          <cell r="A264" t="str">
            <v>3md302385</v>
          </cell>
          <cell r="B264" t="str">
            <v>3md30</v>
          </cell>
          <cell r="C264" t="str">
            <v>2385</v>
          </cell>
          <cell r="D264" t="str">
            <v>Alderman Richard Hallam Primary School</v>
          </cell>
          <cell r="E264">
            <v>18</v>
          </cell>
          <cell r="F264">
            <v>59</v>
          </cell>
          <cell r="G264">
            <v>77</v>
          </cell>
        </row>
        <row r="265">
          <cell r="A265" t="str">
            <v>3md302386</v>
          </cell>
          <cell r="B265" t="str">
            <v>3md30</v>
          </cell>
          <cell r="C265" t="str">
            <v>2386</v>
          </cell>
          <cell r="D265" t="str">
            <v>Medway Community Primary School</v>
          </cell>
          <cell r="E265">
            <v>43</v>
          </cell>
          <cell r="F265">
            <v>7</v>
          </cell>
          <cell r="G265">
            <v>50</v>
          </cell>
        </row>
        <row r="266">
          <cell r="A266" t="str">
            <v>3md302387</v>
          </cell>
          <cell r="B266" t="str">
            <v>3md30</v>
          </cell>
          <cell r="C266" t="str">
            <v>2387</v>
          </cell>
          <cell r="D266" t="str">
            <v>Dovelands Primary School</v>
          </cell>
          <cell r="E266">
            <v>11</v>
          </cell>
          <cell r="F266">
            <v>37</v>
          </cell>
          <cell r="G266">
            <v>48</v>
          </cell>
        </row>
        <row r="267">
          <cell r="A267" t="str">
            <v>3md302388</v>
          </cell>
          <cell r="B267" t="str">
            <v>3md30</v>
          </cell>
          <cell r="C267" t="str">
            <v>2388</v>
          </cell>
          <cell r="D267" t="str">
            <v>Rolleston Primary School</v>
          </cell>
          <cell r="E267">
            <v>48</v>
          </cell>
          <cell r="F267">
            <v>2</v>
          </cell>
          <cell r="G267">
            <v>50</v>
          </cell>
        </row>
        <row r="268">
          <cell r="A268" t="str">
            <v>3md303201</v>
          </cell>
          <cell r="B268" t="str">
            <v>3md30</v>
          </cell>
          <cell r="C268" t="str">
            <v>3201</v>
          </cell>
          <cell r="D268" t="str">
            <v>Belgrave St Peter's C of E Primary School</v>
          </cell>
          <cell r="E268">
            <v>23</v>
          </cell>
          <cell r="F268">
            <v>0</v>
          </cell>
          <cell r="G268">
            <v>23</v>
          </cell>
        </row>
        <row r="269">
          <cell r="A269" t="str">
            <v>3md303208</v>
          </cell>
          <cell r="B269" t="str">
            <v>3md30</v>
          </cell>
          <cell r="C269" t="str">
            <v>3208</v>
          </cell>
          <cell r="D269" t="str">
            <v>St Barnabas C of E Primary School</v>
          </cell>
          <cell r="E269">
            <v>29</v>
          </cell>
          <cell r="F269">
            <v>1</v>
          </cell>
          <cell r="G269">
            <v>30</v>
          </cell>
        </row>
        <row r="270">
          <cell r="A270" t="str">
            <v>3md303422</v>
          </cell>
          <cell r="B270" t="str">
            <v>3md30</v>
          </cell>
          <cell r="C270" t="str">
            <v>3422</v>
          </cell>
          <cell r="D270" t="str">
            <v>Sacred Heart Catholic Voluntary Academy</v>
          </cell>
          <cell r="E270">
            <v>20</v>
          </cell>
          <cell r="F270">
            <v>6</v>
          </cell>
          <cell r="G270">
            <v>26</v>
          </cell>
        </row>
        <row r="271">
          <cell r="A271" t="str">
            <v>3md303423</v>
          </cell>
          <cell r="B271" t="str">
            <v>3md30</v>
          </cell>
          <cell r="C271" t="str">
            <v>3423</v>
          </cell>
          <cell r="D271" t="str">
            <v>St Patrick's Catholic Primary School</v>
          </cell>
          <cell r="E271">
            <v>24</v>
          </cell>
          <cell r="F271">
            <v>10</v>
          </cell>
          <cell r="G271">
            <v>34</v>
          </cell>
        </row>
        <row r="272">
          <cell r="A272" t="str">
            <v>3md303424</v>
          </cell>
          <cell r="B272" t="str">
            <v>3md30</v>
          </cell>
          <cell r="C272" t="str">
            <v>3424</v>
          </cell>
          <cell r="D272" t="str">
            <v>St Joseph's Catholic Voluntary Academy</v>
          </cell>
          <cell r="E272">
            <v>14</v>
          </cell>
          <cell r="F272">
            <v>12</v>
          </cell>
          <cell r="G272">
            <v>26</v>
          </cell>
        </row>
        <row r="273">
          <cell r="A273" t="str">
            <v>3md303425</v>
          </cell>
          <cell r="B273" t="str">
            <v>3md30</v>
          </cell>
          <cell r="C273" t="str">
            <v>3425</v>
          </cell>
          <cell r="D273" t="str">
            <v>Holy Cross Catholic Primary School</v>
          </cell>
          <cell r="E273">
            <v>23</v>
          </cell>
          <cell r="F273">
            <v>3</v>
          </cell>
          <cell r="G273">
            <v>26</v>
          </cell>
        </row>
        <row r="274">
          <cell r="A274" t="str">
            <v>3md303432</v>
          </cell>
          <cell r="B274" t="str">
            <v>3md30</v>
          </cell>
          <cell r="C274" t="str">
            <v>3432</v>
          </cell>
          <cell r="D274" t="str">
            <v>Hope Hamilton C of E (Aided) Primary School</v>
          </cell>
          <cell r="E274">
            <v>2</v>
          </cell>
          <cell r="F274">
            <v>41</v>
          </cell>
          <cell r="G274">
            <v>43</v>
          </cell>
        </row>
        <row r="275">
          <cell r="A275" t="str">
            <v>3md303434</v>
          </cell>
          <cell r="B275" t="str">
            <v>3md30</v>
          </cell>
          <cell r="C275" t="str">
            <v>3434</v>
          </cell>
          <cell r="D275" t="str">
            <v>Braunstone Community Primary School</v>
          </cell>
          <cell r="E275">
            <v>49</v>
          </cell>
          <cell r="F275">
            <v>2</v>
          </cell>
          <cell r="G275">
            <v>51</v>
          </cell>
        </row>
        <row r="276">
          <cell r="A276" t="str">
            <v>3md303435</v>
          </cell>
          <cell r="B276" t="str">
            <v>3md30</v>
          </cell>
          <cell r="C276" t="str">
            <v>3435</v>
          </cell>
          <cell r="D276" t="str">
            <v>Avenue Primary School</v>
          </cell>
          <cell r="E276">
            <v>4</v>
          </cell>
          <cell r="F276">
            <v>30</v>
          </cell>
          <cell r="G276">
            <v>34</v>
          </cell>
        </row>
        <row r="277">
          <cell r="A277" t="str">
            <v>3md316905</v>
          </cell>
          <cell r="B277" t="str">
            <v>3md31</v>
          </cell>
          <cell r="C277" t="str">
            <v>6905</v>
          </cell>
          <cell r="D277" t="str">
            <v>The Samworth Enterprise Academy</v>
          </cell>
          <cell r="E277">
            <v>46</v>
          </cell>
          <cell r="F277">
            <v>2</v>
          </cell>
          <cell r="G277">
            <v>48</v>
          </cell>
        </row>
        <row r="278">
          <cell r="C278">
            <v>0</v>
          </cell>
          <cell r="D278">
            <v>0</v>
          </cell>
          <cell r="E278">
            <v>0</v>
          </cell>
          <cell r="F278">
            <v>0</v>
          </cell>
          <cell r="G278">
            <v>0</v>
          </cell>
        </row>
        <row r="279">
          <cell r="C279" t="str">
            <v>No LSOA or no Address</v>
          </cell>
          <cell r="D279">
            <v>0</v>
          </cell>
          <cell r="E279">
            <v>0</v>
          </cell>
          <cell r="F279">
            <v>0</v>
          </cell>
          <cell r="G279">
            <v>0</v>
          </cell>
        </row>
        <row r="280">
          <cell r="C280">
            <v>0</v>
          </cell>
          <cell r="D280">
            <v>0</v>
          </cell>
          <cell r="E280" t="str">
            <v>Missing</v>
          </cell>
          <cell r="F280" t="str">
            <v>Others</v>
          </cell>
          <cell r="G280" t="str">
            <v>Total</v>
          </cell>
        </row>
        <row r="281">
          <cell r="A281" t="str">
            <v>3nolsoa2000</v>
          </cell>
          <cell r="B281" t="str">
            <v>3nolsoa</v>
          </cell>
          <cell r="C281" t="str">
            <v>2000</v>
          </cell>
          <cell r="D281" t="str">
            <v>Caldecote Community Primary School</v>
          </cell>
          <cell r="E281">
            <v>3</v>
          </cell>
          <cell r="F281">
            <v>49</v>
          </cell>
          <cell r="G281">
            <v>52</v>
          </cell>
        </row>
        <row r="282">
          <cell r="A282" t="str">
            <v>3nolsoa2002</v>
          </cell>
          <cell r="B282" t="str">
            <v>3nolsoa</v>
          </cell>
          <cell r="C282" t="str">
            <v>2002</v>
          </cell>
          <cell r="D282" t="str">
            <v>Queensmead Primary Academy</v>
          </cell>
          <cell r="E282">
            <v>1</v>
          </cell>
          <cell r="F282">
            <v>37</v>
          </cell>
          <cell r="G282">
            <v>38</v>
          </cell>
        </row>
        <row r="283">
          <cell r="A283" t="str">
            <v>3nolsoa2071</v>
          </cell>
          <cell r="B283" t="str">
            <v>3nolsoa</v>
          </cell>
          <cell r="C283" t="str">
            <v>2071</v>
          </cell>
          <cell r="D283" t="str">
            <v>Highfields Primary School</v>
          </cell>
          <cell r="E283">
            <v>0</v>
          </cell>
          <cell r="F283">
            <v>34</v>
          </cell>
          <cell r="G283">
            <v>34</v>
          </cell>
        </row>
        <row r="284">
          <cell r="A284" t="str">
            <v>3nolsoa2213</v>
          </cell>
          <cell r="B284" t="str">
            <v>3nolsoa</v>
          </cell>
          <cell r="C284" t="str">
            <v>2213</v>
          </cell>
          <cell r="D284" t="str">
            <v>Catherine Infant School</v>
          </cell>
          <cell r="E284">
            <v>0</v>
          </cell>
          <cell r="F284">
            <v>52</v>
          </cell>
          <cell r="G284">
            <v>52</v>
          </cell>
        </row>
        <row r="285">
          <cell r="A285" t="str">
            <v>3nolsoa2222</v>
          </cell>
          <cell r="B285" t="str">
            <v>3nolsoa</v>
          </cell>
          <cell r="C285" t="str">
            <v>2222</v>
          </cell>
          <cell r="D285" t="str">
            <v>Evington Valley Primary School</v>
          </cell>
          <cell r="E285">
            <v>0</v>
          </cell>
          <cell r="F285">
            <v>41</v>
          </cell>
          <cell r="G285">
            <v>41</v>
          </cell>
        </row>
        <row r="286">
          <cell r="A286" t="str">
            <v>3nolsoa2228</v>
          </cell>
          <cell r="B286" t="str">
            <v>3nolsoa</v>
          </cell>
          <cell r="C286" t="str">
            <v>2228</v>
          </cell>
          <cell r="D286" t="str">
            <v>Granby Primary School</v>
          </cell>
          <cell r="E286">
            <v>1</v>
          </cell>
          <cell r="F286">
            <v>42</v>
          </cell>
          <cell r="G286">
            <v>43</v>
          </cell>
        </row>
        <row r="287">
          <cell r="A287" t="str">
            <v>3nolsoa2229</v>
          </cell>
          <cell r="B287" t="str">
            <v>3nolsoa</v>
          </cell>
          <cell r="C287" t="str">
            <v>2229</v>
          </cell>
          <cell r="D287" t="str">
            <v>Green Lane Infant School</v>
          </cell>
          <cell r="E287">
            <v>1</v>
          </cell>
          <cell r="F287">
            <v>83</v>
          </cell>
          <cell r="G287">
            <v>84</v>
          </cell>
        </row>
        <row r="288">
          <cell r="A288" t="str">
            <v>3nolsoa2231</v>
          </cell>
          <cell r="B288" t="str">
            <v>3nolsoa</v>
          </cell>
          <cell r="C288" t="str">
            <v>2231</v>
          </cell>
          <cell r="D288" t="str">
            <v>Rushey Mead Primary School</v>
          </cell>
          <cell r="E288">
            <v>0</v>
          </cell>
          <cell r="F288">
            <v>37</v>
          </cell>
          <cell r="G288">
            <v>37</v>
          </cell>
        </row>
        <row r="289">
          <cell r="A289" t="str">
            <v>3nolsoa2236</v>
          </cell>
          <cell r="B289" t="str">
            <v>3nolsoa</v>
          </cell>
          <cell r="C289" t="str">
            <v>2236</v>
          </cell>
          <cell r="D289" t="str">
            <v>Humberstone Infant School</v>
          </cell>
          <cell r="E289">
            <v>8</v>
          </cell>
          <cell r="F289">
            <v>79</v>
          </cell>
          <cell r="G289">
            <v>87</v>
          </cell>
        </row>
        <row r="290">
          <cell r="A290" t="str">
            <v>3nolsoa2238</v>
          </cell>
          <cell r="B290" t="str">
            <v>3nolsoa</v>
          </cell>
          <cell r="C290" t="str">
            <v>2238</v>
          </cell>
          <cell r="D290" t="str">
            <v>Imperial Avenue Infant School</v>
          </cell>
          <cell r="E290">
            <v>0</v>
          </cell>
          <cell r="F290">
            <v>52</v>
          </cell>
          <cell r="G290">
            <v>52</v>
          </cell>
        </row>
        <row r="291">
          <cell r="A291" t="str">
            <v>3nolsoa2239</v>
          </cell>
          <cell r="B291" t="str">
            <v>3nolsoa</v>
          </cell>
          <cell r="C291" t="str">
            <v>2239</v>
          </cell>
          <cell r="D291" t="str">
            <v>Inglehurst Infant School</v>
          </cell>
          <cell r="E291">
            <v>0</v>
          </cell>
          <cell r="F291">
            <v>74</v>
          </cell>
          <cell r="G291">
            <v>74</v>
          </cell>
        </row>
        <row r="292">
          <cell r="A292" t="str">
            <v>3nolsoa2241</v>
          </cell>
          <cell r="B292" t="str">
            <v>3nolsoa</v>
          </cell>
          <cell r="C292" t="str">
            <v>2241</v>
          </cell>
          <cell r="D292" t="str">
            <v>King Richard III Infant &amp; Nursery School</v>
          </cell>
          <cell r="E292">
            <v>3</v>
          </cell>
          <cell r="F292">
            <v>57</v>
          </cell>
          <cell r="G292">
            <v>60</v>
          </cell>
        </row>
        <row r="293">
          <cell r="A293" t="str">
            <v>3nolsoa2250</v>
          </cell>
          <cell r="B293" t="str">
            <v>3nolsoa</v>
          </cell>
          <cell r="C293" t="str">
            <v>2250</v>
          </cell>
          <cell r="D293" t="str">
            <v>Mayflower Primary School</v>
          </cell>
          <cell r="E293">
            <v>0</v>
          </cell>
          <cell r="F293">
            <v>51</v>
          </cell>
          <cell r="G293">
            <v>51</v>
          </cell>
        </row>
        <row r="294">
          <cell r="A294" t="str">
            <v>3nolsoa2261</v>
          </cell>
          <cell r="B294" t="str">
            <v>3nolsoa</v>
          </cell>
          <cell r="C294" t="str">
            <v>2261</v>
          </cell>
          <cell r="D294" t="str">
            <v>Northfield House Primary School</v>
          </cell>
          <cell r="E294">
            <v>2</v>
          </cell>
          <cell r="F294">
            <v>23</v>
          </cell>
          <cell r="G294">
            <v>25</v>
          </cell>
        </row>
        <row r="295">
          <cell r="A295" t="str">
            <v>3nolsoa2264</v>
          </cell>
          <cell r="B295" t="str">
            <v>3nolsoa</v>
          </cell>
          <cell r="C295" t="str">
            <v>2264</v>
          </cell>
          <cell r="D295" t="str">
            <v>Merrydale Infant School</v>
          </cell>
          <cell r="E295">
            <v>0</v>
          </cell>
          <cell r="F295">
            <v>68</v>
          </cell>
          <cell r="G295">
            <v>68</v>
          </cell>
        </row>
        <row r="296">
          <cell r="A296" t="str">
            <v>3nolsoa2267</v>
          </cell>
          <cell r="B296" t="str">
            <v>3nolsoa</v>
          </cell>
          <cell r="C296" t="str">
            <v>2267</v>
          </cell>
          <cell r="D296" t="str">
            <v>St Mary's Fields Infant and Nursery School</v>
          </cell>
          <cell r="E296">
            <v>1</v>
          </cell>
          <cell r="F296">
            <v>51</v>
          </cell>
          <cell r="G296">
            <v>52</v>
          </cell>
        </row>
        <row r="297">
          <cell r="A297" t="str">
            <v>3nolsoa2282</v>
          </cell>
          <cell r="B297" t="str">
            <v>3nolsoa</v>
          </cell>
          <cell r="C297" t="str">
            <v>2282</v>
          </cell>
          <cell r="D297" t="str">
            <v>Wyvern Primary School</v>
          </cell>
          <cell r="E297">
            <v>0</v>
          </cell>
          <cell r="F297">
            <v>40</v>
          </cell>
          <cell r="G297">
            <v>40</v>
          </cell>
        </row>
        <row r="298">
          <cell r="A298" t="str">
            <v>3nolsoa2283</v>
          </cell>
          <cell r="B298" t="str">
            <v>3nolsoa</v>
          </cell>
          <cell r="C298" t="str">
            <v>2283</v>
          </cell>
          <cell r="D298" t="str">
            <v>Montrose School</v>
          </cell>
          <cell r="E298">
            <v>0</v>
          </cell>
          <cell r="F298">
            <v>51</v>
          </cell>
          <cell r="G298">
            <v>51</v>
          </cell>
        </row>
        <row r="299">
          <cell r="A299" t="str">
            <v>3nolsoa2287</v>
          </cell>
          <cell r="B299" t="str">
            <v>3nolsoa</v>
          </cell>
          <cell r="C299" t="str">
            <v>2287</v>
          </cell>
          <cell r="D299" t="str">
            <v>Braunstone Frith Primary School</v>
          </cell>
          <cell r="E299">
            <v>0</v>
          </cell>
          <cell r="F299">
            <v>65</v>
          </cell>
          <cell r="G299">
            <v>65</v>
          </cell>
        </row>
        <row r="300">
          <cell r="A300" t="str">
            <v>3nolsoa2299</v>
          </cell>
          <cell r="B300" t="str">
            <v>3nolsoa</v>
          </cell>
          <cell r="C300" t="str">
            <v>2299</v>
          </cell>
          <cell r="D300" t="str">
            <v>Uplands Infant School</v>
          </cell>
          <cell r="E300">
            <v>0</v>
          </cell>
          <cell r="F300">
            <v>107</v>
          </cell>
          <cell r="G300">
            <v>107</v>
          </cell>
        </row>
        <row r="301">
          <cell r="A301" t="str">
            <v>3nolsoa2303</v>
          </cell>
          <cell r="B301" t="str">
            <v>3nolsoa</v>
          </cell>
          <cell r="C301" t="str">
            <v>2303</v>
          </cell>
          <cell r="D301" t="str">
            <v>Shenton Primary School</v>
          </cell>
          <cell r="E301">
            <v>0</v>
          </cell>
          <cell r="F301">
            <v>31</v>
          </cell>
          <cell r="G301">
            <v>31</v>
          </cell>
        </row>
        <row r="302">
          <cell r="A302" t="str">
            <v>3nolsoa2304</v>
          </cell>
          <cell r="B302" t="str">
            <v>3nolsoa</v>
          </cell>
          <cell r="C302" t="str">
            <v>2304</v>
          </cell>
          <cell r="D302" t="str">
            <v>Stokes Wood Primary School</v>
          </cell>
          <cell r="E302">
            <v>1</v>
          </cell>
          <cell r="F302">
            <v>51</v>
          </cell>
          <cell r="G302">
            <v>52</v>
          </cell>
        </row>
        <row r="303">
          <cell r="A303" t="str">
            <v>3nolsoa2305</v>
          </cell>
          <cell r="B303" t="str">
            <v>3nolsoa</v>
          </cell>
          <cell r="C303" t="str">
            <v>2305</v>
          </cell>
          <cell r="D303" t="str">
            <v>Wolsey House Primary School</v>
          </cell>
          <cell r="E303">
            <v>0</v>
          </cell>
          <cell r="F303">
            <v>49</v>
          </cell>
          <cell r="G303">
            <v>49</v>
          </cell>
        </row>
        <row r="304">
          <cell r="A304" t="str">
            <v>3nolsoa2306</v>
          </cell>
          <cell r="B304" t="str">
            <v>3nolsoa</v>
          </cell>
          <cell r="C304" t="str">
            <v>2306</v>
          </cell>
          <cell r="D304" t="str">
            <v>Buswells Lodge Primary School</v>
          </cell>
          <cell r="E304">
            <v>1</v>
          </cell>
          <cell r="F304">
            <v>49</v>
          </cell>
          <cell r="G304">
            <v>50</v>
          </cell>
        </row>
        <row r="305">
          <cell r="A305" t="str">
            <v>3nolsoa2320</v>
          </cell>
          <cell r="B305" t="str">
            <v>3nolsoa</v>
          </cell>
          <cell r="C305" t="str">
            <v>2320</v>
          </cell>
          <cell r="D305" t="str">
            <v>Barley Croft Primary School</v>
          </cell>
          <cell r="E305">
            <v>0</v>
          </cell>
          <cell r="F305">
            <v>28</v>
          </cell>
          <cell r="G305">
            <v>28</v>
          </cell>
        </row>
        <row r="306">
          <cell r="A306" t="str">
            <v>3nolsoa2323</v>
          </cell>
          <cell r="B306" t="str">
            <v>3nolsoa</v>
          </cell>
          <cell r="C306" t="str">
            <v>2323</v>
          </cell>
          <cell r="D306" t="str">
            <v>Woodstock Primary School</v>
          </cell>
          <cell r="E306">
            <v>0</v>
          </cell>
          <cell r="F306">
            <v>38</v>
          </cell>
          <cell r="G306">
            <v>38</v>
          </cell>
        </row>
        <row r="307">
          <cell r="A307" t="str">
            <v>3nolsoa2324</v>
          </cell>
          <cell r="B307" t="str">
            <v>3nolsoa</v>
          </cell>
          <cell r="C307" t="str">
            <v>2324</v>
          </cell>
          <cell r="D307" t="str">
            <v>Rowlatts Hill Primary School</v>
          </cell>
          <cell r="E307">
            <v>1</v>
          </cell>
          <cell r="F307">
            <v>32</v>
          </cell>
          <cell r="G307">
            <v>33</v>
          </cell>
        </row>
        <row r="308">
          <cell r="A308" t="str">
            <v>3nolsoa2327</v>
          </cell>
          <cell r="B308" t="str">
            <v>3nolsoa</v>
          </cell>
          <cell r="C308" t="str">
            <v>2327</v>
          </cell>
          <cell r="D308" t="str">
            <v>Willowbrook Primary School</v>
          </cell>
          <cell r="E308">
            <v>0</v>
          </cell>
          <cell r="F308">
            <v>52</v>
          </cell>
          <cell r="G308">
            <v>52</v>
          </cell>
        </row>
        <row r="309">
          <cell r="A309" t="str">
            <v>3nolsoa2328</v>
          </cell>
          <cell r="B309" t="str">
            <v>3nolsoa</v>
          </cell>
          <cell r="C309" t="str">
            <v>2328</v>
          </cell>
          <cell r="D309" t="str">
            <v>Thurnby Lodge Primary School &amp; Spch &amp; Lang Unit</v>
          </cell>
          <cell r="E309">
            <v>3</v>
          </cell>
          <cell r="F309">
            <v>24</v>
          </cell>
          <cell r="G309">
            <v>27</v>
          </cell>
        </row>
        <row r="310">
          <cell r="A310" t="str">
            <v>3nolsoa2337</v>
          </cell>
          <cell r="B310" t="str">
            <v>3nolsoa</v>
          </cell>
          <cell r="C310" t="str">
            <v>2337</v>
          </cell>
          <cell r="D310" t="str">
            <v>Abbey Primary Community School</v>
          </cell>
          <cell r="E310">
            <v>3</v>
          </cell>
          <cell r="F310">
            <v>86</v>
          </cell>
          <cell r="G310">
            <v>89</v>
          </cell>
        </row>
        <row r="311">
          <cell r="A311" t="str">
            <v>3nolsoa2339</v>
          </cell>
          <cell r="B311" t="str">
            <v>3nolsoa</v>
          </cell>
          <cell r="C311" t="str">
            <v>2339</v>
          </cell>
          <cell r="D311" t="str">
            <v>Taylor Road Primary School</v>
          </cell>
          <cell r="E311">
            <v>1</v>
          </cell>
          <cell r="F311">
            <v>72</v>
          </cell>
          <cell r="G311">
            <v>73</v>
          </cell>
        </row>
        <row r="312">
          <cell r="A312" t="str">
            <v>3nolsoa2340</v>
          </cell>
          <cell r="B312" t="str">
            <v>3nolsoa</v>
          </cell>
          <cell r="C312" t="str">
            <v>2340</v>
          </cell>
          <cell r="D312" t="str">
            <v>Knighton Fields Primary School</v>
          </cell>
          <cell r="E312">
            <v>1</v>
          </cell>
          <cell r="F312">
            <v>23</v>
          </cell>
          <cell r="G312">
            <v>24</v>
          </cell>
        </row>
        <row r="313">
          <cell r="A313" t="str">
            <v>3nolsoa2343</v>
          </cell>
          <cell r="B313" t="str">
            <v>3nolsoa</v>
          </cell>
          <cell r="C313" t="str">
            <v>2343</v>
          </cell>
          <cell r="D313" t="str">
            <v>Linden Primary School</v>
          </cell>
          <cell r="E313">
            <v>0</v>
          </cell>
          <cell r="F313">
            <v>24</v>
          </cell>
          <cell r="G313">
            <v>24</v>
          </cell>
        </row>
        <row r="314">
          <cell r="A314" t="str">
            <v>3nolsoa2344</v>
          </cell>
          <cell r="B314" t="str">
            <v>3nolsoa</v>
          </cell>
          <cell r="C314" t="str">
            <v>2344</v>
          </cell>
          <cell r="D314" t="str">
            <v>Eyres Monsell Primary School</v>
          </cell>
          <cell r="E314">
            <v>0</v>
          </cell>
          <cell r="F314">
            <v>26</v>
          </cell>
          <cell r="G314">
            <v>26</v>
          </cell>
        </row>
        <row r="315">
          <cell r="A315" t="str">
            <v>3nolsoa2346</v>
          </cell>
          <cell r="B315" t="str">
            <v>3nolsoa</v>
          </cell>
          <cell r="C315" t="str">
            <v>2346</v>
          </cell>
          <cell r="D315" t="str">
            <v>Hazel Community Primary School</v>
          </cell>
          <cell r="E315">
            <v>2</v>
          </cell>
          <cell r="F315">
            <v>13</v>
          </cell>
          <cell r="G315">
            <v>15</v>
          </cell>
        </row>
        <row r="316">
          <cell r="A316" t="str">
            <v>3nolsoa2347</v>
          </cell>
          <cell r="B316" t="str">
            <v>3nolsoa</v>
          </cell>
          <cell r="C316" t="str">
            <v>2347</v>
          </cell>
          <cell r="D316" t="str">
            <v>Charnwood Primary School</v>
          </cell>
          <cell r="E316">
            <v>0</v>
          </cell>
          <cell r="F316">
            <v>48</v>
          </cell>
          <cell r="G316">
            <v>48</v>
          </cell>
        </row>
        <row r="317">
          <cell r="A317" t="str">
            <v>3nolsoa2348</v>
          </cell>
          <cell r="B317" t="str">
            <v>3nolsoa</v>
          </cell>
          <cell r="C317" t="str">
            <v>2348</v>
          </cell>
          <cell r="D317" t="str">
            <v>Mellor Community Primary School</v>
          </cell>
          <cell r="E317">
            <v>0</v>
          </cell>
          <cell r="F317">
            <v>50</v>
          </cell>
          <cell r="G317">
            <v>50</v>
          </cell>
        </row>
        <row r="318">
          <cell r="A318" t="str">
            <v>3nolsoa2352</v>
          </cell>
          <cell r="B318" t="str">
            <v>3nolsoa</v>
          </cell>
          <cell r="C318" t="str">
            <v>2352</v>
          </cell>
          <cell r="D318" t="str">
            <v>Marriott Primary School</v>
          </cell>
          <cell r="E318">
            <v>0</v>
          </cell>
          <cell r="F318">
            <v>23</v>
          </cell>
          <cell r="G318">
            <v>23</v>
          </cell>
        </row>
        <row r="319">
          <cell r="A319" t="str">
            <v>3nolsoa2353</v>
          </cell>
          <cell r="B319" t="str">
            <v>3nolsoa</v>
          </cell>
          <cell r="C319" t="str">
            <v>2353</v>
          </cell>
          <cell r="D319" t="str">
            <v>Mowmacre Hill Primary School</v>
          </cell>
          <cell r="E319">
            <v>0</v>
          </cell>
          <cell r="F319">
            <v>39</v>
          </cell>
          <cell r="G319">
            <v>39</v>
          </cell>
        </row>
        <row r="320">
          <cell r="A320" t="str">
            <v>3nolsoa2356</v>
          </cell>
          <cell r="B320" t="str">
            <v>3nolsoa</v>
          </cell>
          <cell r="C320" t="str">
            <v>2356</v>
          </cell>
          <cell r="D320" t="str">
            <v>Whitehall Primary School</v>
          </cell>
          <cell r="E320">
            <v>1</v>
          </cell>
          <cell r="F320">
            <v>51</v>
          </cell>
          <cell r="G320">
            <v>52</v>
          </cell>
        </row>
        <row r="321">
          <cell r="A321" t="str">
            <v>3nolsoa2359</v>
          </cell>
          <cell r="B321" t="str">
            <v>3nolsoa</v>
          </cell>
          <cell r="C321" t="str">
            <v>2359</v>
          </cell>
          <cell r="D321" t="str">
            <v>Spinney Hill Primary School &amp; Community Centre</v>
          </cell>
          <cell r="E321">
            <v>2</v>
          </cell>
          <cell r="F321">
            <v>49</v>
          </cell>
          <cell r="G321">
            <v>51</v>
          </cell>
        </row>
        <row r="322">
          <cell r="A322" t="str">
            <v>3nolsoa2361</v>
          </cell>
          <cell r="B322" t="str">
            <v>3nolsoa</v>
          </cell>
          <cell r="C322" t="str">
            <v>2361</v>
          </cell>
          <cell r="D322" t="str">
            <v>Scraptoft Valley Primary School</v>
          </cell>
          <cell r="E322">
            <v>0</v>
          </cell>
          <cell r="F322">
            <v>52</v>
          </cell>
          <cell r="G322">
            <v>52</v>
          </cell>
        </row>
        <row r="323">
          <cell r="A323" t="str">
            <v>3nolsoa2363</v>
          </cell>
          <cell r="B323" t="str">
            <v>3nolsoa</v>
          </cell>
          <cell r="C323" t="str">
            <v>2363</v>
          </cell>
          <cell r="D323" t="str">
            <v>Beaumont Lodge Primary School</v>
          </cell>
          <cell r="E323">
            <v>0</v>
          </cell>
          <cell r="F323">
            <v>18</v>
          </cell>
          <cell r="G323">
            <v>18</v>
          </cell>
        </row>
        <row r="324">
          <cell r="A324" t="str">
            <v>3nolsoa2364</v>
          </cell>
          <cell r="B324" t="str">
            <v>3nolsoa</v>
          </cell>
          <cell r="C324" t="str">
            <v>2364</v>
          </cell>
          <cell r="D324" t="str">
            <v>Parks Primary School</v>
          </cell>
          <cell r="E324">
            <v>1</v>
          </cell>
          <cell r="F324">
            <v>44</v>
          </cell>
          <cell r="G324">
            <v>45</v>
          </cell>
        </row>
        <row r="325">
          <cell r="A325" t="str">
            <v>3nolsoa2365</v>
          </cell>
          <cell r="B325" t="str">
            <v>3nolsoa</v>
          </cell>
          <cell r="C325" t="str">
            <v>2365</v>
          </cell>
          <cell r="D325" t="str">
            <v>Fosse Primary School</v>
          </cell>
          <cell r="E325">
            <v>2</v>
          </cell>
          <cell r="F325">
            <v>41</v>
          </cell>
          <cell r="G325">
            <v>43</v>
          </cell>
        </row>
        <row r="326">
          <cell r="A326" t="str">
            <v>3nolsoa2366</v>
          </cell>
          <cell r="B326" t="str">
            <v>3nolsoa</v>
          </cell>
          <cell r="C326" t="str">
            <v>2366</v>
          </cell>
          <cell r="D326" t="str">
            <v>Forest Lodge Primary School</v>
          </cell>
          <cell r="E326">
            <v>1</v>
          </cell>
          <cell r="F326">
            <v>43</v>
          </cell>
          <cell r="G326">
            <v>44</v>
          </cell>
        </row>
        <row r="327">
          <cell r="A327" t="str">
            <v>3nolsoa2370</v>
          </cell>
          <cell r="B327" t="str">
            <v>3nolsoa</v>
          </cell>
          <cell r="C327" t="str">
            <v>2370</v>
          </cell>
          <cell r="D327" t="str">
            <v>Sparkenhoe Community Primary School</v>
          </cell>
          <cell r="E327">
            <v>2</v>
          </cell>
          <cell r="F327">
            <v>39</v>
          </cell>
          <cell r="G327">
            <v>41</v>
          </cell>
        </row>
        <row r="328">
          <cell r="A328" t="str">
            <v>3nolsoa2371</v>
          </cell>
          <cell r="B328" t="str">
            <v>3nolsoa</v>
          </cell>
          <cell r="C328" t="str">
            <v>2371</v>
          </cell>
          <cell r="D328" t="str">
            <v>Coleman Primary School</v>
          </cell>
          <cell r="E328">
            <v>1</v>
          </cell>
          <cell r="F328">
            <v>53</v>
          </cell>
          <cell r="G328">
            <v>54</v>
          </cell>
        </row>
        <row r="329">
          <cell r="A329" t="str">
            <v>3nolsoa2377</v>
          </cell>
          <cell r="B329" t="str">
            <v>3nolsoa</v>
          </cell>
          <cell r="C329" t="str">
            <v>2377</v>
          </cell>
          <cell r="D329" t="str">
            <v>Herrick Primary School</v>
          </cell>
          <cell r="E329">
            <v>0</v>
          </cell>
          <cell r="F329">
            <v>39</v>
          </cell>
          <cell r="G329">
            <v>39</v>
          </cell>
        </row>
        <row r="330">
          <cell r="A330" t="str">
            <v>3nolsoa2378</v>
          </cell>
          <cell r="B330" t="str">
            <v>3nolsoa</v>
          </cell>
          <cell r="C330" t="str">
            <v>2378</v>
          </cell>
          <cell r="D330" t="str">
            <v>Slater Primary School</v>
          </cell>
          <cell r="E330">
            <v>0</v>
          </cell>
          <cell r="F330">
            <v>12</v>
          </cell>
          <cell r="G330">
            <v>12</v>
          </cell>
        </row>
        <row r="331">
          <cell r="A331" t="str">
            <v>3nolsoa2379</v>
          </cell>
          <cell r="B331" t="str">
            <v>3nolsoa</v>
          </cell>
          <cell r="C331" t="str">
            <v>2379</v>
          </cell>
          <cell r="D331" t="str">
            <v>Glebelands Primary School</v>
          </cell>
          <cell r="E331">
            <v>1</v>
          </cell>
          <cell r="F331">
            <v>20</v>
          </cell>
          <cell r="G331">
            <v>21</v>
          </cell>
        </row>
        <row r="332">
          <cell r="A332" t="str">
            <v>3nolsoa2381</v>
          </cell>
          <cell r="B332" t="str">
            <v>3nolsoa</v>
          </cell>
          <cell r="C332" t="str">
            <v>2381</v>
          </cell>
          <cell r="D332" t="str">
            <v>Kestrels' Field Primary School</v>
          </cell>
          <cell r="E332">
            <v>3</v>
          </cell>
          <cell r="F332">
            <v>52</v>
          </cell>
          <cell r="G332">
            <v>55</v>
          </cell>
        </row>
        <row r="333">
          <cell r="A333" t="str">
            <v>3nolsoa2385</v>
          </cell>
          <cell r="B333" t="str">
            <v>3nolsoa</v>
          </cell>
          <cell r="C333" t="str">
            <v>2385</v>
          </cell>
          <cell r="D333" t="str">
            <v>Alderman Richard Hallam Primary School</v>
          </cell>
          <cell r="E333">
            <v>3</v>
          </cell>
          <cell r="F333">
            <v>74</v>
          </cell>
          <cell r="G333">
            <v>77</v>
          </cell>
        </row>
        <row r="334">
          <cell r="A334" t="str">
            <v>3nolsoa2386</v>
          </cell>
          <cell r="B334" t="str">
            <v>3nolsoa</v>
          </cell>
          <cell r="C334" t="str">
            <v>2386</v>
          </cell>
          <cell r="D334" t="str">
            <v>Medway Community Primary School</v>
          </cell>
          <cell r="E334">
            <v>3</v>
          </cell>
          <cell r="F334">
            <v>47</v>
          </cell>
          <cell r="G334">
            <v>50</v>
          </cell>
        </row>
        <row r="335">
          <cell r="A335" t="str">
            <v>3nolsoa2387</v>
          </cell>
          <cell r="B335" t="str">
            <v>3nolsoa</v>
          </cell>
          <cell r="C335" t="str">
            <v>2387</v>
          </cell>
          <cell r="D335" t="str">
            <v>Dovelands Primary School</v>
          </cell>
          <cell r="E335">
            <v>1</v>
          </cell>
          <cell r="F335">
            <v>47</v>
          </cell>
          <cell r="G335">
            <v>48</v>
          </cell>
        </row>
        <row r="336">
          <cell r="A336" t="str">
            <v>3nolsoa2388</v>
          </cell>
          <cell r="B336" t="str">
            <v>3nolsoa</v>
          </cell>
          <cell r="C336" t="str">
            <v>2388</v>
          </cell>
          <cell r="D336" t="str">
            <v>Rolleston Primary School</v>
          </cell>
          <cell r="E336">
            <v>1</v>
          </cell>
          <cell r="F336">
            <v>49</v>
          </cell>
          <cell r="G336">
            <v>50</v>
          </cell>
        </row>
        <row r="337">
          <cell r="A337" t="str">
            <v>3nolsoa3201</v>
          </cell>
          <cell r="B337" t="str">
            <v>3nolsoa</v>
          </cell>
          <cell r="C337" t="str">
            <v>3201</v>
          </cell>
          <cell r="D337" t="str">
            <v>Belgrave St Peter's C of E Primary School</v>
          </cell>
          <cell r="E337">
            <v>0</v>
          </cell>
          <cell r="F337">
            <v>23</v>
          </cell>
          <cell r="G337">
            <v>23</v>
          </cell>
        </row>
        <row r="338">
          <cell r="A338" t="str">
            <v>3nolsoa3208</v>
          </cell>
          <cell r="B338" t="str">
            <v>3nolsoa</v>
          </cell>
          <cell r="C338" t="str">
            <v>3208</v>
          </cell>
          <cell r="D338" t="str">
            <v>St Barnabas C of E Primary School</v>
          </cell>
          <cell r="E338">
            <v>0</v>
          </cell>
          <cell r="F338">
            <v>30</v>
          </cell>
          <cell r="G338">
            <v>30</v>
          </cell>
        </row>
        <row r="339">
          <cell r="A339" t="str">
            <v>3nolsoa3422</v>
          </cell>
          <cell r="B339" t="str">
            <v>3nolsoa</v>
          </cell>
          <cell r="C339" t="str">
            <v>3422</v>
          </cell>
          <cell r="D339" t="str">
            <v>Sacred Heart Catholic Voluntary Academy</v>
          </cell>
          <cell r="E339">
            <v>2</v>
          </cell>
          <cell r="F339">
            <v>24</v>
          </cell>
          <cell r="G339">
            <v>26</v>
          </cell>
        </row>
        <row r="340">
          <cell r="A340" t="str">
            <v>3nolsoa3423</v>
          </cell>
          <cell r="B340" t="str">
            <v>3nolsoa</v>
          </cell>
          <cell r="C340" t="str">
            <v>3423</v>
          </cell>
          <cell r="D340" t="str">
            <v>St Patrick's Catholic Primary School</v>
          </cell>
          <cell r="E340">
            <v>1</v>
          </cell>
          <cell r="F340">
            <v>33</v>
          </cell>
          <cell r="G340">
            <v>34</v>
          </cell>
        </row>
        <row r="341">
          <cell r="A341" t="str">
            <v>3nolsoa3424</v>
          </cell>
          <cell r="B341" t="str">
            <v>3nolsoa</v>
          </cell>
          <cell r="C341" t="str">
            <v>3424</v>
          </cell>
          <cell r="D341" t="str">
            <v>St Joseph's Catholic Voluntary Academy</v>
          </cell>
          <cell r="E341">
            <v>1</v>
          </cell>
          <cell r="F341">
            <v>25</v>
          </cell>
          <cell r="G341">
            <v>26</v>
          </cell>
        </row>
        <row r="342">
          <cell r="A342" t="str">
            <v>3nolsoa3425</v>
          </cell>
          <cell r="B342" t="str">
            <v>3nolsoa</v>
          </cell>
          <cell r="C342" t="str">
            <v>3425</v>
          </cell>
          <cell r="D342" t="str">
            <v>Holy Cross Catholic Primary School</v>
          </cell>
          <cell r="E342">
            <v>0</v>
          </cell>
          <cell r="F342">
            <v>26</v>
          </cell>
          <cell r="G342">
            <v>26</v>
          </cell>
        </row>
        <row r="343">
          <cell r="A343" t="str">
            <v>3nolsoa3432</v>
          </cell>
          <cell r="B343" t="str">
            <v>3nolsoa</v>
          </cell>
          <cell r="C343" t="str">
            <v>3432</v>
          </cell>
          <cell r="D343" t="str">
            <v>Hope Hamilton C of E (Aided) Primary School</v>
          </cell>
          <cell r="E343">
            <v>8</v>
          </cell>
          <cell r="F343">
            <v>35</v>
          </cell>
          <cell r="G343">
            <v>43</v>
          </cell>
        </row>
        <row r="344">
          <cell r="A344" t="str">
            <v>3nolsoa3434</v>
          </cell>
          <cell r="B344" t="str">
            <v>3nolsoa</v>
          </cell>
          <cell r="C344" t="str">
            <v>3434</v>
          </cell>
          <cell r="D344" t="str">
            <v>Braunstone Community Primary School</v>
          </cell>
          <cell r="E344">
            <v>0</v>
          </cell>
          <cell r="F344">
            <v>51</v>
          </cell>
          <cell r="G344">
            <v>51</v>
          </cell>
        </row>
        <row r="345">
          <cell r="A345" t="str">
            <v>3nolsoa3435</v>
          </cell>
          <cell r="B345" t="str">
            <v>3nolsoa</v>
          </cell>
          <cell r="C345" t="str">
            <v>3435</v>
          </cell>
          <cell r="D345" t="str">
            <v>Avenue Primary School</v>
          </cell>
          <cell r="E345">
            <v>1</v>
          </cell>
          <cell r="F345">
            <v>33</v>
          </cell>
          <cell r="G345">
            <v>34</v>
          </cell>
        </row>
        <row r="346">
          <cell r="A346" t="str">
            <v>3nolsoa6905</v>
          </cell>
          <cell r="B346" t="str">
            <v>3nolsoa</v>
          </cell>
          <cell r="C346" t="str">
            <v>6905</v>
          </cell>
          <cell r="D346" t="str">
            <v>The Samworth Enterprise Academy</v>
          </cell>
          <cell r="E346">
            <v>0</v>
          </cell>
          <cell r="F346">
            <v>48</v>
          </cell>
          <cell r="G346">
            <v>48</v>
          </cell>
        </row>
        <row r="347">
          <cell r="C347">
            <v>0</v>
          </cell>
          <cell r="D347">
            <v>0</v>
          </cell>
          <cell r="E347">
            <v>0</v>
          </cell>
          <cell r="F347">
            <v>0</v>
          </cell>
          <cell r="G347">
            <v>0</v>
          </cell>
        </row>
        <row r="348">
          <cell r="C348">
            <v>0</v>
          </cell>
          <cell r="D348">
            <v>0</v>
          </cell>
          <cell r="E348">
            <v>0</v>
          </cell>
          <cell r="F348">
            <v>0</v>
          </cell>
          <cell r="G348">
            <v>0</v>
          </cell>
        </row>
        <row r="349">
          <cell r="C349">
            <v>0</v>
          </cell>
          <cell r="D349">
            <v>0</v>
          </cell>
          <cell r="E349">
            <v>0</v>
          </cell>
          <cell r="F349">
            <v>0</v>
          </cell>
          <cell r="G349">
            <v>0</v>
          </cell>
        </row>
        <row r="350">
          <cell r="C350">
            <v>0</v>
          </cell>
          <cell r="D350">
            <v>0</v>
          </cell>
          <cell r="E350">
            <v>0</v>
          </cell>
          <cell r="F350">
            <v>0</v>
          </cell>
          <cell r="G350">
            <v>0</v>
          </cell>
        </row>
        <row r="351">
          <cell r="C351">
            <v>0</v>
          </cell>
          <cell r="D351">
            <v>0</v>
          </cell>
          <cell r="E351">
            <v>0</v>
          </cell>
          <cell r="F351">
            <v>0</v>
          </cell>
          <cell r="G351">
            <v>0</v>
          </cell>
        </row>
        <row r="352">
          <cell r="C352">
            <v>0</v>
          </cell>
          <cell r="D352">
            <v>0</v>
          </cell>
          <cell r="E352">
            <v>0</v>
          </cell>
          <cell r="F352">
            <v>0</v>
          </cell>
          <cell r="G352">
            <v>0</v>
          </cell>
        </row>
        <row r="353">
          <cell r="C353">
            <v>0</v>
          </cell>
          <cell r="D353">
            <v>0</v>
          </cell>
          <cell r="E353">
            <v>0</v>
          </cell>
          <cell r="F353">
            <v>0</v>
          </cell>
          <cell r="G353">
            <v>0</v>
          </cell>
        </row>
        <row r="354">
          <cell r="C354">
            <v>0</v>
          </cell>
          <cell r="D354">
            <v>0</v>
          </cell>
          <cell r="E354">
            <v>0</v>
          </cell>
          <cell r="F354">
            <v>0</v>
          </cell>
          <cell r="G354">
            <v>0</v>
          </cell>
        </row>
        <row r="355">
          <cell r="C355">
            <v>0</v>
          </cell>
          <cell r="D355">
            <v>0</v>
          </cell>
          <cell r="E355">
            <v>0</v>
          </cell>
          <cell r="F355">
            <v>0</v>
          </cell>
          <cell r="G355">
            <v>0</v>
          </cell>
        </row>
        <row r="356">
          <cell r="C356">
            <v>0</v>
          </cell>
          <cell r="D356">
            <v>0</v>
          </cell>
          <cell r="E356">
            <v>0</v>
          </cell>
          <cell r="F356">
            <v>0</v>
          </cell>
          <cell r="G356">
            <v>0</v>
          </cell>
        </row>
        <row r="357">
          <cell r="C357">
            <v>0</v>
          </cell>
          <cell r="D357">
            <v>0</v>
          </cell>
          <cell r="E357">
            <v>0</v>
          </cell>
          <cell r="F357">
            <v>0</v>
          </cell>
          <cell r="G357">
            <v>0</v>
          </cell>
        </row>
        <row r="358">
          <cell r="C358">
            <v>0</v>
          </cell>
          <cell r="D358">
            <v>0</v>
          </cell>
          <cell r="E358">
            <v>0</v>
          </cell>
          <cell r="F358">
            <v>0</v>
          </cell>
          <cell r="G358">
            <v>0</v>
          </cell>
        </row>
        <row r="359">
          <cell r="C359">
            <v>0</v>
          </cell>
          <cell r="D359">
            <v>0</v>
          </cell>
          <cell r="E359">
            <v>0</v>
          </cell>
          <cell r="F359">
            <v>0</v>
          </cell>
          <cell r="G359">
            <v>0</v>
          </cell>
        </row>
        <row r="360">
          <cell r="C360">
            <v>0</v>
          </cell>
          <cell r="D360">
            <v>0</v>
          </cell>
          <cell r="E360">
            <v>0</v>
          </cell>
          <cell r="F360">
            <v>0</v>
          </cell>
          <cell r="G360">
            <v>0</v>
          </cell>
        </row>
        <row r="361">
          <cell r="C361">
            <v>0</v>
          </cell>
          <cell r="D361">
            <v>0</v>
          </cell>
          <cell r="E361">
            <v>0</v>
          </cell>
          <cell r="F361">
            <v>0</v>
          </cell>
          <cell r="G361">
            <v>0</v>
          </cell>
        </row>
        <row r="362">
          <cell r="C362">
            <v>0</v>
          </cell>
          <cell r="D362">
            <v>0</v>
          </cell>
          <cell r="E362">
            <v>0</v>
          </cell>
          <cell r="F362">
            <v>0</v>
          </cell>
          <cell r="G362">
            <v>0</v>
          </cell>
        </row>
        <row r="363">
          <cell r="C363">
            <v>0</v>
          </cell>
          <cell r="D363">
            <v>0</v>
          </cell>
          <cell r="E363">
            <v>0</v>
          </cell>
          <cell r="F363">
            <v>0</v>
          </cell>
          <cell r="G363">
            <v>0</v>
          </cell>
        </row>
        <row r="364">
          <cell r="C364">
            <v>0</v>
          </cell>
          <cell r="D364">
            <v>0</v>
          </cell>
          <cell r="E364">
            <v>0</v>
          </cell>
          <cell r="F364">
            <v>0</v>
          </cell>
          <cell r="G364">
            <v>0</v>
          </cell>
        </row>
        <row r="365">
          <cell r="C365">
            <v>0</v>
          </cell>
          <cell r="D365">
            <v>0</v>
          </cell>
          <cell r="E365">
            <v>0</v>
          </cell>
          <cell r="F365">
            <v>0</v>
          </cell>
          <cell r="G365">
            <v>0</v>
          </cell>
        </row>
        <row r="366">
          <cell r="C366">
            <v>0</v>
          </cell>
          <cell r="D366">
            <v>0</v>
          </cell>
          <cell r="E366">
            <v>0</v>
          </cell>
          <cell r="F366">
            <v>0</v>
          </cell>
          <cell r="G366">
            <v>0</v>
          </cell>
        </row>
        <row r="367">
          <cell r="C367">
            <v>0</v>
          </cell>
          <cell r="D367">
            <v>0</v>
          </cell>
          <cell r="E367">
            <v>0</v>
          </cell>
          <cell r="F367">
            <v>0</v>
          </cell>
          <cell r="G367">
            <v>0</v>
          </cell>
        </row>
        <row r="368">
          <cell r="C368">
            <v>0</v>
          </cell>
          <cell r="D368">
            <v>0</v>
          </cell>
          <cell r="E368">
            <v>0</v>
          </cell>
          <cell r="F368">
            <v>0</v>
          </cell>
          <cell r="G368">
            <v>0</v>
          </cell>
        </row>
        <row r="369">
          <cell r="C369">
            <v>0</v>
          </cell>
          <cell r="D369">
            <v>0</v>
          </cell>
          <cell r="E369">
            <v>0</v>
          </cell>
          <cell r="F369">
            <v>0</v>
          </cell>
          <cell r="G369">
            <v>0</v>
          </cell>
        </row>
        <row r="370">
          <cell r="C370">
            <v>0</v>
          </cell>
          <cell r="D370">
            <v>0</v>
          </cell>
          <cell r="E370">
            <v>0</v>
          </cell>
          <cell r="F370">
            <v>0</v>
          </cell>
          <cell r="G370">
            <v>0</v>
          </cell>
        </row>
        <row r="371">
          <cell r="C371">
            <v>0</v>
          </cell>
          <cell r="D371">
            <v>0</v>
          </cell>
          <cell r="E371">
            <v>0</v>
          </cell>
          <cell r="F371">
            <v>0</v>
          </cell>
          <cell r="G371">
            <v>0</v>
          </cell>
        </row>
        <row r="372">
          <cell r="C372">
            <v>0</v>
          </cell>
          <cell r="D372">
            <v>0</v>
          </cell>
          <cell r="E372">
            <v>0</v>
          </cell>
          <cell r="F372">
            <v>0</v>
          </cell>
          <cell r="G372">
            <v>0</v>
          </cell>
        </row>
        <row r="373">
          <cell r="C373">
            <v>0</v>
          </cell>
          <cell r="D373">
            <v>0</v>
          </cell>
          <cell r="E373">
            <v>0</v>
          </cell>
          <cell r="F373">
            <v>0</v>
          </cell>
          <cell r="G373">
            <v>0</v>
          </cell>
        </row>
        <row r="374">
          <cell r="C374">
            <v>0</v>
          </cell>
          <cell r="D374">
            <v>0</v>
          </cell>
          <cell r="E374">
            <v>0</v>
          </cell>
          <cell r="F374">
            <v>0</v>
          </cell>
          <cell r="G374">
            <v>0</v>
          </cell>
        </row>
        <row r="375">
          <cell r="C375">
            <v>0</v>
          </cell>
          <cell r="D375">
            <v>0</v>
          </cell>
          <cell r="E375">
            <v>0</v>
          </cell>
          <cell r="F375">
            <v>0</v>
          </cell>
          <cell r="G375">
            <v>0</v>
          </cell>
        </row>
        <row r="376">
          <cell r="C376">
            <v>0</v>
          </cell>
          <cell r="D376">
            <v>0</v>
          </cell>
          <cell r="E376">
            <v>0</v>
          </cell>
          <cell r="F376">
            <v>0</v>
          </cell>
          <cell r="G376">
            <v>0</v>
          </cell>
        </row>
        <row r="377">
          <cell r="C377">
            <v>0</v>
          </cell>
          <cell r="D377">
            <v>0</v>
          </cell>
          <cell r="E377">
            <v>0</v>
          </cell>
          <cell r="F377">
            <v>0</v>
          </cell>
          <cell r="G377">
            <v>0</v>
          </cell>
        </row>
        <row r="378">
          <cell r="C378">
            <v>0</v>
          </cell>
          <cell r="D378">
            <v>0</v>
          </cell>
          <cell r="E378">
            <v>0</v>
          </cell>
          <cell r="F378">
            <v>0</v>
          </cell>
          <cell r="G378">
            <v>0</v>
          </cell>
        </row>
        <row r="379">
          <cell r="C379">
            <v>0</v>
          </cell>
          <cell r="D379">
            <v>0</v>
          </cell>
          <cell r="E379">
            <v>0</v>
          </cell>
          <cell r="F379">
            <v>0</v>
          </cell>
          <cell r="G379">
            <v>0</v>
          </cell>
        </row>
        <row r="380">
          <cell r="C380">
            <v>0</v>
          </cell>
          <cell r="D380">
            <v>0</v>
          </cell>
          <cell r="E380">
            <v>0</v>
          </cell>
          <cell r="F380">
            <v>0</v>
          </cell>
          <cell r="G380">
            <v>0</v>
          </cell>
        </row>
        <row r="381">
          <cell r="C381">
            <v>0</v>
          </cell>
          <cell r="D381">
            <v>0</v>
          </cell>
          <cell r="E381">
            <v>0</v>
          </cell>
          <cell r="F381">
            <v>0</v>
          </cell>
          <cell r="G381">
            <v>0</v>
          </cell>
        </row>
        <row r="382">
          <cell r="C382">
            <v>0</v>
          </cell>
          <cell r="D382">
            <v>0</v>
          </cell>
          <cell r="E382">
            <v>0</v>
          </cell>
          <cell r="F382">
            <v>0</v>
          </cell>
          <cell r="G382">
            <v>0</v>
          </cell>
        </row>
        <row r="383">
          <cell r="C383">
            <v>0</v>
          </cell>
          <cell r="D383">
            <v>0</v>
          </cell>
          <cell r="E383">
            <v>0</v>
          </cell>
          <cell r="F383">
            <v>0</v>
          </cell>
          <cell r="G383">
            <v>0</v>
          </cell>
        </row>
        <row r="384">
          <cell r="C384">
            <v>0</v>
          </cell>
          <cell r="D384">
            <v>0</v>
          </cell>
          <cell r="E384">
            <v>0</v>
          </cell>
          <cell r="F384">
            <v>0</v>
          </cell>
          <cell r="G384">
            <v>0</v>
          </cell>
        </row>
        <row r="385">
          <cell r="C385">
            <v>0</v>
          </cell>
          <cell r="D385">
            <v>0</v>
          </cell>
          <cell r="E385">
            <v>0</v>
          </cell>
          <cell r="F385">
            <v>0</v>
          </cell>
          <cell r="G385">
            <v>0</v>
          </cell>
        </row>
        <row r="386">
          <cell r="C386">
            <v>0</v>
          </cell>
          <cell r="D386">
            <v>0</v>
          </cell>
          <cell r="E386">
            <v>0</v>
          </cell>
          <cell r="F386">
            <v>0</v>
          </cell>
          <cell r="G386">
            <v>0</v>
          </cell>
        </row>
        <row r="387">
          <cell r="C387">
            <v>0</v>
          </cell>
          <cell r="D387">
            <v>0</v>
          </cell>
          <cell r="E387">
            <v>0</v>
          </cell>
          <cell r="F387">
            <v>0</v>
          </cell>
          <cell r="G387">
            <v>0</v>
          </cell>
        </row>
        <row r="388">
          <cell r="C388">
            <v>0</v>
          </cell>
          <cell r="D388">
            <v>0</v>
          </cell>
          <cell r="E388">
            <v>0</v>
          </cell>
          <cell r="F388">
            <v>0</v>
          </cell>
          <cell r="G388">
            <v>0</v>
          </cell>
        </row>
        <row r="389">
          <cell r="C389">
            <v>0</v>
          </cell>
          <cell r="D389">
            <v>0</v>
          </cell>
          <cell r="E389">
            <v>0</v>
          </cell>
          <cell r="F389">
            <v>0</v>
          </cell>
          <cell r="G389">
            <v>0</v>
          </cell>
        </row>
        <row r="390">
          <cell r="C390">
            <v>0</v>
          </cell>
          <cell r="D390">
            <v>0</v>
          </cell>
          <cell r="E390">
            <v>0</v>
          </cell>
          <cell r="F390">
            <v>0</v>
          </cell>
          <cell r="G390">
            <v>0</v>
          </cell>
        </row>
        <row r="391">
          <cell r="C391">
            <v>0</v>
          </cell>
          <cell r="D391">
            <v>0</v>
          </cell>
          <cell r="E391">
            <v>0</v>
          </cell>
          <cell r="F391">
            <v>0</v>
          </cell>
          <cell r="G391">
            <v>0</v>
          </cell>
        </row>
        <row r="392">
          <cell r="C392">
            <v>0</v>
          </cell>
          <cell r="D392">
            <v>0</v>
          </cell>
          <cell r="E392">
            <v>0</v>
          </cell>
          <cell r="F392">
            <v>0</v>
          </cell>
          <cell r="G392">
            <v>0</v>
          </cell>
        </row>
        <row r="393">
          <cell r="C393">
            <v>0</v>
          </cell>
          <cell r="D393">
            <v>0</v>
          </cell>
          <cell r="E393">
            <v>0</v>
          </cell>
          <cell r="F393">
            <v>0</v>
          </cell>
          <cell r="G393">
            <v>0</v>
          </cell>
        </row>
        <row r="394">
          <cell r="C394">
            <v>0</v>
          </cell>
          <cell r="D394">
            <v>0</v>
          </cell>
          <cell r="E394">
            <v>0</v>
          </cell>
          <cell r="F394">
            <v>0</v>
          </cell>
          <cell r="G394">
            <v>0</v>
          </cell>
        </row>
        <row r="395">
          <cell r="C395">
            <v>0</v>
          </cell>
          <cell r="D395">
            <v>0</v>
          </cell>
          <cell r="E395">
            <v>0</v>
          </cell>
          <cell r="F395">
            <v>0</v>
          </cell>
          <cell r="G395">
            <v>0</v>
          </cell>
        </row>
        <row r="396">
          <cell r="C396">
            <v>0</v>
          </cell>
          <cell r="D396">
            <v>0</v>
          </cell>
          <cell r="E396">
            <v>0</v>
          </cell>
          <cell r="F396">
            <v>0</v>
          </cell>
          <cell r="G396">
            <v>0</v>
          </cell>
        </row>
        <row r="397">
          <cell r="C397">
            <v>0</v>
          </cell>
          <cell r="D397">
            <v>0</v>
          </cell>
          <cell r="E397">
            <v>0</v>
          </cell>
          <cell r="F397">
            <v>0</v>
          </cell>
          <cell r="G397">
            <v>0</v>
          </cell>
        </row>
        <row r="398">
          <cell r="C398">
            <v>0</v>
          </cell>
          <cell r="D398">
            <v>0</v>
          </cell>
          <cell r="E398">
            <v>0</v>
          </cell>
          <cell r="F398">
            <v>0</v>
          </cell>
          <cell r="G398">
            <v>0</v>
          </cell>
        </row>
        <row r="399">
          <cell r="C399">
            <v>0</v>
          </cell>
          <cell r="D399">
            <v>0</v>
          </cell>
          <cell r="E399">
            <v>0</v>
          </cell>
          <cell r="F399">
            <v>0</v>
          </cell>
          <cell r="G399">
            <v>0</v>
          </cell>
        </row>
        <row r="400">
          <cell r="C400">
            <v>0</v>
          </cell>
          <cell r="D400">
            <v>0</v>
          </cell>
          <cell r="E400">
            <v>0</v>
          </cell>
          <cell r="F400">
            <v>0</v>
          </cell>
          <cell r="G400">
            <v>0</v>
          </cell>
        </row>
        <row r="401">
          <cell r="C401">
            <v>0</v>
          </cell>
          <cell r="D401">
            <v>0</v>
          </cell>
          <cell r="E401">
            <v>0</v>
          </cell>
          <cell r="F401">
            <v>0</v>
          </cell>
          <cell r="G401">
            <v>0</v>
          </cell>
        </row>
        <row r="402">
          <cell r="C402">
            <v>0</v>
          </cell>
          <cell r="D402">
            <v>0</v>
          </cell>
          <cell r="E402">
            <v>0</v>
          </cell>
          <cell r="F402">
            <v>0</v>
          </cell>
          <cell r="G402">
            <v>0</v>
          </cell>
        </row>
        <row r="403">
          <cell r="C403">
            <v>0</v>
          </cell>
          <cell r="D403">
            <v>0</v>
          </cell>
          <cell r="E403">
            <v>0</v>
          </cell>
          <cell r="F403">
            <v>0</v>
          </cell>
          <cell r="G403">
            <v>0</v>
          </cell>
        </row>
        <row r="404">
          <cell r="C404">
            <v>0</v>
          </cell>
          <cell r="D404">
            <v>0</v>
          </cell>
          <cell r="E404">
            <v>0</v>
          </cell>
          <cell r="F404">
            <v>0</v>
          </cell>
          <cell r="G404">
            <v>0</v>
          </cell>
        </row>
        <row r="405">
          <cell r="C405">
            <v>0</v>
          </cell>
          <cell r="D405">
            <v>0</v>
          </cell>
          <cell r="E405">
            <v>0</v>
          </cell>
          <cell r="F405">
            <v>0</v>
          </cell>
          <cell r="G405">
            <v>0</v>
          </cell>
        </row>
        <row r="406">
          <cell r="C406">
            <v>0</v>
          </cell>
          <cell r="D406">
            <v>0</v>
          </cell>
          <cell r="E406">
            <v>0</v>
          </cell>
          <cell r="F406">
            <v>0</v>
          </cell>
          <cell r="G406">
            <v>0</v>
          </cell>
        </row>
        <row r="407">
          <cell r="C407">
            <v>0</v>
          </cell>
          <cell r="D407">
            <v>0</v>
          </cell>
          <cell r="E407">
            <v>0</v>
          </cell>
          <cell r="F407">
            <v>0</v>
          </cell>
          <cell r="G407">
            <v>0</v>
          </cell>
        </row>
        <row r="408">
          <cell r="C408">
            <v>0</v>
          </cell>
          <cell r="D408">
            <v>0</v>
          </cell>
          <cell r="E408">
            <v>0</v>
          </cell>
          <cell r="F408">
            <v>0</v>
          </cell>
          <cell r="G408">
            <v>0</v>
          </cell>
        </row>
        <row r="409">
          <cell r="C409">
            <v>0</v>
          </cell>
          <cell r="D409">
            <v>0</v>
          </cell>
          <cell r="E409">
            <v>0</v>
          </cell>
          <cell r="F409">
            <v>0</v>
          </cell>
          <cell r="G409">
            <v>0</v>
          </cell>
        </row>
        <row r="410">
          <cell r="C410">
            <v>0</v>
          </cell>
          <cell r="D410">
            <v>0</v>
          </cell>
          <cell r="E410">
            <v>0</v>
          </cell>
          <cell r="F410">
            <v>0</v>
          </cell>
          <cell r="G410">
            <v>0</v>
          </cell>
        </row>
        <row r="411">
          <cell r="C411">
            <v>0</v>
          </cell>
          <cell r="D411">
            <v>0</v>
          </cell>
          <cell r="E411">
            <v>0</v>
          </cell>
          <cell r="F411">
            <v>0</v>
          </cell>
          <cell r="G411">
            <v>0</v>
          </cell>
        </row>
        <row r="412">
          <cell r="C412">
            <v>0</v>
          </cell>
          <cell r="D412">
            <v>0</v>
          </cell>
          <cell r="E412">
            <v>0</v>
          </cell>
          <cell r="F412">
            <v>0</v>
          </cell>
          <cell r="G412">
            <v>0</v>
          </cell>
        </row>
        <row r="413">
          <cell r="C413">
            <v>0</v>
          </cell>
          <cell r="D413">
            <v>0</v>
          </cell>
          <cell r="E413">
            <v>0</v>
          </cell>
          <cell r="F413">
            <v>0</v>
          </cell>
          <cell r="G413">
            <v>0</v>
          </cell>
        </row>
        <row r="414">
          <cell r="C414">
            <v>0</v>
          </cell>
          <cell r="D414">
            <v>0</v>
          </cell>
          <cell r="E414">
            <v>0</v>
          </cell>
          <cell r="F414">
            <v>0</v>
          </cell>
          <cell r="G414">
            <v>0</v>
          </cell>
        </row>
        <row r="415">
          <cell r="C415">
            <v>0</v>
          </cell>
          <cell r="D415">
            <v>0</v>
          </cell>
          <cell r="E415">
            <v>0</v>
          </cell>
          <cell r="F415">
            <v>0</v>
          </cell>
          <cell r="G415">
            <v>0</v>
          </cell>
        </row>
        <row r="416">
          <cell r="C416">
            <v>0</v>
          </cell>
          <cell r="D416">
            <v>0</v>
          </cell>
          <cell r="E416">
            <v>0</v>
          </cell>
          <cell r="F416">
            <v>0</v>
          </cell>
          <cell r="G416">
            <v>0</v>
          </cell>
        </row>
        <row r="417">
          <cell r="C417">
            <v>0</v>
          </cell>
          <cell r="D417">
            <v>0</v>
          </cell>
          <cell r="E417">
            <v>0</v>
          </cell>
          <cell r="F417">
            <v>0</v>
          </cell>
          <cell r="G417">
            <v>0</v>
          </cell>
        </row>
        <row r="418">
          <cell r="C418">
            <v>0</v>
          </cell>
          <cell r="D418">
            <v>0</v>
          </cell>
          <cell r="E418">
            <v>0</v>
          </cell>
          <cell r="F418">
            <v>0</v>
          </cell>
          <cell r="G418">
            <v>0</v>
          </cell>
        </row>
        <row r="419">
          <cell r="C419">
            <v>0</v>
          </cell>
          <cell r="D419">
            <v>0</v>
          </cell>
          <cell r="E419">
            <v>0</v>
          </cell>
          <cell r="F419">
            <v>0</v>
          </cell>
          <cell r="G419">
            <v>0</v>
          </cell>
        </row>
        <row r="420">
          <cell r="C420">
            <v>0</v>
          </cell>
          <cell r="D420">
            <v>0</v>
          </cell>
          <cell r="E420">
            <v>0</v>
          </cell>
          <cell r="F420">
            <v>0</v>
          </cell>
          <cell r="G420">
            <v>0</v>
          </cell>
        </row>
        <row r="421">
          <cell r="C421">
            <v>0</v>
          </cell>
          <cell r="D421">
            <v>0</v>
          </cell>
          <cell r="E421">
            <v>0</v>
          </cell>
          <cell r="F421">
            <v>0</v>
          </cell>
          <cell r="G421">
            <v>0</v>
          </cell>
        </row>
        <row r="422">
          <cell r="C422">
            <v>0</v>
          </cell>
          <cell r="D422">
            <v>0</v>
          </cell>
          <cell r="E422">
            <v>0</v>
          </cell>
          <cell r="F422">
            <v>0</v>
          </cell>
          <cell r="G422">
            <v>0</v>
          </cell>
        </row>
        <row r="423">
          <cell r="C423">
            <v>0</v>
          </cell>
          <cell r="D423">
            <v>0</v>
          </cell>
          <cell r="E423">
            <v>0</v>
          </cell>
          <cell r="F423">
            <v>0</v>
          </cell>
          <cell r="G423">
            <v>0</v>
          </cell>
        </row>
        <row r="424">
          <cell r="C424">
            <v>0</v>
          </cell>
          <cell r="D424">
            <v>0</v>
          </cell>
          <cell r="E424">
            <v>0</v>
          </cell>
          <cell r="F424">
            <v>0</v>
          </cell>
          <cell r="G424">
            <v>0</v>
          </cell>
        </row>
        <row r="425">
          <cell r="C425">
            <v>0</v>
          </cell>
          <cell r="D425">
            <v>0</v>
          </cell>
          <cell r="E425">
            <v>0</v>
          </cell>
          <cell r="F425">
            <v>0</v>
          </cell>
          <cell r="G425">
            <v>0</v>
          </cell>
        </row>
        <row r="426">
          <cell r="C426">
            <v>0</v>
          </cell>
          <cell r="D426">
            <v>0</v>
          </cell>
          <cell r="E426">
            <v>0</v>
          </cell>
          <cell r="F426">
            <v>0</v>
          </cell>
          <cell r="G426">
            <v>0</v>
          </cell>
        </row>
        <row r="427">
          <cell r="C427">
            <v>0</v>
          </cell>
          <cell r="D427">
            <v>0</v>
          </cell>
          <cell r="E427">
            <v>0</v>
          </cell>
          <cell r="F427">
            <v>0</v>
          </cell>
          <cell r="G427">
            <v>0</v>
          </cell>
        </row>
        <row r="428">
          <cell r="C428">
            <v>0</v>
          </cell>
          <cell r="D428">
            <v>0</v>
          </cell>
          <cell r="E428">
            <v>0</v>
          </cell>
          <cell r="F428">
            <v>0</v>
          </cell>
          <cell r="G428">
            <v>0</v>
          </cell>
        </row>
        <row r="429">
          <cell r="C429">
            <v>0</v>
          </cell>
          <cell r="D429">
            <v>0</v>
          </cell>
          <cell r="E429">
            <v>0</v>
          </cell>
          <cell r="F429">
            <v>0</v>
          </cell>
          <cell r="G429">
            <v>0</v>
          </cell>
        </row>
        <row r="430">
          <cell r="C430">
            <v>0</v>
          </cell>
          <cell r="D430">
            <v>0</v>
          </cell>
          <cell r="E430">
            <v>0</v>
          </cell>
          <cell r="F430">
            <v>0</v>
          </cell>
          <cell r="G430">
            <v>0</v>
          </cell>
        </row>
        <row r="431">
          <cell r="C431">
            <v>0</v>
          </cell>
          <cell r="D431">
            <v>0</v>
          </cell>
          <cell r="E431">
            <v>0</v>
          </cell>
          <cell r="F431">
            <v>0</v>
          </cell>
          <cell r="G431">
            <v>0</v>
          </cell>
        </row>
        <row r="432">
          <cell r="C432">
            <v>0</v>
          </cell>
          <cell r="D432">
            <v>0</v>
          </cell>
          <cell r="E432">
            <v>0</v>
          </cell>
          <cell r="F432">
            <v>0</v>
          </cell>
          <cell r="G432">
            <v>0</v>
          </cell>
        </row>
        <row r="433">
          <cell r="C433">
            <v>0</v>
          </cell>
          <cell r="D433">
            <v>0</v>
          </cell>
          <cell r="E433">
            <v>0</v>
          </cell>
          <cell r="F433">
            <v>0</v>
          </cell>
          <cell r="G433">
            <v>0</v>
          </cell>
        </row>
        <row r="434">
          <cell r="C434">
            <v>0</v>
          </cell>
          <cell r="D434">
            <v>0</v>
          </cell>
          <cell r="E434">
            <v>0</v>
          </cell>
          <cell r="F434">
            <v>0</v>
          </cell>
          <cell r="G434">
            <v>0</v>
          </cell>
        </row>
        <row r="435">
          <cell r="C435">
            <v>0</v>
          </cell>
          <cell r="D435">
            <v>0</v>
          </cell>
          <cell r="E435">
            <v>0</v>
          </cell>
          <cell r="F435">
            <v>0</v>
          </cell>
          <cell r="G435">
            <v>0</v>
          </cell>
        </row>
        <row r="436">
          <cell r="C436">
            <v>0</v>
          </cell>
          <cell r="D436">
            <v>0</v>
          </cell>
          <cell r="E436">
            <v>0</v>
          </cell>
          <cell r="F436">
            <v>0</v>
          </cell>
          <cell r="G436">
            <v>0</v>
          </cell>
        </row>
        <row r="437">
          <cell r="C437">
            <v>0</v>
          </cell>
          <cell r="D437">
            <v>0</v>
          </cell>
          <cell r="E437">
            <v>0</v>
          </cell>
          <cell r="F437">
            <v>0</v>
          </cell>
          <cell r="G437">
            <v>0</v>
          </cell>
        </row>
        <row r="438">
          <cell r="C438">
            <v>0</v>
          </cell>
          <cell r="D438">
            <v>0</v>
          </cell>
          <cell r="E438">
            <v>0</v>
          </cell>
          <cell r="F438">
            <v>0</v>
          </cell>
          <cell r="G438">
            <v>0</v>
          </cell>
        </row>
        <row r="439">
          <cell r="C439">
            <v>0</v>
          </cell>
          <cell r="D439">
            <v>0</v>
          </cell>
          <cell r="E439">
            <v>0</v>
          </cell>
          <cell r="F439">
            <v>0</v>
          </cell>
          <cell r="G439">
            <v>0</v>
          </cell>
        </row>
        <row r="440">
          <cell r="C440">
            <v>0</v>
          </cell>
          <cell r="D440">
            <v>0</v>
          </cell>
          <cell r="E440">
            <v>0</v>
          </cell>
          <cell r="F440">
            <v>0</v>
          </cell>
          <cell r="G440">
            <v>0</v>
          </cell>
        </row>
        <row r="441">
          <cell r="C441">
            <v>0</v>
          </cell>
          <cell r="D441">
            <v>0</v>
          </cell>
          <cell r="E441">
            <v>0</v>
          </cell>
          <cell r="F441">
            <v>0</v>
          </cell>
          <cell r="G441">
            <v>0</v>
          </cell>
        </row>
        <row r="442">
          <cell r="C442">
            <v>0</v>
          </cell>
          <cell r="D442">
            <v>0</v>
          </cell>
          <cell r="E442">
            <v>0</v>
          </cell>
          <cell r="F442">
            <v>0</v>
          </cell>
          <cell r="G442">
            <v>0</v>
          </cell>
        </row>
        <row r="443">
          <cell r="C443">
            <v>0</v>
          </cell>
          <cell r="D443">
            <v>0</v>
          </cell>
          <cell r="E443">
            <v>0</v>
          </cell>
          <cell r="F443">
            <v>0</v>
          </cell>
          <cell r="G443">
            <v>0</v>
          </cell>
        </row>
        <row r="447">
          <cell r="E447">
            <v>0</v>
          </cell>
        </row>
        <row r="448">
          <cell r="C448">
            <v>0</v>
          </cell>
          <cell r="D448">
            <v>0</v>
          </cell>
          <cell r="E448">
            <v>0</v>
          </cell>
        </row>
        <row r="449">
          <cell r="C449">
            <v>0</v>
          </cell>
          <cell r="D449">
            <v>0</v>
          </cell>
          <cell r="E449">
            <v>0</v>
          </cell>
        </row>
        <row r="450">
          <cell r="C450">
            <v>0</v>
          </cell>
          <cell r="D450">
            <v>0</v>
          </cell>
          <cell r="E450">
            <v>0</v>
          </cell>
        </row>
        <row r="451">
          <cell r="C451">
            <v>0</v>
          </cell>
          <cell r="D451">
            <v>0</v>
          </cell>
          <cell r="E451">
            <v>0</v>
          </cell>
        </row>
        <row r="452">
          <cell r="C452">
            <v>0</v>
          </cell>
          <cell r="D452">
            <v>0</v>
          </cell>
          <cell r="E452">
            <v>0</v>
          </cell>
        </row>
        <row r="453">
          <cell r="C453">
            <v>0</v>
          </cell>
          <cell r="D453">
            <v>0</v>
          </cell>
          <cell r="E453">
            <v>0</v>
          </cell>
        </row>
        <row r="454">
          <cell r="C454">
            <v>0</v>
          </cell>
          <cell r="D454">
            <v>0</v>
          </cell>
          <cell r="E454">
            <v>0</v>
          </cell>
        </row>
        <row r="455">
          <cell r="C455">
            <v>0</v>
          </cell>
          <cell r="D455">
            <v>0</v>
          </cell>
          <cell r="E455">
            <v>0</v>
          </cell>
        </row>
        <row r="456">
          <cell r="C456">
            <v>0</v>
          </cell>
          <cell r="D456">
            <v>0</v>
          </cell>
          <cell r="E456">
            <v>0</v>
          </cell>
        </row>
        <row r="457">
          <cell r="C457">
            <v>0</v>
          </cell>
          <cell r="D457">
            <v>0</v>
          </cell>
          <cell r="E457">
            <v>0</v>
          </cell>
        </row>
        <row r="458">
          <cell r="C458">
            <v>0</v>
          </cell>
          <cell r="D458">
            <v>0</v>
          </cell>
          <cell r="E458">
            <v>0</v>
          </cell>
        </row>
        <row r="459">
          <cell r="C459">
            <v>0</v>
          </cell>
          <cell r="D459">
            <v>0</v>
          </cell>
          <cell r="E459">
            <v>0</v>
          </cell>
        </row>
        <row r="460">
          <cell r="C460">
            <v>0</v>
          </cell>
          <cell r="D460">
            <v>0</v>
          </cell>
          <cell r="E460">
            <v>0</v>
          </cell>
        </row>
        <row r="461">
          <cell r="C461">
            <v>0</v>
          </cell>
          <cell r="D461">
            <v>0</v>
          </cell>
          <cell r="E461">
            <v>0</v>
          </cell>
        </row>
        <row r="462">
          <cell r="C462">
            <v>0</v>
          </cell>
          <cell r="D462">
            <v>0</v>
          </cell>
          <cell r="E462">
            <v>0</v>
          </cell>
        </row>
        <row r="463">
          <cell r="C463">
            <v>0</v>
          </cell>
          <cell r="D463">
            <v>0</v>
          </cell>
          <cell r="E463">
            <v>0</v>
          </cell>
        </row>
        <row r="464">
          <cell r="C464">
            <v>0</v>
          </cell>
          <cell r="D464">
            <v>0</v>
          </cell>
          <cell r="E464">
            <v>0</v>
          </cell>
        </row>
        <row r="465">
          <cell r="C465">
            <v>0</v>
          </cell>
          <cell r="D465">
            <v>0</v>
          </cell>
          <cell r="E465">
            <v>0</v>
          </cell>
        </row>
        <row r="466">
          <cell r="C466">
            <v>0</v>
          </cell>
          <cell r="D466">
            <v>0</v>
          </cell>
          <cell r="E466">
            <v>0</v>
          </cell>
        </row>
        <row r="467">
          <cell r="C467">
            <v>0</v>
          </cell>
          <cell r="D467">
            <v>0</v>
          </cell>
          <cell r="E467">
            <v>0</v>
          </cell>
        </row>
        <row r="468">
          <cell r="C468">
            <v>0</v>
          </cell>
          <cell r="D468">
            <v>0</v>
          </cell>
          <cell r="E468">
            <v>0</v>
          </cell>
        </row>
        <row r="469">
          <cell r="C469">
            <v>0</v>
          </cell>
          <cell r="D469">
            <v>0</v>
          </cell>
          <cell r="E469">
            <v>0</v>
          </cell>
        </row>
        <row r="470">
          <cell r="C470">
            <v>0</v>
          </cell>
          <cell r="D470">
            <v>0</v>
          </cell>
          <cell r="E470">
            <v>0</v>
          </cell>
        </row>
        <row r="471">
          <cell r="C471">
            <v>0</v>
          </cell>
          <cell r="D471">
            <v>0</v>
          </cell>
          <cell r="E471">
            <v>0</v>
          </cell>
        </row>
        <row r="472">
          <cell r="C472">
            <v>0</v>
          </cell>
          <cell r="D472">
            <v>0</v>
          </cell>
          <cell r="E472">
            <v>0</v>
          </cell>
        </row>
        <row r="473">
          <cell r="C473">
            <v>0</v>
          </cell>
          <cell r="D473">
            <v>0</v>
          </cell>
          <cell r="E473">
            <v>0</v>
          </cell>
        </row>
        <row r="474">
          <cell r="C474">
            <v>0</v>
          </cell>
          <cell r="D474">
            <v>0</v>
          </cell>
          <cell r="E474">
            <v>0</v>
          </cell>
        </row>
        <row r="475">
          <cell r="C475">
            <v>0</v>
          </cell>
          <cell r="D475">
            <v>0</v>
          </cell>
          <cell r="E475">
            <v>0</v>
          </cell>
        </row>
        <row r="476">
          <cell r="C476">
            <v>0</v>
          </cell>
          <cell r="D476">
            <v>0</v>
          </cell>
          <cell r="E476">
            <v>0</v>
          </cell>
        </row>
        <row r="477">
          <cell r="C477">
            <v>0</v>
          </cell>
          <cell r="D477">
            <v>0</v>
          </cell>
          <cell r="E477">
            <v>0</v>
          </cell>
        </row>
        <row r="478">
          <cell r="C478">
            <v>0</v>
          </cell>
          <cell r="D478">
            <v>0</v>
          </cell>
          <cell r="E478">
            <v>0</v>
          </cell>
        </row>
        <row r="479">
          <cell r="C479">
            <v>0</v>
          </cell>
          <cell r="D479">
            <v>0</v>
          </cell>
          <cell r="E479">
            <v>0</v>
          </cell>
        </row>
        <row r="480">
          <cell r="C480">
            <v>0</v>
          </cell>
          <cell r="D480">
            <v>0</v>
          </cell>
          <cell r="E480">
            <v>0</v>
          </cell>
        </row>
        <row r="481">
          <cell r="C481">
            <v>0</v>
          </cell>
          <cell r="D481">
            <v>0</v>
          </cell>
          <cell r="E481">
            <v>0</v>
          </cell>
        </row>
        <row r="482">
          <cell r="C482">
            <v>0</v>
          </cell>
          <cell r="D482">
            <v>0</v>
          </cell>
          <cell r="E482">
            <v>0</v>
          </cell>
        </row>
        <row r="483">
          <cell r="C483">
            <v>0</v>
          </cell>
          <cell r="D483">
            <v>0</v>
          </cell>
          <cell r="E483">
            <v>0</v>
          </cell>
        </row>
        <row r="484">
          <cell r="C484">
            <v>0</v>
          </cell>
          <cell r="D484">
            <v>0</v>
          </cell>
          <cell r="E484">
            <v>0</v>
          </cell>
        </row>
        <row r="485">
          <cell r="C485">
            <v>0</v>
          </cell>
          <cell r="D485">
            <v>0</v>
          </cell>
          <cell r="E485">
            <v>0</v>
          </cell>
        </row>
        <row r="486">
          <cell r="C486">
            <v>0</v>
          </cell>
          <cell r="D486">
            <v>0</v>
          </cell>
          <cell r="E486">
            <v>0</v>
          </cell>
        </row>
        <row r="487">
          <cell r="C487">
            <v>0</v>
          </cell>
          <cell r="D487">
            <v>0</v>
          </cell>
          <cell r="E487">
            <v>0</v>
          </cell>
        </row>
        <row r="488">
          <cell r="C488">
            <v>0</v>
          </cell>
          <cell r="D488">
            <v>0</v>
          </cell>
          <cell r="E488">
            <v>0</v>
          </cell>
        </row>
        <row r="489">
          <cell r="C489">
            <v>0</v>
          </cell>
          <cell r="D489">
            <v>0</v>
          </cell>
          <cell r="E489">
            <v>0</v>
          </cell>
        </row>
        <row r="490">
          <cell r="C490">
            <v>0</v>
          </cell>
          <cell r="D490">
            <v>0</v>
          </cell>
          <cell r="E490">
            <v>0</v>
          </cell>
        </row>
        <row r="491">
          <cell r="C491">
            <v>0</v>
          </cell>
          <cell r="D491">
            <v>0</v>
          </cell>
          <cell r="E491">
            <v>0</v>
          </cell>
        </row>
        <row r="492">
          <cell r="C492">
            <v>0</v>
          </cell>
          <cell r="D492">
            <v>0</v>
          </cell>
          <cell r="E492">
            <v>0</v>
          </cell>
        </row>
        <row r="493">
          <cell r="C493">
            <v>0</v>
          </cell>
          <cell r="D493">
            <v>0</v>
          </cell>
          <cell r="E493">
            <v>0</v>
          </cell>
        </row>
        <row r="494">
          <cell r="C494">
            <v>0</v>
          </cell>
          <cell r="D494">
            <v>0</v>
          </cell>
          <cell r="E494">
            <v>0</v>
          </cell>
        </row>
        <row r="495">
          <cell r="C495">
            <v>0</v>
          </cell>
          <cell r="D495">
            <v>0</v>
          </cell>
          <cell r="E495">
            <v>0</v>
          </cell>
        </row>
        <row r="496">
          <cell r="C496">
            <v>0</v>
          </cell>
          <cell r="D496">
            <v>0</v>
          </cell>
          <cell r="E496">
            <v>0</v>
          </cell>
        </row>
        <row r="497">
          <cell r="C497">
            <v>0</v>
          </cell>
          <cell r="D497">
            <v>0</v>
          </cell>
          <cell r="E497">
            <v>0</v>
          </cell>
        </row>
        <row r="498">
          <cell r="C498">
            <v>0</v>
          </cell>
          <cell r="D498">
            <v>0</v>
          </cell>
          <cell r="E498">
            <v>0</v>
          </cell>
        </row>
        <row r="499">
          <cell r="C499">
            <v>0</v>
          </cell>
          <cell r="D499">
            <v>0</v>
          </cell>
          <cell r="E499">
            <v>0</v>
          </cell>
        </row>
        <row r="500">
          <cell r="C500">
            <v>0</v>
          </cell>
          <cell r="D500">
            <v>0</v>
          </cell>
          <cell r="E500">
            <v>0</v>
          </cell>
        </row>
        <row r="501">
          <cell r="C501">
            <v>0</v>
          </cell>
          <cell r="D501">
            <v>0</v>
          </cell>
          <cell r="E501">
            <v>0</v>
          </cell>
        </row>
        <row r="502">
          <cell r="C502">
            <v>0</v>
          </cell>
          <cell r="D502">
            <v>0</v>
          </cell>
          <cell r="E502">
            <v>0</v>
          </cell>
        </row>
        <row r="503">
          <cell r="C503">
            <v>0</v>
          </cell>
          <cell r="D503">
            <v>0</v>
          </cell>
          <cell r="E503">
            <v>0</v>
          </cell>
        </row>
        <row r="504">
          <cell r="C504">
            <v>0</v>
          </cell>
          <cell r="D504">
            <v>0</v>
          </cell>
          <cell r="E504">
            <v>0</v>
          </cell>
        </row>
        <row r="505">
          <cell r="C505">
            <v>0</v>
          </cell>
          <cell r="D505">
            <v>0</v>
          </cell>
          <cell r="E505">
            <v>0</v>
          </cell>
        </row>
        <row r="506">
          <cell r="C506">
            <v>0</v>
          </cell>
          <cell r="D506">
            <v>0</v>
          </cell>
          <cell r="E506">
            <v>0</v>
          </cell>
        </row>
        <row r="507">
          <cell r="C507">
            <v>0</v>
          </cell>
          <cell r="D507">
            <v>0</v>
          </cell>
          <cell r="E507">
            <v>0</v>
          </cell>
        </row>
        <row r="508">
          <cell r="C508">
            <v>0</v>
          </cell>
          <cell r="D508">
            <v>0</v>
          </cell>
          <cell r="E508">
            <v>0</v>
          </cell>
        </row>
        <row r="509">
          <cell r="C509">
            <v>0</v>
          </cell>
          <cell r="D509">
            <v>0</v>
          </cell>
          <cell r="E509">
            <v>0</v>
          </cell>
        </row>
        <row r="510">
          <cell r="C510">
            <v>0</v>
          </cell>
          <cell r="D510">
            <v>0</v>
          </cell>
          <cell r="E510">
            <v>0</v>
          </cell>
        </row>
        <row r="511">
          <cell r="C511">
            <v>0</v>
          </cell>
          <cell r="D511">
            <v>0</v>
          </cell>
          <cell r="E511">
            <v>0</v>
          </cell>
        </row>
        <row r="512">
          <cell r="C512">
            <v>0</v>
          </cell>
          <cell r="D512">
            <v>0</v>
          </cell>
          <cell r="E512">
            <v>0</v>
          </cell>
        </row>
        <row r="513">
          <cell r="C513">
            <v>0</v>
          </cell>
          <cell r="D513">
            <v>0</v>
          </cell>
          <cell r="E513">
            <v>0</v>
          </cell>
        </row>
        <row r="514">
          <cell r="C514">
            <v>0</v>
          </cell>
          <cell r="D514">
            <v>0</v>
          </cell>
          <cell r="E514">
            <v>0</v>
          </cell>
        </row>
        <row r="515">
          <cell r="C515">
            <v>0</v>
          </cell>
          <cell r="D515">
            <v>0</v>
          </cell>
          <cell r="E515">
            <v>0</v>
          </cell>
        </row>
        <row r="516">
          <cell r="C516">
            <v>0</v>
          </cell>
          <cell r="D516">
            <v>0</v>
          </cell>
          <cell r="E516">
            <v>0</v>
          </cell>
        </row>
        <row r="517">
          <cell r="C517">
            <v>0</v>
          </cell>
          <cell r="D517">
            <v>0</v>
          </cell>
          <cell r="E517">
            <v>0</v>
          </cell>
        </row>
        <row r="518">
          <cell r="C518">
            <v>0</v>
          </cell>
          <cell r="D518">
            <v>0</v>
          </cell>
          <cell r="E518">
            <v>0</v>
          </cell>
        </row>
        <row r="519">
          <cell r="C519">
            <v>0</v>
          </cell>
          <cell r="D519">
            <v>0</v>
          </cell>
          <cell r="E519">
            <v>0</v>
          </cell>
        </row>
        <row r="520">
          <cell r="C520">
            <v>0</v>
          </cell>
          <cell r="D520">
            <v>0</v>
          </cell>
          <cell r="E520">
            <v>0</v>
          </cell>
        </row>
        <row r="521">
          <cell r="C521">
            <v>0</v>
          </cell>
          <cell r="D521">
            <v>0</v>
          </cell>
          <cell r="E521">
            <v>0</v>
          </cell>
        </row>
        <row r="522">
          <cell r="C522">
            <v>0</v>
          </cell>
          <cell r="D522">
            <v>0</v>
          </cell>
          <cell r="E522">
            <v>0</v>
          </cell>
        </row>
        <row r="523">
          <cell r="C523">
            <v>0</v>
          </cell>
          <cell r="D523">
            <v>0</v>
          </cell>
          <cell r="E523">
            <v>0</v>
          </cell>
        </row>
        <row r="524">
          <cell r="C524">
            <v>0</v>
          </cell>
          <cell r="D524">
            <v>0</v>
          </cell>
          <cell r="E524">
            <v>0</v>
          </cell>
        </row>
        <row r="525">
          <cell r="C525">
            <v>0</v>
          </cell>
          <cell r="D525">
            <v>0</v>
          </cell>
          <cell r="E525">
            <v>0</v>
          </cell>
        </row>
        <row r="526">
          <cell r="C526">
            <v>0</v>
          </cell>
          <cell r="D526">
            <v>0</v>
          </cell>
          <cell r="E526">
            <v>0</v>
          </cell>
        </row>
        <row r="527">
          <cell r="C527">
            <v>0</v>
          </cell>
          <cell r="D527">
            <v>0</v>
          </cell>
          <cell r="E527">
            <v>0</v>
          </cell>
        </row>
        <row r="528">
          <cell r="C528">
            <v>0</v>
          </cell>
          <cell r="D528">
            <v>0</v>
          </cell>
          <cell r="E528">
            <v>0</v>
          </cell>
        </row>
        <row r="529">
          <cell r="C529">
            <v>0</v>
          </cell>
          <cell r="D529">
            <v>0</v>
          </cell>
          <cell r="E529">
            <v>0</v>
          </cell>
        </row>
        <row r="530">
          <cell r="C530">
            <v>0</v>
          </cell>
          <cell r="D530">
            <v>0</v>
          </cell>
          <cell r="E530">
            <v>0</v>
          </cell>
        </row>
        <row r="531">
          <cell r="C531">
            <v>0</v>
          </cell>
          <cell r="D531">
            <v>0</v>
          </cell>
          <cell r="E531">
            <v>0</v>
          </cell>
        </row>
        <row r="532">
          <cell r="C532">
            <v>0</v>
          </cell>
          <cell r="D532">
            <v>0</v>
          </cell>
          <cell r="E532">
            <v>0</v>
          </cell>
        </row>
        <row r="533">
          <cell r="C533">
            <v>0</v>
          </cell>
          <cell r="D533">
            <v>0</v>
          </cell>
          <cell r="E533">
            <v>0</v>
          </cell>
        </row>
        <row r="534">
          <cell r="C534">
            <v>0</v>
          </cell>
          <cell r="D534">
            <v>0</v>
          </cell>
          <cell r="E534">
            <v>0</v>
          </cell>
        </row>
        <row r="535">
          <cell r="C535">
            <v>0</v>
          </cell>
          <cell r="D535">
            <v>0</v>
          </cell>
          <cell r="E535">
            <v>0</v>
          </cell>
        </row>
        <row r="536">
          <cell r="C536">
            <v>0</v>
          </cell>
          <cell r="D536">
            <v>0</v>
          </cell>
          <cell r="E536">
            <v>0</v>
          </cell>
        </row>
        <row r="537">
          <cell r="C537">
            <v>0</v>
          </cell>
          <cell r="D537">
            <v>0</v>
          </cell>
          <cell r="E537">
            <v>0</v>
          </cell>
        </row>
        <row r="538">
          <cell r="C538">
            <v>0</v>
          </cell>
          <cell r="D538">
            <v>0</v>
          </cell>
          <cell r="E538">
            <v>0</v>
          </cell>
        </row>
        <row r="539">
          <cell r="C539">
            <v>0</v>
          </cell>
          <cell r="D539">
            <v>0</v>
          </cell>
          <cell r="E539">
            <v>0</v>
          </cell>
        </row>
        <row r="540">
          <cell r="C540">
            <v>0</v>
          </cell>
          <cell r="D540">
            <v>0</v>
          </cell>
          <cell r="E540">
            <v>0</v>
          </cell>
        </row>
        <row r="541">
          <cell r="C541">
            <v>0</v>
          </cell>
          <cell r="D541">
            <v>0</v>
          </cell>
          <cell r="E541">
            <v>0</v>
          </cell>
        </row>
        <row r="542">
          <cell r="C542">
            <v>0</v>
          </cell>
          <cell r="D542">
            <v>0</v>
          </cell>
          <cell r="E542">
            <v>0</v>
          </cell>
        </row>
        <row r="543">
          <cell r="C543">
            <v>0</v>
          </cell>
          <cell r="D543">
            <v>0</v>
          </cell>
          <cell r="E543">
            <v>0</v>
          </cell>
        </row>
        <row r="544">
          <cell r="C544">
            <v>0</v>
          </cell>
          <cell r="D544">
            <v>0</v>
          </cell>
          <cell r="E544">
            <v>0</v>
          </cell>
        </row>
        <row r="545">
          <cell r="C545">
            <v>0</v>
          </cell>
          <cell r="D545">
            <v>0</v>
          </cell>
          <cell r="E545">
            <v>0</v>
          </cell>
        </row>
        <row r="546">
          <cell r="C546">
            <v>0</v>
          </cell>
          <cell r="D546">
            <v>0</v>
          </cell>
          <cell r="E546">
            <v>0</v>
          </cell>
        </row>
        <row r="547">
          <cell r="C547">
            <v>0</v>
          </cell>
          <cell r="D547">
            <v>0</v>
          </cell>
          <cell r="E547">
            <v>0</v>
          </cell>
        </row>
        <row r="548">
          <cell r="C548">
            <v>0</v>
          </cell>
          <cell r="D548">
            <v>0</v>
          </cell>
          <cell r="E548">
            <v>0</v>
          </cell>
        </row>
        <row r="549">
          <cell r="C549">
            <v>0</v>
          </cell>
          <cell r="D549">
            <v>0</v>
          </cell>
          <cell r="E549">
            <v>0</v>
          </cell>
        </row>
        <row r="550">
          <cell r="C550">
            <v>0</v>
          </cell>
          <cell r="D550">
            <v>0</v>
          </cell>
          <cell r="E550">
            <v>0</v>
          </cell>
        </row>
        <row r="551">
          <cell r="C551">
            <v>0</v>
          </cell>
          <cell r="D551">
            <v>0</v>
          </cell>
          <cell r="E551">
            <v>0</v>
          </cell>
        </row>
        <row r="552">
          <cell r="C552">
            <v>0</v>
          </cell>
          <cell r="D552">
            <v>0</v>
          </cell>
          <cell r="E552">
            <v>0</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mdlowData"/>
      <sheetName val="imd3Data"/>
      <sheetName val="Primary"/>
      <sheetName val="Secondary"/>
      <sheetName val="Special"/>
      <sheetName val="Academy"/>
    </sheetNames>
    <sheetDataSet>
      <sheetData sheetId="0" refreshError="1"/>
      <sheetData sheetId="1">
        <row r="3">
          <cell r="A3" t="str">
            <v>code</v>
          </cell>
          <cell r="B3" t="str">
            <v>md5</v>
          </cell>
          <cell r="C3" t="str">
            <v>des_no</v>
          </cell>
          <cell r="D3" t="str">
            <v>school</v>
          </cell>
          <cell r="E3" t="str">
            <v>Lowest 5%</v>
          </cell>
          <cell r="F3" t="str">
            <v>Non 5%</v>
          </cell>
          <cell r="G3" t="str">
            <v>nor</v>
          </cell>
        </row>
        <row r="4">
          <cell r="A4" t="str">
            <v>md52000</v>
          </cell>
          <cell r="B4" t="str">
            <v>md5</v>
          </cell>
          <cell r="C4" t="str">
            <v>2000</v>
          </cell>
          <cell r="D4" t="str">
            <v>Caldecote Community Primary School</v>
          </cell>
          <cell r="E4">
            <v>187</v>
          </cell>
          <cell r="F4">
            <v>303</v>
          </cell>
          <cell r="G4">
            <v>490</v>
          </cell>
        </row>
        <row r="5">
          <cell r="A5" t="str">
            <v>md52001</v>
          </cell>
          <cell r="B5" t="str">
            <v>md5</v>
          </cell>
          <cell r="C5" t="str">
            <v>2001</v>
          </cell>
          <cell r="D5" t="str">
            <v>Krishna-Avanti Primary School</v>
          </cell>
          <cell r="E5">
            <v>1</v>
          </cell>
          <cell r="F5">
            <v>240</v>
          </cell>
          <cell r="G5">
            <v>241</v>
          </cell>
        </row>
        <row r="6">
          <cell r="A6" t="str">
            <v>md52002</v>
          </cell>
          <cell r="B6" t="str">
            <v>md5</v>
          </cell>
          <cell r="C6" t="str">
            <v>2002</v>
          </cell>
          <cell r="D6" t="str">
            <v>Queensmead Primary Academy</v>
          </cell>
          <cell r="E6">
            <v>326</v>
          </cell>
          <cell r="F6">
            <v>140</v>
          </cell>
          <cell r="G6">
            <v>466</v>
          </cell>
        </row>
        <row r="7">
          <cell r="A7" t="str">
            <v>md52003</v>
          </cell>
          <cell r="B7" t="str">
            <v>md5</v>
          </cell>
          <cell r="C7" t="str">
            <v>2003</v>
          </cell>
          <cell r="D7" t="str">
            <v>Falcon's Primary School</v>
          </cell>
          <cell r="E7">
            <v>0</v>
          </cell>
          <cell r="F7">
            <v>37</v>
          </cell>
          <cell r="G7">
            <v>37</v>
          </cell>
        </row>
        <row r="8">
          <cell r="A8" t="str">
            <v>md52004</v>
          </cell>
          <cell r="B8" t="str">
            <v>md5</v>
          </cell>
          <cell r="C8" t="str">
            <v>2004</v>
          </cell>
          <cell r="D8" t="str">
            <v>Mowmacre Hill Primary School</v>
          </cell>
          <cell r="E8">
            <v>88</v>
          </cell>
          <cell r="F8">
            <v>281</v>
          </cell>
          <cell r="G8">
            <v>369</v>
          </cell>
        </row>
        <row r="9">
          <cell r="A9" t="str">
            <v>md52071</v>
          </cell>
          <cell r="B9" t="str">
            <v>md5</v>
          </cell>
          <cell r="C9" t="str">
            <v>2071</v>
          </cell>
          <cell r="D9" t="str">
            <v>Highfields Primary School</v>
          </cell>
          <cell r="E9">
            <v>158</v>
          </cell>
          <cell r="F9">
            <v>191</v>
          </cell>
          <cell r="G9">
            <v>349</v>
          </cell>
        </row>
        <row r="10">
          <cell r="A10" t="str">
            <v>md52210</v>
          </cell>
          <cell r="B10" t="str">
            <v>md5</v>
          </cell>
          <cell r="C10" t="str">
            <v>2210</v>
          </cell>
          <cell r="D10" t="str">
            <v>Bridge Junior School</v>
          </cell>
          <cell r="E10">
            <v>3</v>
          </cell>
          <cell r="F10">
            <v>361</v>
          </cell>
          <cell r="G10">
            <v>364</v>
          </cell>
        </row>
        <row r="11">
          <cell r="A11" t="str">
            <v>md52213</v>
          </cell>
          <cell r="B11" t="str">
            <v>md5</v>
          </cell>
          <cell r="C11" t="str">
            <v>2213</v>
          </cell>
          <cell r="D11" t="str">
            <v>Catherine Infant School</v>
          </cell>
          <cell r="E11">
            <v>84</v>
          </cell>
          <cell r="F11">
            <v>283</v>
          </cell>
          <cell r="G11">
            <v>367</v>
          </cell>
        </row>
        <row r="12">
          <cell r="A12" t="str">
            <v>md52214</v>
          </cell>
          <cell r="B12" t="str">
            <v>md5</v>
          </cell>
          <cell r="C12" t="str">
            <v>2214</v>
          </cell>
          <cell r="D12" t="str">
            <v>Catherine Junior School</v>
          </cell>
          <cell r="E12">
            <v>91</v>
          </cell>
          <cell r="F12">
            <v>386</v>
          </cell>
          <cell r="G12">
            <v>477</v>
          </cell>
        </row>
        <row r="13">
          <cell r="A13" t="str">
            <v>md52222</v>
          </cell>
          <cell r="B13" t="str">
            <v>md5</v>
          </cell>
          <cell r="C13" t="str">
            <v>2222</v>
          </cell>
          <cell r="D13" t="str">
            <v>Evington Valley Primary School</v>
          </cell>
          <cell r="E13">
            <v>2</v>
          </cell>
          <cell r="F13">
            <v>365</v>
          </cell>
          <cell r="G13">
            <v>367</v>
          </cell>
        </row>
        <row r="14">
          <cell r="A14" t="str">
            <v>md52228</v>
          </cell>
          <cell r="B14" t="str">
            <v>md5</v>
          </cell>
          <cell r="C14" t="str">
            <v>2228</v>
          </cell>
          <cell r="D14" t="str">
            <v>Granby Primary School</v>
          </cell>
          <cell r="E14">
            <v>24</v>
          </cell>
          <cell r="F14">
            <v>460</v>
          </cell>
          <cell r="G14">
            <v>484</v>
          </cell>
        </row>
        <row r="15">
          <cell r="A15" t="str">
            <v>md52229</v>
          </cell>
          <cell r="B15" t="str">
            <v>md5</v>
          </cell>
          <cell r="C15" t="str">
            <v>2229</v>
          </cell>
          <cell r="D15" t="str">
            <v>Green Lane Infant School</v>
          </cell>
          <cell r="E15">
            <v>7</v>
          </cell>
          <cell r="F15">
            <v>359</v>
          </cell>
          <cell r="G15">
            <v>366</v>
          </cell>
        </row>
        <row r="16">
          <cell r="A16" t="str">
            <v>md52231</v>
          </cell>
          <cell r="B16" t="str">
            <v>md5</v>
          </cell>
          <cell r="C16" t="str">
            <v>2231</v>
          </cell>
          <cell r="D16" t="str">
            <v>Rushey Mead Primary School</v>
          </cell>
          <cell r="E16">
            <v>4</v>
          </cell>
          <cell r="F16">
            <v>466</v>
          </cell>
          <cell r="G16">
            <v>470</v>
          </cell>
        </row>
        <row r="17">
          <cell r="A17" t="str">
            <v>md52236</v>
          </cell>
          <cell r="B17" t="str">
            <v>md5</v>
          </cell>
          <cell r="C17" t="str">
            <v>2236</v>
          </cell>
          <cell r="D17" t="str">
            <v>Humberstone Infant School</v>
          </cell>
          <cell r="E17">
            <v>1</v>
          </cell>
          <cell r="F17">
            <v>352</v>
          </cell>
          <cell r="G17">
            <v>353</v>
          </cell>
        </row>
        <row r="18">
          <cell r="A18" t="str">
            <v>md52237</v>
          </cell>
          <cell r="B18" t="str">
            <v>md5</v>
          </cell>
          <cell r="C18" t="str">
            <v>2237</v>
          </cell>
          <cell r="D18" t="str">
            <v>Humberstone Junior Academy</v>
          </cell>
          <cell r="E18">
            <v>3</v>
          </cell>
          <cell r="F18">
            <v>350</v>
          </cell>
          <cell r="G18">
            <v>353</v>
          </cell>
        </row>
        <row r="19">
          <cell r="A19" t="str">
            <v>md52238</v>
          </cell>
          <cell r="B19" t="str">
            <v>md5</v>
          </cell>
          <cell r="C19" t="str">
            <v>2238</v>
          </cell>
          <cell r="D19" t="str">
            <v>Imperial Avenue Infant School</v>
          </cell>
          <cell r="E19">
            <v>26</v>
          </cell>
          <cell r="F19">
            <v>301</v>
          </cell>
          <cell r="G19">
            <v>327</v>
          </cell>
        </row>
        <row r="20">
          <cell r="A20" t="str">
            <v>md52239</v>
          </cell>
          <cell r="B20" t="str">
            <v>md5</v>
          </cell>
          <cell r="C20" t="str">
            <v>2239</v>
          </cell>
          <cell r="D20" t="str">
            <v>Inglehurst Infant School</v>
          </cell>
          <cell r="E20">
            <v>74</v>
          </cell>
          <cell r="F20">
            <v>230</v>
          </cell>
          <cell r="G20">
            <v>304</v>
          </cell>
        </row>
        <row r="21">
          <cell r="A21" t="str">
            <v>md52240</v>
          </cell>
          <cell r="B21" t="str">
            <v>md5</v>
          </cell>
          <cell r="C21" t="str">
            <v>2240</v>
          </cell>
          <cell r="D21" t="str">
            <v>Inglehurst Junior School</v>
          </cell>
          <cell r="E21">
            <v>91</v>
          </cell>
          <cell r="F21">
            <v>210</v>
          </cell>
          <cell r="G21">
            <v>301</v>
          </cell>
        </row>
        <row r="22">
          <cell r="A22" t="str">
            <v>md52241</v>
          </cell>
          <cell r="B22" t="str">
            <v>md5</v>
          </cell>
          <cell r="C22" t="str">
            <v>2241</v>
          </cell>
          <cell r="D22" t="str">
            <v>King Richard III Infant &amp; Nursery School</v>
          </cell>
          <cell r="E22">
            <v>9</v>
          </cell>
          <cell r="F22">
            <v>235</v>
          </cell>
          <cell r="G22">
            <v>244</v>
          </cell>
        </row>
        <row r="23">
          <cell r="A23" t="str">
            <v>md52250</v>
          </cell>
          <cell r="B23" t="str">
            <v>md5</v>
          </cell>
          <cell r="C23" t="str">
            <v>2250</v>
          </cell>
          <cell r="D23" t="str">
            <v>Mayflower Primary School</v>
          </cell>
          <cell r="E23">
            <v>1</v>
          </cell>
          <cell r="F23">
            <v>462</v>
          </cell>
          <cell r="G23">
            <v>463</v>
          </cell>
        </row>
        <row r="24">
          <cell r="A24" t="str">
            <v>md52261</v>
          </cell>
          <cell r="B24" t="str">
            <v>md5</v>
          </cell>
          <cell r="C24" t="str">
            <v>2261</v>
          </cell>
          <cell r="D24" t="str">
            <v>Northfield House Primary School</v>
          </cell>
          <cell r="E24">
            <v>3</v>
          </cell>
          <cell r="F24">
            <v>374</v>
          </cell>
          <cell r="G24">
            <v>377</v>
          </cell>
        </row>
        <row r="25">
          <cell r="A25" t="str">
            <v>md52262</v>
          </cell>
          <cell r="B25" t="str">
            <v>md5</v>
          </cell>
          <cell r="C25" t="str">
            <v>2262</v>
          </cell>
          <cell r="D25" t="str">
            <v>Overdale Infant School</v>
          </cell>
          <cell r="E25">
            <v>16</v>
          </cell>
          <cell r="F25">
            <v>261</v>
          </cell>
          <cell r="G25">
            <v>277</v>
          </cell>
        </row>
        <row r="26">
          <cell r="A26" t="str">
            <v>md52263</v>
          </cell>
          <cell r="B26" t="str">
            <v>md5</v>
          </cell>
          <cell r="C26" t="str">
            <v>2263</v>
          </cell>
          <cell r="D26" t="str">
            <v>Overdale Junior School</v>
          </cell>
          <cell r="E26">
            <v>27</v>
          </cell>
          <cell r="F26">
            <v>324</v>
          </cell>
          <cell r="G26">
            <v>351</v>
          </cell>
        </row>
        <row r="27">
          <cell r="A27" t="str">
            <v>md52264</v>
          </cell>
          <cell r="B27" t="str">
            <v>md5</v>
          </cell>
          <cell r="C27" t="str">
            <v>2264</v>
          </cell>
          <cell r="D27" t="str">
            <v>Merrydale Infant School</v>
          </cell>
          <cell r="E27">
            <v>2</v>
          </cell>
          <cell r="F27">
            <v>341</v>
          </cell>
          <cell r="G27">
            <v>343</v>
          </cell>
        </row>
        <row r="28">
          <cell r="A28" t="str">
            <v>md52265</v>
          </cell>
          <cell r="B28" t="str">
            <v>md5</v>
          </cell>
          <cell r="C28" t="str">
            <v>2265</v>
          </cell>
          <cell r="D28" t="str">
            <v>Merrydale Junior School</v>
          </cell>
          <cell r="E28">
            <v>0</v>
          </cell>
          <cell r="F28">
            <v>364</v>
          </cell>
          <cell r="G28">
            <v>364</v>
          </cell>
        </row>
        <row r="29">
          <cell r="A29" t="str">
            <v>md52267</v>
          </cell>
          <cell r="B29" t="str">
            <v>md5</v>
          </cell>
          <cell r="C29" t="str">
            <v>2267</v>
          </cell>
          <cell r="D29" t="str">
            <v>St Mary's Fields Primary School</v>
          </cell>
          <cell r="E29">
            <v>12</v>
          </cell>
          <cell r="F29">
            <v>334</v>
          </cell>
          <cell r="G29">
            <v>346</v>
          </cell>
        </row>
        <row r="30">
          <cell r="A30" t="str">
            <v>md52268</v>
          </cell>
          <cell r="B30" t="str">
            <v>md5</v>
          </cell>
          <cell r="C30" t="str">
            <v>2268</v>
          </cell>
          <cell r="D30" t="str">
            <v>Shaftesbury Junior School</v>
          </cell>
          <cell r="E30">
            <v>6</v>
          </cell>
          <cell r="F30">
            <v>236</v>
          </cell>
          <cell r="G30">
            <v>242</v>
          </cell>
        </row>
        <row r="31">
          <cell r="A31" t="str">
            <v>md52282</v>
          </cell>
          <cell r="B31" t="str">
            <v>md5</v>
          </cell>
          <cell r="C31" t="str">
            <v>2282</v>
          </cell>
          <cell r="D31" t="str">
            <v>Wyvern Primary School</v>
          </cell>
          <cell r="E31">
            <v>0</v>
          </cell>
          <cell r="F31">
            <v>458</v>
          </cell>
          <cell r="G31">
            <v>458</v>
          </cell>
        </row>
        <row r="32">
          <cell r="A32" t="str">
            <v>md52283</v>
          </cell>
          <cell r="B32" t="str">
            <v>md5</v>
          </cell>
          <cell r="C32" t="str">
            <v>2283</v>
          </cell>
          <cell r="D32" t="str">
            <v>Montrose School</v>
          </cell>
          <cell r="E32">
            <v>31</v>
          </cell>
          <cell r="F32">
            <v>437</v>
          </cell>
          <cell r="G32">
            <v>468</v>
          </cell>
        </row>
        <row r="33">
          <cell r="A33" t="str">
            <v>md52287</v>
          </cell>
          <cell r="B33" t="str">
            <v>md5</v>
          </cell>
          <cell r="C33" t="str">
            <v>2287</v>
          </cell>
          <cell r="D33" t="str">
            <v>Braunstone Frith Primary School</v>
          </cell>
          <cell r="E33">
            <v>344</v>
          </cell>
          <cell r="F33">
            <v>283</v>
          </cell>
          <cell r="G33">
            <v>627</v>
          </cell>
        </row>
        <row r="34">
          <cell r="A34" t="str">
            <v>md52297</v>
          </cell>
          <cell r="B34" t="str">
            <v>md5</v>
          </cell>
          <cell r="C34" t="str">
            <v>2297</v>
          </cell>
          <cell r="D34" t="str">
            <v>Folville Junior School</v>
          </cell>
          <cell r="E34">
            <v>27</v>
          </cell>
          <cell r="F34">
            <v>320</v>
          </cell>
          <cell r="G34">
            <v>347</v>
          </cell>
        </row>
        <row r="35">
          <cell r="A35" t="str">
            <v>md52298</v>
          </cell>
          <cell r="B35" t="str">
            <v>md5</v>
          </cell>
          <cell r="C35" t="str">
            <v>2298</v>
          </cell>
          <cell r="D35" t="str">
            <v>Uplands Junior School</v>
          </cell>
          <cell r="E35">
            <v>51</v>
          </cell>
          <cell r="F35">
            <v>426</v>
          </cell>
          <cell r="G35">
            <v>477</v>
          </cell>
        </row>
        <row r="36">
          <cell r="A36" t="str">
            <v>md52299</v>
          </cell>
          <cell r="B36" t="str">
            <v>md5</v>
          </cell>
          <cell r="C36" t="str">
            <v>2299</v>
          </cell>
          <cell r="D36" t="str">
            <v>Uplands Infant School</v>
          </cell>
          <cell r="E36">
            <v>41</v>
          </cell>
          <cell r="F36">
            <v>441</v>
          </cell>
          <cell r="G36">
            <v>482</v>
          </cell>
        </row>
        <row r="37">
          <cell r="A37" t="str">
            <v>md52303</v>
          </cell>
          <cell r="B37" t="str">
            <v>md5</v>
          </cell>
          <cell r="C37" t="str">
            <v>2303</v>
          </cell>
          <cell r="D37" t="str">
            <v>Shenton Primary School</v>
          </cell>
          <cell r="E37">
            <v>44</v>
          </cell>
          <cell r="F37">
            <v>413</v>
          </cell>
          <cell r="G37">
            <v>457</v>
          </cell>
        </row>
        <row r="38">
          <cell r="A38" t="str">
            <v>md52304</v>
          </cell>
          <cell r="B38" t="str">
            <v>md5</v>
          </cell>
          <cell r="C38" t="str">
            <v>2304</v>
          </cell>
          <cell r="D38" t="str">
            <v>Stokes Wood Primary School</v>
          </cell>
          <cell r="E38">
            <v>57</v>
          </cell>
          <cell r="F38">
            <v>365</v>
          </cell>
          <cell r="G38">
            <v>422</v>
          </cell>
        </row>
        <row r="39">
          <cell r="A39" t="str">
            <v>md52305</v>
          </cell>
          <cell r="B39" t="str">
            <v>md5</v>
          </cell>
          <cell r="C39" t="str">
            <v>2305</v>
          </cell>
          <cell r="D39" t="str">
            <v>Wolsey House Primary School</v>
          </cell>
          <cell r="E39">
            <v>253</v>
          </cell>
          <cell r="F39">
            <v>218</v>
          </cell>
          <cell r="G39">
            <v>471</v>
          </cell>
        </row>
        <row r="40">
          <cell r="A40" t="str">
            <v>md52306</v>
          </cell>
          <cell r="B40" t="str">
            <v>md5</v>
          </cell>
          <cell r="C40" t="str">
            <v>2306</v>
          </cell>
          <cell r="D40" t="str">
            <v>Buswells Lodge Primary School</v>
          </cell>
          <cell r="E40">
            <v>240</v>
          </cell>
          <cell r="F40">
            <v>227</v>
          </cell>
          <cell r="G40">
            <v>467</v>
          </cell>
        </row>
        <row r="41">
          <cell r="A41" t="str">
            <v>md52317</v>
          </cell>
          <cell r="B41" t="str">
            <v>md5</v>
          </cell>
          <cell r="C41" t="str">
            <v>2317</v>
          </cell>
          <cell r="D41" t="str">
            <v>Sandfield Close Primary School</v>
          </cell>
          <cell r="E41">
            <v>0</v>
          </cell>
          <cell r="F41">
            <v>415</v>
          </cell>
          <cell r="G41">
            <v>415</v>
          </cell>
        </row>
        <row r="42">
          <cell r="A42" t="str">
            <v>md52320</v>
          </cell>
          <cell r="B42" t="str">
            <v>md5</v>
          </cell>
          <cell r="C42" t="str">
            <v>2320</v>
          </cell>
          <cell r="D42" t="str">
            <v>Barley Croft Primary School</v>
          </cell>
          <cell r="E42">
            <v>227</v>
          </cell>
          <cell r="F42">
            <v>114</v>
          </cell>
          <cell r="G42">
            <v>341</v>
          </cell>
        </row>
        <row r="43">
          <cell r="A43" t="str">
            <v>md52323</v>
          </cell>
          <cell r="B43" t="str">
            <v>md5</v>
          </cell>
          <cell r="C43" t="str">
            <v>2323</v>
          </cell>
          <cell r="D43" t="str">
            <v>Woodstock Primary School</v>
          </cell>
          <cell r="E43">
            <v>327</v>
          </cell>
          <cell r="F43">
            <v>97</v>
          </cell>
          <cell r="G43">
            <v>424</v>
          </cell>
        </row>
        <row r="44">
          <cell r="A44" t="str">
            <v>md52324</v>
          </cell>
          <cell r="B44" t="str">
            <v>md5</v>
          </cell>
          <cell r="C44" t="str">
            <v>2324</v>
          </cell>
          <cell r="D44" t="str">
            <v>Rowlatts Hill Primary School</v>
          </cell>
          <cell r="E44">
            <v>1</v>
          </cell>
          <cell r="F44">
            <v>360</v>
          </cell>
          <cell r="G44">
            <v>361</v>
          </cell>
        </row>
        <row r="45">
          <cell r="A45" t="str">
            <v>md52327</v>
          </cell>
          <cell r="B45" t="str">
            <v>md5</v>
          </cell>
          <cell r="C45" t="str">
            <v>2327</v>
          </cell>
          <cell r="D45" t="str">
            <v>Willowbrook Primary School</v>
          </cell>
          <cell r="E45">
            <v>1</v>
          </cell>
          <cell r="F45">
            <v>456</v>
          </cell>
          <cell r="G45">
            <v>457</v>
          </cell>
        </row>
        <row r="46">
          <cell r="A46" t="str">
            <v>md52328</v>
          </cell>
          <cell r="B46" t="str">
            <v>md5</v>
          </cell>
          <cell r="C46" t="str">
            <v>2328</v>
          </cell>
          <cell r="D46" t="str">
            <v>Thurnby Lodge Primary School &amp; Spch &amp; Lang Unit</v>
          </cell>
          <cell r="E46">
            <v>1</v>
          </cell>
          <cell r="F46">
            <v>235</v>
          </cell>
          <cell r="G46">
            <v>236</v>
          </cell>
        </row>
        <row r="47">
          <cell r="A47" t="str">
            <v>md52337</v>
          </cell>
          <cell r="B47" t="str">
            <v>md5</v>
          </cell>
          <cell r="C47" t="str">
            <v>2337</v>
          </cell>
          <cell r="D47" t="str">
            <v>Abbey Primary Community School</v>
          </cell>
          <cell r="E47">
            <v>20</v>
          </cell>
          <cell r="F47">
            <v>714</v>
          </cell>
          <cell r="G47">
            <v>734</v>
          </cell>
        </row>
        <row r="48">
          <cell r="A48" t="str">
            <v>md52339</v>
          </cell>
          <cell r="B48" t="str">
            <v>md5</v>
          </cell>
          <cell r="C48" t="str">
            <v>2339</v>
          </cell>
          <cell r="D48" t="str">
            <v>Taylor Road Primary School</v>
          </cell>
          <cell r="E48">
            <v>591</v>
          </cell>
          <cell r="F48">
            <v>99</v>
          </cell>
          <cell r="G48">
            <v>690</v>
          </cell>
        </row>
        <row r="49">
          <cell r="A49" t="str">
            <v>md52340</v>
          </cell>
          <cell r="B49" t="str">
            <v>md5</v>
          </cell>
          <cell r="C49" t="str">
            <v>2340</v>
          </cell>
          <cell r="D49" t="str">
            <v>Knighton Fields Primary School</v>
          </cell>
          <cell r="E49">
            <v>38</v>
          </cell>
          <cell r="F49">
            <v>187</v>
          </cell>
          <cell r="G49">
            <v>225</v>
          </cell>
        </row>
        <row r="50">
          <cell r="A50" t="str">
            <v>md52342</v>
          </cell>
          <cell r="B50" t="str">
            <v>md5</v>
          </cell>
          <cell r="C50" t="str">
            <v>2342</v>
          </cell>
          <cell r="D50" t="str">
            <v>Heatherbrook Primary School</v>
          </cell>
          <cell r="E50">
            <v>22</v>
          </cell>
          <cell r="F50">
            <v>161</v>
          </cell>
          <cell r="G50">
            <v>183</v>
          </cell>
        </row>
        <row r="51">
          <cell r="A51" t="str">
            <v>md52343</v>
          </cell>
          <cell r="B51" t="str">
            <v>md5</v>
          </cell>
          <cell r="C51" t="str">
            <v>2343</v>
          </cell>
          <cell r="D51" t="str">
            <v>Linden Primary School</v>
          </cell>
          <cell r="E51">
            <v>3</v>
          </cell>
          <cell r="F51">
            <v>450</v>
          </cell>
          <cell r="G51">
            <v>453</v>
          </cell>
        </row>
        <row r="52">
          <cell r="A52" t="str">
            <v>md52344</v>
          </cell>
          <cell r="B52" t="str">
            <v>md5</v>
          </cell>
          <cell r="C52" t="str">
            <v>2344</v>
          </cell>
          <cell r="D52" t="str">
            <v>Eyres Monsell Primary School</v>
          </cell>
          <cell r="E52">
            <v>25</v>
          </cell>
          <cell r="F52">
            <v>220</v>
          </cell>
          <cell r="G52">
            <v>245</v>
          </cell>
        </row>
        <row r="53">
          <cell r="A53" t="str">
            <v>md52346</v>
          </cell>
          <cell r="B53" t="str">
            <v>md5</v>
          </cell>
          <cell r="C53" t="str">
            <v>2346</v>
          </cell>
          <cell r="D53" t="str">
            <v>Hazel Community Primary School</v>
          </cell>
          <cell r="E53">
            <v>13</v>
          </cell>
          <cell r="F53">
            <v>370</v>
          </cell>
          <cell r="G53">
            <v>383</v>
          </cell>
        </row>
        <row r="54">
          <cell r="A54" t="str">
            <v>md52347</v>
          </cell>
          <cell r="B54" t="str">
            <v>md5</v>
          </cell>
          <cell r="C54" t="str">
            <v>2347</v>
          </cell>
          <cell r="D54" t="str">
            <v>Charnwood Primary School</v>
          </cell>
          <cell r="E54">
            <v>155</v>
          </cell>
          <cell r="F54">
            <v>323</v>
          </cell>
          <cell r="G54">
            <v>478</v>
          </cell>
        </row>
        <row r="55">
          <cell r="A55" t="str">
            <v>md52348</v>
          </cell>
          <cell r="B55" t="str">
            <v>md5</v>
          </cell>
          <cell r="C55" t="str">
            <v>2348</v>
          </cell>
          <cell r="D55" t="str">
            <v>Mellor Community Primary School</v>
          </cell>
          <cell r="E55">
            <v>27</v>
          </cell>
          <cell r="F55">
            <v>521</v>
          </cell>
          <cell r="G55">
            <v>548</v>
          </cell>
        </row>
        <row r="56">
          <cell r="A56" t="str">
            <v>md52352</v>
          </cell>
          <cell r="B56" t="str">
            <v>md5</v>
          </cell>
          <cell r="C56" t="str">
            <v>2352</v>
          </cell>
          <cell r="D56" t="str">
            <v>Marriott Primary School</v>
          </cell>
          <cell r="E56">
            <v>250</v>
          </cell>
          <cell r="F56">
            <v>89</v>
          </cell>
          <cell r="G56">
            <v>339</v>
          </cell>
        </row>
        <row r="57">
          <cell r="A57" t="str">
            <v>md52356</v>
          </cell>
          <cell r="B57" t="str">
            <v>md5</v>
          </cell>
          <cell r="C57" t="str">
            <v>2356</v>
          </cell>
          <cell r="D57" t="str">
            <v>Whitehall Primary School</v>
          </cell>
          <cell r="E57">
            <v>1</v>
          </cell>
          <cell r="F57">
            <v>479</v>
          </cell>
          <cell r="G57">
            <v>480</v>
          </cell>
        </row>
        <row r="58">
          <cell r="A58" t="str">
            <v>md52359</v>
          </cell>
          <cell r="B58" t="str">
            <v>md5</v>
          </cell>
          <cell r="C58" t="str">
            <v>2359</v>
          </cell>
          <cell r="D58" t="str">
            <v>Spinney Hill Primary School &amp; Community Centre</v>
          </cell>
          <cell r="E58">
            <v>4</v>
          </cell>
          <cell r="F58">
            <v>684</v>
          </cell>
          <cell r="G58">
            <v>688</v>
          </cell>
        </row>
        <row r="59">
          <cell r="A59" t="str">
            <v>md52361</v>
          </cell>
          <cell r="B59" t="str">
            <v>md5</v>
          </cell>
          <cell r="C59" t="str">
            <v>2361</v>
          </cell>
          <cell r="D59" t="str">
            <v>Scraptoft Valley Primary School</v>
          </cell>
          <cell r="E59">
            <v>2</v>
          </cell>
          <cell r="F59">
            <v>417</v>
          </cell>
          <cell r="G59">
            <v>419</v>
          </cell>
        </row>
        <row r="60">
          <cell r="A60" t="str">
            <v>md52363</v>
          </cell>
          <cell r="B60" t="str">
            <v>md5</v>
          </cell>
          <cell r="C60" t="str">
            <v>2363</v>
          </cell>
          <cell r="D60" t="str">
            <v>Beaumont Lodge Primary School</v>
          </cell>
          <cell r="E60">
            <v>31</v>
          </cell>
          <cell r="F60">
            <v>196</v>
          </cell>
          <cell r="G60">
            <v>227</v>
          </cell>
        </row>
        <row r="61">
          <cell r="A61" t="str">
            <v>md52364</v>
          </cell>
          <cell r="B61" t="str">
            <v>md5</v>
          </cell>
          <cell r="C61" t="str">
            <v>2364</v>
          </cell>
          <cell r="D61" t="str">
            <v>Parks Primary School</v>
          </cell>
          <cell r="E61">
            <v>127</v>
          </cell>
          <cell r="F61">
            <v>291</v>
          </cell>
          <cell r="G61">
            <v>418</v>
          </cell>
        </row>
        <row r="62">
          <cell r="A62" t="str">
            <v>md52365</v>
          </cell>
          <cell r="B62" t="str">
            <v>md5</v>
          </cell>
          <cell r="C62" t="str">
            <v>2365</v>
          </cell>
          <cell r="D62" t="str">
            <v>Fosse Primary School</v>
          </cell>
          <cell r="E62">
            <v>53</v>
          </cell>
          <cell r="F62">
            <v>326</v>
          </cell>
          <cell r="G62">
            <v>379</v>
          </cell>
        </row>
        <row r="63">
          <cell r="A63" t="str">
            <v>md52366</v>
          </cell>
          <cell r="B63" t="str">
            <v>md5</v>
          </cell>
          <cell r="C63" t="str">
            <v>2366</v>
          </cell>
          <cell r="D63" t="str">
            <v>Forest Lodge Primary School</v>
          </cell>
          <cell r="E63">
            <v>102</v>
          </cell>
          <cell r="F63">
            <v>371</v>
          </cell>
          <cell r="G63">
            <v>473</v>
          </cell>
        </row>
        <row r="64">
          <cell r="A64" t="str">
            <v>md52370</v>
          </cell>
          <cell r="B64" t="str">
            <v>md5</v>
          </cell>
          <cell r="C64" t="str">
            <v>2370</v>
          </cell>
          <cell r="D64" t="str">
            <v>Sparkenhoe Community Primary School</v>
          </cell>
          <cell r="E64">
            <v>61</v>
          </cell>
          <cell r="F64">
            <v>411</v>
          </cell>
          <cell r="G64">
            <v>472</v>
          </cell>
        </row>
        <row r="65">
          <cell r="A65" t="str">
            <v>md52371</v>
          </cell>
          <cell r="B65" t="str">
            <v>md5</v>
          </cell>
          <cell r="C65" t="str">
            <v>2371</v>
          </cell>
          <cell r="D65" t="str">
            <v>Coleman Primary School</v>
          </cell>
          <cell r="E65">
            <v>8</v>
          </cell>
          <cell r="F65">
            <v>697</v>
          </cell>
          <cell r="G65">
            <v>705</v>
          </cell>
        </row>
        <row r="66">
          <cell r="A66" t="str">
            <v>md52377</v>
          </cell>
          <cell r="B66" t="str">
            <v>md5</v>
          </cell>
          <cell r="C66" t="str">
            <v>2377</v>
          </cell>
          <cell r="D66" t="str">
            <v>Herrick Primary School</v>
          </cell>
          <cell r="E66">
            <v>10</v>
          </cell>
          <cell r="F66">
            <v>382</v>
          </cell>
          <cell r="G66">
            <v>392</v>
          </cell>
        </row>
        <row r="67">
          <cell r="A67" t="str">
            <v>md52378</v>
          </cell>
          <cell r="B67" t="str">
            <v>md5</v>
          </cell>
          <cell r="C67" t="str">
            <v>2378</v>
          </cell>
          <cell r="D67" t="str">
            <v>Slater Primary School</v>
          </cell>
          <cell r="E67">
            <v>21</v>
          </cell>
          <cell r="F67">
            <v>147</v>
          </cell>
          <cell r="G67">
            <v>168</v>
          </cell>
        </row>
        <row r="68">
          <cell r="A68" t="str">
            <v>md52379</v>
          </cell>
          <cell r="B68" t="str">
            <v>md5</v>
          </cell>
          <cell r="C68" t="str">
            <v>2379</v>
          </cell>
          <cell r="D68" t="str">
            <v>Glebelands Primary School</v>
          </cell>
          <cell r="E68">
            <v>45</v>
          </cell>
          <cell r="F68">
            <v>254</v>
          </cell>
          <cell r="G68">
            <v>299</v>
          </cell>
        </row>
        <row r="69">
          <cell r="A69" t="str">
            <v>md52381</v>
          </cell>
          <cell r="B69" t="str">
            <v>md5</v>
          </cell>
          <cell r="C69" t="str">
            <v>2381</v>
          </cell>
          <cell r="D69" t="str">
            <v>Kestrels' Field Primary School</v>
          </cell>
          <cell r="E69">
            <v>2</v>
          </cell>
          <cell r="F69">
            <v>448</v>
          </cell>
          <cell r="G69">
            <v>450</v>
          </cell>
        </row>
        <row r="70">
          <cell r="A70" t="str">
            <v>md52385</v>
          </cell>
          <cell r="B70" t="str">
            <v>md5</v>
          </cell>
          <cell r="C70" t="str">
            <v>2385</v>
          </cell>
          <cell r="D70" t="str">
            <v>Alderman Richard Hallam Primary School</v>
          </cell>
          <cell r="E70">
            <v>89</v>
          </cell>
          <cell r="F70">
            <v>655</v>
          </cell>
          <cell r="G70">
            <v>744</v>
          </cell>
        </row>
        <row r="71">
          <cell r="A71" t="str">
            <v>md52386</v>
          </cell>
          <cell r="B71" t="str">
            <v>md5</v>
          </cell>
          <cell r="C71" t="str">
            <v>2386</v>
          </cell>
          <cell r="D71" t="str">
            <v>Medway Community Primary School</v>
          </cell>
          <cell r="E71">
            <v>16</v>
          </cell>
          <cell r="F71">
            <v>455</v>
          </cell>
          <cell r="G71">
            <v>471</v>
          </cell>
        </row>
        <row r="72">
          <cell r="A72" t="str">
            <v>md52387</v>
          </cell>
          <cell r="B72" t="str">
            <v>md5</v>
          </cell>
          <cell r="C72" t="str">
            <v>2387</v>
          </cell>
          <cell r="D72" t="str">
            <v>Dovelands Primary School</v>
          </cell>
          <cell r="E72">
            <v>45</v>
          </cell>
          <cell r="F72">
            <v>511</v>
          </cell>
          <cell r="G72">
            <v>556</v>
          </cell>
        </row>
        <row r="73">
          <cell r="A73" t="str">
            <v>md52388</v>
          </cell>
          <cell r="B73" t="str">
            <v>md5</v>
          </cell>
          <cell r="C73" t="str">
            <v>2388</v>
          </cell>
          <cell r="D73" t="str">
            <v>Rolleston Primary School</v>
          </cell>
          <cell r="E73">
            <v>25</v>
          </cell>
          <cell r="F73">
            <v>409</v>
          </cell>
          <cell r="G73">
            <v>434</v>
          </cell>
        </row>
        <row r="74">
          <cell r="A74" t="str">
            <v>md53201</v>
          </cell>
          <cell r="B74" t="str">
            <v>md5</v>
          </cell>
          <cell r="C74" t="str">
            <v>3201</v>
          </cell>
          <cell r="D74" t="str">
            <v>Belgrave St Peter's C of E Primary School</v>
          </cell>
          <cell r="E74">
            <v>106</v>
          </cell>
          <cell r="F74">
            <v>126</v>
          </cell>
          <cell r="G74">
            <v>232</v>
          </cell>
        </row>
        <row r="75">
          <cell r="A75" t="str">
            <v>md53208</v>
          </cell>
          <cell r="B75" t="str">
            <v>md5</v>
          </cell>
          <cell r="C75" t="str">
            <v>3208</v>
          </cell>
          <cell r="D75" t="str">
            <v>St Barnabas C of E Primary School</v>
          </cell>
          <cell r="E75">
            <v>1</v>
          </cell>
          <cell r="F75">
            <v>339</v>
          </cell>
          <cell r="G75">
            <v>340</v>
          </cell>
        </row>
        <row r="76">
          <cell r="A76" t="str">
            <v>md53420</v>
          </cell>
          <cell r="B76" t="str">
            <v>md5</v>
          </cell>
          <cell r="C76" t="str">
            <v>3420</v>
          </cell>
          <cell r="D76" t="str">
            <v>Christ The King Catholic Primary School</v>
          </cell>
          <cell r="E76">
            <v>32</v>
          </cell>
          <cell r="F76">
            <v>320</v>
          </cell>
          <cell r="G76">
            <v>352</v>
          </cell>
        </row>
        <row r="77">
          <cell r="A77" t="str">
            <v>md53422</v>
          </cell>
          <cell r="B77" t="str">
            <v>md5</v>
          </cell>
          <cell r="C77" t="str">
            <v>3422</v>
          </cell>
          <cell r="D77" t="str">
            <v>Sacred Heart Catholic Voluntary Academy</v>
          </cell>
          <cell r="E77">
            <v>60</v>
          </cell>
          <cell r="F77">
            <v>364</v>
          </cell>
          <cell r="G77">
            <v>424</v>
          </cell>
        </row>
        <row r="78">
          <cell r="A78" t="str">
            <v>md53423</v>
          </cell>
          <cell r="B78" t="str">
            <v>md5</v>
          </cell>
          <cell r="C78" t="str">
            <v>3423</v>
          </cell>
          <cell r="D78" t="str">
            <v>St Patrick's Catholic Primary School</v>
          </cell>
          <cell r="E78">
            <v>27</v>
          </cell>
          <cell r="F78">
            <v>214</v>
          </cell>
          <cell r="G78">
            <v>241</v>
          </cell>
        </row>
        <row r="79">
          <cell r="A79" t="str">
            <v>md53424</v>
          </cell>
          <cell r="B79" t="str">
            <v>md5</v>
          </cell>
          <cell r="C79" t="str">
            <v>3424</v>
          </cell>
          <cell r="D79" t="str">
            <v>St Joseph's Catholic Voluntary Academy</v>
          </cell>
          <cell r="E79">
            <v>2</v>
          </cell>
          <cell r="F79">
            <v>272</v>
          </cell>
          <cell r="G79">
            <v>274</v>
          </cell>
        </row>
        <row r="80">
          <cell r="A80" t="str">
            <v>md53425</v>
          </cell>
          <cell r="B80" t="str">
            <v>md5</v>
          </cell>
          <cell r="C80" t="str">
            <v>3425</v>
          </cell>
          <cell r="D80" t="str">
            <v>Holy Cross Catholic Primary School</v>
          </cell>
          <cell r="E80">
            <v>102</v>
          </cell>
          <cell r="F80">
            <v>113</v>
          </cell>
          <cell r="G80">
            <v>215</v>
          </cell>
        </row>
        <row r="81">
          <cell r="A81" t="str">
            <v>md53426</v>
          </cell>
          <cell r="B81" t="str">
            <v>md5</v>
          </cell>
          <cell r="C81" t="str">
            <v>3426</v>
          </cell>
          <cell r="D81" t="str">
            <v>St Thomas More Catholic Voluntary Academy</v>
          </cell>
          <cell r="E81">
            <v>2</v>
          </cell>
          <cell r="F81">
            <v>277</v>
          </cell>
          <cell r="G81">
            <v>279</v>
          </cell>
        </row>
        <row r="82">
          <cell r="A82" t="str">
            <v>md53431</v>
          </cell>
          <cell r="B82" t="str">
            <v>md5</v>
          </cell>
          <cell r="C82" t="str">
            <v>3431</v>
          </cell>
          <cell r="D82" t="str">
            <v>St John The Baptist C of E Primary School</v>
          </cell>
          <cell r="E82">
            <v>11</v>
          </cell>
          <cell r="F82">
            <v>447</v>
          </cell>
          <cell r="G82">
            <v>458</v>
          </cell>
        </row>
        <row r="83">
          <cell r="A83" t="str">
            <v>md53432</v>
          </cell>
          <cell r="B83" t="str">
            <v>md5</v>
          </cell>
          <cell r="C83" t="str">
            <v>3432</v>
          </cell>
          <cell r="D83" t="str">
            <v>Hope Hamilton C of E (Aided) Primary School</v>
          </cell>
          <cell r="E83">
            <v>1</v>
          </cell>
          <cell r="F83">
            <v>361</v>
          </cell>
          <cell r="G83">
            <v>362</v>
          </cell>
        </row>
        <row r="84">
          <cell r="A84" t="str">
            <v>md53434</v>
          </cell>
          <cell r="B84" t="str">
            <v>md5</v>
          </cell>
          <cell r="C84" t="str">
            <v>3434</v>
          </cell>
          <cell r="D84" t="str">
            <v>Braunstone Community Primary School</v>
          </cell>
          <cell r="E84">
            <v>419</v>
          </cell>
          <cell r="F84">
            <v>28</v>
          </cell>
          <cell r="G84">
            <v>447</v>
          </cell>
        </row>
        <row r="85">
          <cell r="A85" t="str">
            <v>md53435</v>
          </cell>
          <cell r="B85" t="str">
            <v>md5</v>
          </cell>
          <cell r="C85" t="str">
            <v>3435</v>
          </cell>
          <cell r="D85" t="str">
            <v>Avenue Primary School</v>
          </cell>
          <cell r="E85">
            <v>14</v>
          </cell>
          <cell r="F85">
            <v>543</v>
          </cell>
          <cell r="G85">
            <v>557</v>
          </cell>
        </row>
        <row r="86">
          <cell r="A86" t="str">
            <v>md54000</v>
          </cell>
          <cell r="B86" t="str">
            <v>md5</v>
          </cell>
          <cell r="C86" t="str">
            <v>4000</v>
          </cell>
          <cell r="D86" t="str">
            <v>Madani Boys School</v>
          </cell>
          <cell r="E86">
            <v>14</v>
          </cell>
          <cell r="F86">
            <v>289</v>
          </cell>
          <cell r="G86">
            <v>303</v>
          </cell>
        </row>
        <row r="87">
          <cell r="A87" t="str">
            <v>md54005</v>
          </cell>
          <cell r="B87" t="str">
            <v>md5</v>
          </cell>
          <cell r="C87" t="str">
            <v>4005</v>
          </cell>
          <cell r="D87" t="str">
            <v>New College Leicester</v>
          </cell>
          <cell r="E87">
            <v>246</v>
          </cell>
          <cell r="F87">
            <v>535</v>
          </cell>
          <cell r="G87">
            <v>781</v>
          </cell>
        </row>
        <row r="88">
          <cell r="A88" t="str">
            <v>md54205</v>
          </cell>
          <cell r="B88" t="str">
            <v>md5</v>
          </cell>
          <cell r="C88" t="str">
            <v>4205</v>
          </cell>
          <cell r="D88" t="str">
            <v>Crown Hills Community College</v>
          </cell>
          <cell r="E88">
            <v>31</v>
          </cell>
          <cell r="F88">
            <v>1167</v>
          </cell>
          <cell r="G88">
            <v>1198</v>
          </cell>
        </row>
        <row r="89">
          <cell r="A89" t="str">
            <v>md54232</v>
          </cell>
          <cell r="B89" t="str">
            <v>md5</v>
          </cell>
          <cell r="C89" t="str">
            <v>4232</v>
          </cell>
          <cell r="D89" t="str">
            <v>Sir Jonathan North Community College</v>
          </cell>
          <cell r="E89">
            <v>160</v>
          </cell>
          <cell r="F89">
            <v>1000</v>
          </cell>
          <cell r="G89">
            <v>1160</v>
          </cell>
        </row>
        <row r="90">
          <cell r="A90" t="str">
            <v>md54242</v>
          </cell>
          <cell r="B90" t="str">
            <v>md5</v>
          </cell>
          <cell r="C90" t="str">
            <v>4242</v>
          </cell>
          <cell r="D90" t="str">
            <v>Beaumont Leys School</v>
          </cell>
          <cell r="E90">
            <v>356</v>
          </cell>
          <cell r="F90">
            <v>667</v>
          </cell>
          <cell r="G90">
            <v>1023</v>
          </cell>
        </row>
        <row r="91">
          <cell r="A91" t="str">
            <v>md54244</v>
          </cell>
          <cell r="B91" t="str">
            <v>md5</v>
          </cell>
          <cell r="C91" t="str">
            <v>4244</v>
          </cell>
          <cell r="D91" t="str">
            <v>Rushey Mead School</v>
          </cell>
          <cell r="E91">
            <v>77</v>
          </cell>
          <cell r="F91">
            <v>1338</v>
          </cell>
          <cell r="G91">
            <v>1415</v>
          </cell>
        </row>
        <row r="92">
          <cell r="A92" t="str">
            <v>md54246</v>
          </cell>
          <cell r="B92" t="str">
            <v>md5</v>
          </cell>
          <cell r="C92" t="str">
            <v>4246</v>
          </cell>
          <cell r="D92" t="str">
            <v>The Lancaster School</v>
          </cell>
          <cell r="E92">
            <v>127</v>
          </cell>
          <cell r="F92">
            <v>720</v>
          </cell>
          <cell r="G92">
            <v>847</v>
          </cell>
        </row>
        <row r="93">
          <cell r="A93" t="str">
            <v>md54249</v>
          </cell>
          <cell r="B93" t="str">
            <v>md5</v>
          </cell>
          <cell r="C93" t="str">
            <v>4249</v>
          </cell>
          <cell r="D93" t="str">
            <v>Hamilton College</v>
          </cell>
          <cell r="E93">
            <v>19</v>
          </cell>
          <cell r="F93">
            <v>1047</v>
          </cell>
          <cell r="G93">
            <v>1066</v>
          </cell>
        </row>
        <row r="94">
          <cell r="A94" t="str">
            <v>md54250</v>
          </cell>
          <cell r="B94" t="str">
            <v>md5</v>
          </cell>
          <cell r="C94" t="str">
            <v>4250</v>
          </cell>
          <cell r="D94" t="str">
            <v>Soar Valley College</v>
          </cell>
          <cell r="E94">
            <v>134</v>
          </cell>
          <cell r="F94">
            <v>1135</v>
          </cell>
          <cell r="G94">
            <v>1269</v>
          </cell>
        </row>
        <row r="95">
          <cell r="A95" t="str">
            <v>md54251</v>
          </cell>
          <cell r="B95" t="str">
            <v>md5</v>
          </cell>
          <cell r="C95" t="str">
            <v>4251</v>
          </cell>
          <cell r="D95" t="str">
            <v>Judgemeadow Community College</v>
          </cell>
          <cell r="E95">
            <v>21</v>
          </cell>
          <cell r="F95">
            <v>1181</v>
          </cell>
          <cell r="G95">
            <v>1202</v>
          </cell>
        </row>
        <row r="96">
          <cell r="A96" t="str">
            <v>md54267</v>
          </cell>
          <cell r="B96" t="str">
            <v>md5</v>
          </cell>
          <cell r="C96" t="str">
            <v>4267</v>
          </cell>
          <cell r="D96" t="str">
            <v>Moat Community College</v>
          </cell>
          <cell r="E96">
            <v>271</v>
          </cell>
          <cell r="F96">
            <v>785</v>
          </cell>
          <cell r="G96">
            <v>1056</v>
          </cell>
        </row>
        <row r="97">
          <cell r="A97" t="str">
            <v>md54270</v>
          </cell>
          <cell r="B97" t="str">
            <v>md5</v>
          </cell>
          <cell r="C97" t="str">
            <v>4270</v>
          </cell>
          <cell r="D97" t="str">
            <v>Babington Community College</v>
          </cell>
          <cell r="E97">
            <v>283</v>
          </cell>
          <cell r="F97">
            <v>593</v>
          </cell>
          <cell r="G97">
            <v>876</v>
          </cell>
        </row>
        <row r="98">
          <cell r="A98" t="str">
            <v>md54273</v>
          </cell>
          <cell r="B98" t="str">
            <v>md5</v>
          </cell>
          <cell r="C98" t="str">
            <v>4273</v>
          </cell>
          <cell r="D98" t="str">
            <v>The City of Leicester College</v>
          </cell>
          <cell r="E98">
            <v>31</v>
          </cell>
          <cell r="F98">
            <v>1463</v>
          </cell>
          <cell r="G98">
            <v>1494</v>
          </cell>
        </row>
        <row r="99">
          <cell r="A99" t="str">
            <v>md54274</v>
          </cell>
          <cell r="B99" t="str">
            <v>md5</v>
          </cell>
          <cell r="C99" t="str">
            <v>4274</v>
          </cell>
          <cell r="D99" t="str">
            <v>Fullhurst Community College</v>
          </cell>
          <cell r="E99">
            <v>239</v>
          </cell>
          <cell r="F99">
            <v>641</v>
          </cell>
          <cell r="G99">
            <v>880</v>
          </cell>
        </row>
        <row r="100">
          <cell r="A100" t="str">
            <v>md54721</v>
          </cell>
          <cell r="B100" t="str">
            <v>md5</v>
          </cell>
          <cell r="C100" t="str">
            <v>4721</v>
          </cell>
          <cell r="D100" t="str">
            <v>English Martyrs Catholic School</v>
          </cell>
          <cell r="E100">
            <v>184</v>
          </cell>
          <cell r="F100">
            <v>888</v>
          </cell>
          <cell r="G100">
            <v>1072</v>
          </cell>
        </row>
        <row r="101">
          <cell r="A101" t="str">
            <v>md54723</v>
          </cell>
          <cell r="B101" t="str">
            <v>md5</v>
          </cell>
          <cell r="C101" t="str">
            <v>4723</v>
          </cell>
          <cell r="D101" t="str">
            <v>St Paul's Catholic School</v>
          </cell>
          <cell r="E101">
            <v>58</v>
          </cell>
          <cell r="F101">
            <v>1011</v>
          </cell>
          <cell r="G101">
            <v>1069</v>
          </cell>
        </row>
        <row r="102">
          <cell r="A102" t="str">
            <v>md54724</v>
          </cell>
          <cell r="B102" t="str">
            <v>md5</v>
          </cell>
          <cell r="C102" t="str">
            <v>4724</v>
          </cell>
          <cell r="D102" t="str">
            <v>Madani Girls School</v>
          </cell>
          <cell r="E102">
            <v>14</v>
          </cell>
          <cell r="F102">
            <v>293</v>
          </cell>
          <cell r="G102">
            <v>307</v>
          </cell>
        </row>
        <row r="103">
          <cell r="A103" t="str">
            <v>md56905</v>
          </cell>
          <cell r="B103" t="str">
            <v>md5</v>
          </cell>
          <cell r="C103" t="str">
            <v>6905</v>
          </cell>
          <cell r="D103" t="str">
            <v>The Samworth Enterprise Academy</v>
          </cell>
          <cell r="E103">
            <v>451</v>
          </cell>
          <cell r="F103">
            <v>465</v>
          </cell>
          <cell r="G103">
            <v>916</v>
          </cell>
        </row>
        <row r="104">
          <cell r="A104" t="str">
            <v>md57003</v>
          </cell>
          <cell r="B104" t="str">
            <v>md5</v>
          </cell>
          <cell r="C104" t="str">
            <v>7003</v>
          </cell>
          <cell r="D104" t="str">
            <v>Ash Field Academy</v>
          </cell>
          <cell r="E104">
            <v>14</v>
          </cell>
          <cell r="F104">
            <v>110</v>
          </cell>
          <cell r="G104">
            <v>124</v>
          </cell>
        </row>
        <row r="105">
          <cell r="A105" t="str">
            <v>md57213</v>
          </cell>
          <cell r="B105" t="str">
            <v>md5</v>
          </cell>
          <cell r="C105" t="str">
            <v>7213</v>
          </cell>
          <cell r="D105" t="str">
            <v>Nether Hall School</v>
          </cell>
          <cell r="E105">
            <v>9</v>
          </cell>
          <cell r="F105">
            <v>82</v>
          </cell>
          <cell r="G105">
            <v>91</v>
          </cell>
        </row>
        <row r="106">
          <cell r="A106" t="str">
            <v>md57215</v>
          </cell>
          <cell r="B106" t="str">
            <v>md5</v>
          </cell>
          <cell r="C106" t="str">
            <v>7215</v>
          </cell>
          <cell r="D106" t="str">
            <v>Millgate School</v>
          </cell>
          <cell r="E106">
            <v>17</v>
          </cell>
          <cell r="F106">
            <v>34</v>
          </cell>
          <cell r="G106">
            <v>51</v>
          </cell>
        </row>
        <row r="107">
          <cell r="A107" t="str">
            <v>md57217</v>
          </cell>
          <cell r="B107" t="str">
            <v>md5</v>
          </cell>
          <cell r="C107" t="str">
            <v>7217</v>
          </cell>
          <cell r="D107" t="str">
            <v>Oaklands School</v>
          </cell>
          <cell r="E107">
            <v>20</v>
          </cell>
          <cell r="F107">
            <v>80</v>
          </cell>
          <cell r="G107">
            <v>100</v>
          </cell>
        </row>
        <row r="108">
          <cell r="A108" t="str">
            <v>md57218</v>
          </cell>
          <cell r="B108" t="str">
            <v>md5</v>
          </cell>
          <cell r="C108" t="str">
            <v>7218</v>
          </cell>
          <cell r="D108" t="str">
            <v>Ellesmere College</v>
          </cell>
          <cell r="E108">
            <v>38</v>
          </cell>
          <cell r="F108">
            <v>180</v>
          </cell>
          <cell r="G108">
            <v>218</v>
          </cell>
        </row>
        <row r="109">
          <cell r="A109" t="str">
            <v>md57220</v>
          </cell>
          <cell r="B109" t="str">
            <v>md5</v>
          </cell>
          <cell r="C109" t="str">
            <v>7220</v>
          </cell>
          <cell r="D109" t="str">
            <v>Keyham Lodge School</v>
          </cell>
          <cell r="E109">
            <v>20</v>
          </cell>
          <cell r="F109">
            <v>60</v>
          </cell>
          <cell r="G109">
            <v>80</v>
          </cell>
        </row>
        <row r="110">
          <cell r="A110" t="str">
            <v>md57221</v>
          </cell>
          <cell r="B110" t="str">
            <v>md5</v>
          </cell>
          <cell r="C110" t="str">
            <v>7221</v>
          </cell>
          <cell r="D110" t="str">
            <v>West Gate School</v>
          </cell>
          <cell r="E110">
            <v>40</v>
          </cell>
          <cell r="F110">
            <v>144</v>
          </cell>
          <cell r="G110">
            <v>184</v>
          </cell>
        </row>
        <row r="111">
          <cell r="C111">
            <v>0</v>
          </cell>
          <cell r="D111">
            <v>0</v>
          </cell>
          <cell r="E111">
            <v>0</v>
          </cell>
          <cell r="F111">
            <v>0</v>
          </cell>
          <cell r="G111">
            <v>0</v>
          </cell>
        </row>
        <row r="112">
          <cell r="A112" t="str">
            <v>MD 10</v>
          </cell>
          <cell r="C112" t="str">
            <v>MD 10</v>
          </cell>
          <cell r="D112">
            <v>0</v>
          </cell>
          <cell r="E112">
            <v>0</v>
          </cell>
          <cell r="F112">
            <v>0</v>
          </cell>
          <cell r="G112">
            <v>0</v>
          </cell>
        </row>
        <row r="113">
          <cell r="A113" t="str">
            <v/>
          </cell>
          <cell r="C113">
            <v>0</v>
          </cell>
          <cell r="D113">
            <v>0</v>
          </cell>
          <cell r="E113" t="str">
            <v>Lowest 10%</v>
          </cell>
          <cell r="F113" t="str">
            <v>Others</v>
          </cell>
          <cell r="G113" t="str">
            <v>Total</v>
          </cell>
        </row>
        <row r="114">
          <cell r="A114" t="str">
            <v>md102000</v>
          </cell>
          <cell r="B114" t="str">
            <v>md10</v>
          </cell>
          <cell r="C114" t="str">
            <v>2000</v>
          </cell>
          <cell r="D114" t="str">
            <v>Caldecote Community Primary School</v>
          </cell>
          <cell r="E114">
            <v>377</v>
          </cell>
          <cell r="F114">
            <v>113</v>
          </cell>
          <cell r="G114">
            <v>490</v>
          </cell>
        </row>
        <row r="115">
          <cell r="A115" t="str">
            <v>md102001</v>
          </cell>
          <cell r="B115" t="str">
            <v>md10</v>
          </cell>
          <cell r="C115" t="str">
            <v>2001</v>
          </cell>
          <cell r="D115" t="str">
            <v>Krishna-Avanti Primary School</v>
          </cell>
          <cell r="E115">
            <v>22</v>
          </cell>
          <cell r="F115">
            <v>219</v>
          </cell>
          <cell r="G115">
            <v>241</v>
          </cell>
        </row>
        <row r="116">
          <cell r="A116" t="str">
            <v>md102002</v>
          </cell>
          <cell r="B116" t="str">
            <v>md10</v>
          </cell>
          <cell r="C116" t="str">
            <v>2002</v>
          </cell>
          <cell r="D116" t="str">
            <v>Queensmead Primary Academy</v>
          </cell>
          <cell r="E116">
            <v>341</v>
          </cell>
          <cell r="F116">
            <v>125</v>
          </cell>
          <cell r="G116">
            <v>466</v>
          </cell>
        </row>
        <row r="117">
          <cell r="A117" t="str">
            <v>md102003</v>
          </cell>
          <cell r="B117" t="str">
            <v>md10</v>
          </cell>
          <cell r="C117" t="str">
            <v>2003</v>
          </cell>
          <cell r="D117" t="str">
            <v>Falcon's Primary School</v>
          </cell>
          <cell r="E117">
            <v>4</v>
          </cell>
          <cell r="F117">
            <v>33</v>
          </cell>
          <cell r="G117">
            <v>37</v>
          </cell>
        </row>
        <row r="118">
          <cell r="A118" t="str">
            <v>md102004</v>
          </cell>
          <cell r="B118" t="str">
            <v>md10</v>
          </cell>
          <cell r="C118" t="str">
            <v>2004</v>
          </cell>
          <cell r="D118" t="str">
            <v>Mowmacre Hill Primary School</v>
          </cell>
          <cell r="E118">
            <v>352</v>
          </cell>
          <cell r="F118">
            <v>17</v>
          </cell>
          <cell r="G118">
            <v>369</v>
          </cell>
        </row>
        <row r="119">
          <cell r="A119" t="str">
            <v>md102071</v>
          </cell>
          <cell r="B119" t="str">
            <v>md10</v>
          </cell>
          <cell r="C119" t="str">
            <v>2071</v>
          </cell>
          <cell r="D119" t="str">
            <v>Highfields Primary School</v>
          </cell>
          <cell r="E119">
            <v>192</v>
          </cell>
          <cell r="F119">
            <v>157</v>
          </cell>
          <cell r="G119">
            <v>349</v>
          </cell>
        </row>
        <row r="120">
          <cell r="A120" t="str">
            <v>md102210</v>
          </cell>
          <cell r="B120" t="str">
            <v>md10</v>
          </cell>
          <cell r="C120" t="str">
            <v>2210</v>
          </cell>
          <cell r="D120" t="str">
            <v>Bridge Junior School</v>
          </cell>
          <cell r="E120">
            <v>123</v>
          </cell>
          <cell r="F120">
            <v>241</v>
          </cell>
          <cell r="G120">
            <v>364</v>
          </cell>
        </row>
        <row r="121">
          <cell r="A121" t="str">
            <v>md102213</v>
          </cell>
          <cell r="B121" t="str">
            <v>md10</v>
          </cell>
          <cell r="C121" t="str">
            <v>2213</v>
          </cell>
          <cell r="D121" t="str">
            <v>Catherine Infant School</v>
          </cell>
          <cell r="E121">
            <v>93</v>
          </cell>
          <cell r="F121">
            <v>274</v>
          </cell>
          <cell r="G121">
            <v>367</v>
          </cell>
        </row>
        <row r="122">
          <cell r="A122" t="str">
            <v>md102214</v>
          </cell>
          <cell r="B122" t="str">
            <v>md10</v>
          </cell>
          <cell r="C122" t="str">
            <v>2214</v>
          </cell>
          <cell r="D122" t="str">
            <v>Catherine Junior School</v>
          </cell>
          <cell r="E122">
            <v>111</v>
          </cell>
          <cell r="F122">
            <v>366</v>
          </cell>
          <cell r="G122">
            <v>477</v>
          </cell>
        </row>
        <row r="123">
          <cell r="A123" t="str">
            <v>md102222</v>
          </cell>
          <cell r="B123" t="str">
            <v>md10</v>
          </cell>
          <cell r="C123" t="str">
            <v>2222</v>
          </cell>
          <cell r="D123" t="str">
            <v>Evington Valley Primary School</v>
          </cell>
          <cell r="E123">
            <v>9</v>
          </cell>
          <cell r="F123">
            <v>358</v>
          </cell>
          <cell r="G123">
            <v>367</v>
          </cell>
        </row>
        <row r="124">
          <cell r="A124" t="str">
            <v>md102228</v>
          </cell>
          <cell r="B124" t="str">
            <v>md10</v>
          </cell>
          <cell r="C124" t="str">
            <v>2228</v>
          </cell>
          <cell r="D124" t="str">
            <v>Granby Primary School</v>
          </cell>
          <cell r="E124">
            <v>36</v>
          </cell>
          <cell r="F124">
            <v>448</v>
          </cell>
          <cell r="G124">
            <v>484</v>
          </cell>
        </row>
        <row r="125">
          <cell r="A125" t="str">
            <v>md102229</v>
          </cell>
          <cell r="B125" t="str">
            <v>md10</v>
          </cell>
          <cell r="C125" t="str">
            <v>2229</v>
          </cell>
          <cell r="D125" t="str">
            <v>Green Lane Infant School</v>
          </cell>
          <cell r="E125">
            <v>138</v>
          </cell>
          <cell r="F125">
            <v>228</v>
          </cell>
          <cell r="G125">
            <v>366</v>
          </cell>
        </row>
        <row r="126">
          <cell r="A126" t="str">
            <v>md102231</v>
          </cell>
          <cell r="B126" t="str">
            <v>md10</v>
          </cell>
          <cell r="C126" t="str">
            <v>2231</v>
          </cell>
          <cell r="D126" t="str">
            <v>Rushey Mead Primary School</v>
          </cell>
          <cell r="E126">
            <v>21</v>
          </cell>
          <cell r="F126">
            <v>449</v>
          </cell>
          <cell r="G126">
            <v>470</v>
          </cell>
        </row>
        <row r="127">
          <cell r="A127" t="str">
            <v>md102236</v>
          </cell>
          <cell r="B127" t="str">
            <v>md10</v>
          </cell>
          <cell r="C127" t="str">
            <v>2236</v>
          </cell>
          <cell r="D127" t="str">
            <v>Humberstone Infant School</v>
          </cell>
          <cell r="E127">
            <v>28</v>
          </cell>
          <cell r="F127">
            <v>325</v>
          </cell>
          <cell r="G127">
            <v>353</v>
          </cell>
        </row>
        <row r="128">
          <cell r="A128" t="str">
            <v>md102237</v>
          </cell>
          <cell r="B128" t="str">
            <v>md10</v>
          </cell>
          <cell r="C128" t="str">
            <v>2237</v>
          </cell>
          <cell r="D128" t="str">
            <v>Humberstone Junior Academy</v>
          </cell>
          <cell r="E128">
            <v>34</v>
          </cell>
          <cell r="F128">
            <v>319</v>
          </cell>
          <cell r="G128">
            <v>353</v>
          </cell>
        </row>
        <row r="129">
          <cell r="A129" t="str">
            <v>md102238</v>
          </cell>
          <cell r="B129" t="str">
            <v>md10</v>
          </cell>
          <cell r="C129" t="str">
            <v>2238</v>
          </cell>
          <cell r="D129" t="str">
            <v>Imperial Avenue Infant School</v>
          </cell>
          <cell r="E129">
            <v>140</v>
          </cell>
          <cell r="F129">
            <v>187</v>
          </cell>
          <cell r="G129">
            <v>327</v>
          </cell>
        </row>
        <row r="130">
          <cell r="A130" t="str">
            <v>md102239</v>
          </cell>
          <cell r="B130" t="str">
            <v>md10</v>
          </cell>
          <cell r="C130" t="str">
            <v>2239</v>
          </cell>
          <cell r="D130" t="str">
            <v>Inglehurst Infant School</v>
          </cell>
          <cell r="E130">
            <v>154</v>
          </cell>
          <cell r="F130">
            <v>150</v>
          </cell>
          <cell r="G130">
            <v>304</v>
          </cell>
        </row>
        <row r="131">
          <cell r="A131" t="str">
            <v>md102240</v>
          </cell>
          <cell r="B131" t="str">
            <v>md10</v>
          </cell>
          <cell r="C131" t="str">
            <v>2240</v>
          </cell>
          <cell r="D131" t="str">
            <v>Inglehurst Junior School</v>
          </cell>
          <cell r="E131">
            <v>177</v>
          </cell>
          <cell r="F131">
            <v>124</v>
          </cell>
          <cell r="G131">
            <v>301</v>
          </cell>
        </row>
        <row r="132">
          <cell r="A132" t="str">
            <v>md102241</v>
          </cell>
          <cell r="B132" t="str">
            <v>md10</v>
          </cell>
          <cell r="C132" t="str">
            <v>2241</v>
          </cell>
          <cell r="D132" t="str">
            <v>King Richard III Infant &amp; Nursery School</v>
          </cell>
          <cell r="E132">
            <v>15</v>
          </cell>
          <cell r="F132">
            <v>229</v>
          </cell>
          <cell r="G132">
            <v>244</v>
          </cell>
        </row>
        <row r="133">
          <cell r="A133" t="str">
            <v>md102250</v>
          </cell>
          <cell r="B133" t="str">
            <v>md10</v>
          </cell>
          <cell r="C133" t="str">
            <v>2250</v>
          </cell>
          <cell r="D133" t="str">
            <v>Mayflower Primary School</v>
          </cell>
          <cell r="E133">
            <v>13</v>
          </cell>
          <cell r="F133">
            <v>450</v>
          </cell>
          <cell r="G133">
            <v>463</v>
          </cell>
        </row>
        <row r="134">
          <cell r="A134" t="str">
            <v>md102261</v>
          </cell>
          <cell r="B134" t="str">
            <v>md10</v>
          </cell>
          <cell r="C134" t="str">
            <v>2261</v>
          </cell>
          <cell r="D134" t="str">
            <v>Northfield House Primary School</v>
          </cell>
          <cell r="E134">
            <v>211</v>
          </cell>
          <cell r="F134">
            <v>166</v>
          </cell>
          <cell r="G134">
            <v>377</v>
          </cell>
        </row>
        <row r="135">
          <cell r="A135" t="str">
            <v>md102262</v>
          </cell>
          <cell r="B135" t="str">
            <v>md10</v>
          </cell>
          <cell r="C135" t="str">
            <v>2262</v>
          </cell>
          <cell r="D135" t="str">
            <v>Overdale Infant School</v>
          </cell>
          <cell r="E135">
            <v>17</v>
          </cell>
          <cell r="F135">
            <v>260</v>
          </cell>
          <cell r="G135">
            <v>277</v>
          </cell>
        </row>
        <row r="136">
          <cell r="A136" t="str">
            <v>md102263</v>
          </cell>
          <cell r="B136" t="str">
            <v>md10</v>
          </cell>
          <cell r="C136" t="str">
            <v>2263</v>
          </cell>
          <cell r="D136" t="str">
            <v>Overdale Junior School</v>
          </cell>
          <cell r="E136">
            <v>28</v>
          </cell>
          <cell r="F136">
            <v>323</v>
          </cell>
          <cell r="G136">
            <v>351</v>
          </cell>
        </row>
        <row r="137">
          <cell r="A137" t="str">
            <v>md102264</v>
          </cell>
          <cell r="B137" t="str">
            <v>md10</v>
          </cell>
          <cell r="C137" t="str">
            <v>2264</v>
          </cell>
          <cell r="D137" t="str">
            <v>Merrydale Infant School</v>
          </cell>
          <cell r="E137">
            <v>190</v>
          </cell>
          <cell r="F137">
            <v>153</v>
          </cell>
          <cell r="G137">
            <v>343</v>
          </cell>
        </row>
        <row r="138">
          <cell r="A138" t="str">
            <v>md102265</v>
          </cell>
          <cell r="B138" t="str">
            <v>md10</v>
          </cell>
          <cell r="C138" t="str">
            <v>2265</v>
          </cell>
          <cell r="D138" t="str">
            <v>Merrydale Junior School</v>
          </cell>
          <cell r="E138">
            <v>189</v>
          </cell>
          <cell r="F138">
            <v>175</v>
          </cell>
          <cell r="G138">
            <v>364</v>
          </cell>
        </row>
        <row r="139">
          <cell r="A139" t="str">
            <v>md102267</v>
          </cell>
          <cell r="B139" t="str">
            <v>md10</v>
          </cell>
          <cell r="C139" t="str">
            <v>2267</v>
          </cell>
          <cell r="D139" t="str">
            <v>St Mary's Fields Primary School</v>
          </cell>
          <cell r="E139">
            <v>42</v>
          </cell>
          <cell r="F139">
            <v>304</v>
          </cell>
          <cell r="G139">
            <v>346</v>
          </cell>
        </row>
        <row r="140">
          <cell r="A140" t="str">
            <v>md102268</v>
          </cell>
          <cell r="B140" t="str">
            <v>md10</v>
          </cell>
          <cell r="C140" t="str">
            <v>2268</v>
          </cell>
          <cell r="D140" t="str">
            <v>Shaftesbury Junior School</v>
          </cell>
          <cell r="E140">
            <v>13</v>
          </cell>
          <cell r="F140">
            <v>229</v>
          </cell>
          <cell r="G140">
            <v>242</v>
          </cell>
        </row>
        <row r="141">
          <cell r="A141" t="str">
            <v>md102282</v>
          </cell>
          <cell r="B141" t="str">
            <v>md10</v>
          </cell>
          <cell r="C141" t="str">
            <v>2282</v>
          </cell>
          <cell r="D141" t="str">
            <v>Wyvern Primary School</v>
          </cell>
          <cell r="E141">
            <v>40</v>
          </cell>
          <cell r="F141">
            <v>418</v>
          </cell>
          <cell r="G141">
            <v>458</v>
          </cell>
        </row>
        <row r="142">
          <cell r="A142" t="str">
            <v>md102283</v>
          </cell>
          <cell r="B142" t="str">
            <v>md10</v>
          </cell>
          <cell r="C142" t="str">
            <v>2283</v>
          </cell>
          <cell r="D142" t="str">
            <v>Montrose School</v>
          </cell>
          <cell r="E142">
            <v>56</v>
          </cell>
          <cell r="F142">
            <v>412</v>
          </cell>
          <cell r="G142">
            <v>468</v>
          </cell>
        </row>
        <row r="143">
          <cell r="A143" t="str">
            <v>md102287</v>
          </cell>
          <cell r="B143" t="str">
            <v>md10</v>
          </cell>
          <cell r="C143" t="str">
            <v>2287</v>
          </cell>
          <cell r="D143" t="str">
            <v>Braunstone Frith Primary School</v>
          </cell>
          <cell r="E143">
            <v>402</v>
          </cell>
          <cell r="F143">
            <v>225</v>
          </cell>
          <cell r="G143">
            <v>627</v>
          </cell>
        </row>
        <row r="144">
          <cell r="A144" t="str">
            <v>md102297</v>
          </cell>
          <cell r="B144" t="str">
            <v>md10</v>
          </cell>
          <cell r="C144" t="str">
            <v>2297</v>
          </cell>
          <cell r="D144" t="str">
            <v>Folville Junior School</v>
          </cell>
          <cell r="E144">
            <v>163</v>
          </cell>
          <cell r="F144">
            <v>184</v>
          </cell>
          <cell r="G144">
            <v>347</v>
          </cell>
        </row>
        <row r="145">
          <cell r="A145" t="str">
            <v>md102298</v>
          </cell>
          <cell r="B145" t="str">
            <v>md10</v>
          </cell>
          <cell r="C145" t="str">
            <v>2298</v>
          </cell>
          <cell r="D145" t="str">
            <v>Uplands Junior School</v>
          </cell>
          <cell r="E145">
            <v>110</v>
          </cell>
          <cell r="F145">
            <v>367</v>
          </cell>
          <cell r="G145">
            <v>477</v>
          </cell>
        </row>
        <row r="146">
          <cell r="A146" t="str">
            <v>md102299</v>
          </cell>
          <cell r="B146" t="str">
            <v>md10</v>
          </cell>
          <cell r="C146" t="str">
            <v>2299</v>
          </cell>
          <cell r="D146" t="str">
            <v>Uplands Infant School</v>
          </cell>
          <cell r="E146">
            <v>97</v>
          </cell>
          <cell r="F146">
            <v>385</v>
          </cell>
          <cell r="G146">
            <v>482</v>
          </cell>
        </row>
        <row r="147">
          <cell r="A147" t="str">
            <v>md102303</v>
          </cell>
          <cell r="B147" t="str">
            <v>md10</v>
          </cell>
          <cell r="C147" t="str">
            <v>2303</v>
          </cell>
          <cell r="D147" t="str">
            <v>Shenton Primary School</v>
          </cell>
          <cell r="E147">
            <v>186</v>
          </cell>
          <cell r="F147">
            <v>271</v>
          </cell>
          <cell r="G147">
            <v>457</v>
          </cell>
        </row>
        <row r="148">
          <cell r="A148" t="str">
            <v>md102304</v>
          </cell>
          <cell r="B148" t="str">
            <v>md10</v>
          </cell>
          <cell r="C148" t="str">
            <v>2304</v>
          </cell>
          <cell r="D148" t="str">
            <v>Stokes Wood Primary School</v>
          </cell>
          <cell r="E148">
            <v>214</v>
          </cell>
          <cell r="F148">
            <v>208</v>
          </cell>
          <cell r="G148">
            <v>422</v>
          </cell>
        </row>
        <row r="149">
          <cell r="A149" t="str">
            <v>md102305</v>
          </cell>
          <cell r="B149" t="str">
            <v>md10</v>
          </cell>
          <cell r="C149" t="str">
            <v>2305</v>
          </cell>
          <cell r="D149" t="str">
            <v>Wolsey House Primary School</v>
          </cell>
          <cell r="E149">
            <v>278</v>
          </cell>
          <cell r="F149">
            <v>193</v>
          </cell>
          <cell r="G149">
            <v>471</v>
          </cell>
        </row>
        <row r="150">
          <cell r="A150" t="str">
            <v>md102306</v>
          </cell>
          <cell r="B150" t="str">
            <v>md10</v>
          </cell>
          <cell r="C150" t="str">
            <v>2306</v>
          </cell>
          <cell r="D150" t="str">
            <v>Buswells Lodge Primary School</v>
          </cell>
          <cell r="E150">
            <v>357</v>
          </cell>
          <cell r="F150">
            <v>110</v>
          </cell>
          <cell r="G150">
            <v>467</v>
          </cell>
        </row>
        <row r="151">
          <cell r="A151" t="str">
            <v>md102317</v>
          </cell>
          <cell r="B151" t="str">
            <v>md10</v>
          </cell>
          <cell r="C151" t="str">
            <v>2317</v>
          </cell>
          <cell r="D151" t="str">
            <v>Sandfield Close Primary School</v>
          </cell>
          <cell r="E151">
            <v>4</v>
          </cell>
          <cell r="F151">
            <v>411</v>
          </cell>
          <cell r="G151">
            <v>415</v>
          </cell>
        </row>
        <row r="152">
          <cell r="A152" t="str">
            <v>md102320</v>
          </cell>
          <cell r="B152" t="str">
            <v>md10</v>
          </cell>
          <cell r="C152" t="str">
            <v>2320</v>
          </cell>
          <cell r="D152" t="str">
            <v>Barley Croft Primary School</v>
          </cell>
          <cell r="E152">
            <v>278</v>
          </cell>
          <cell r="F152">
            <v>63</v>
          </cell>
          <cell r="G152">
            <v>341</v>
          </cell>
        </row>
        <row r="153">
          <cell r="A153" t="str">
            <v>md102323</v>
          </cell>
          <cell r="B153" t="str">
            <v>md10</v>
          </cell>
          <cell r="C153" t="str">
            <v>2323</v>
          </cell>
          <cell r="D153" t="str">
            <v>Woodstock Primary School</v>
          </cell>
          <cell r="E153">
            <v>381</v>
          </cell>
          <cell r="F153">
            <v>43</v>
          </cell>
          <cell r="G153">
            <v>424</v>
          </cell>
        </row>
        <row r="154">
          <cell r="A154" t="str">
            <v>md102324</v>
          </cell>
          <cell r="B154" t="str">
            <v>md10</v>
          </cell>
          <cell r="C154" t="str">
            <v>2324</v>
          </cell>
          <cell r="D154" t="str">
            <v>Rowlatts Hill Primary School</v>
          </cell>
          <cell r="E154">
            <v>184</v>
          </cell>
          <cell r="F154">
            <v>177</v>
          </cell>
          <cell r="G154">
            <v>361</v>
          </cell>
        </row>
        <row r="155">
          <cell r="A155" t="str">
            <v>md102327</v>
          </cell>
          <cell r="B155" t="str">
            <v>md10</v>
          </cell>
          <cell r="C155" t="str">
            <v>2327</v>
          </cell>
          <cell r="D155" t="str">
            <v>Willowbrook Primary School</v>
          </cell>
          <cell r="E155">
            <v>112</v>
          </cell>
          <cell r="F155">
            <v>345</v>
          </cell>
          <cell r="G155">
            <v>457</v>
          </cell>
        </row>
        <row r="156">
          <cell r="A156" t="str">
            <v>md102328</v>
          </cell>
          <cell r="B156" t="str">
            <v>md10</v>
          </cell>
          <cell r="C156" t="str">
            <v>2328</v>
          </cell>
          <cell r="D156" t="str">
            <v>Thurnby Lodge Primary School &amp; Spch &amp; Lang Unit</v>
          </cell>
          <cell r="E156">
            <v>18</v>
          </cell>
          <cell r="F156">
            <v>218</v>
          </cell>
          <cell r="G156">
            <v>236</v>
          </cell>
        </row>
        <row r="157">
          <cell r="A157" t="str">
            <v>md102337</v>
          </cell>
          <cell r="B157" t="str">
            <v>md10</v>
          </cell>
          <cell r="C157" t="str">
            <v>2337</v>
          </cell>
          <cell r="D157" t="str">
            <v>Abbey Primary Community School</v>
          </cell>
          <cell r="E157">
            <v>43</v>
          </cell>
          <cell r="F157">
            <v>691</v>
          </cell>
          <cell r="G157">
            <v>734</v>
          </cell>
        </row>
        <row r="158">
          <cell r="A158" t="str">
            <v>md102339</v>
          </cell>
          <cell r="B158" t="str">
            <v>md10</v>
          </cell>
          <cell r="C158" t="str">
            <v>2339</v>
          </cell>
          <cell r="D158" t="str">
            <v>Taylor Road Primary School</v>
          </cell>
          <cell r="E158">
            <v>611</v>
          </cell>
          <cell r="F158">
            <v>79</v>
          </cell>
          <cell r="G158">
            <v>690</v>
          </cell>
        </row>
        <row r="159">
          <cell r="A159" t="str">
            <v>md102340</v>
          </cell>
          <cell r="B159" t="str">
            <v>md10</v>
          </cell>
          <cell r="C159" t="str">
            <v>2340</v>
          </cell>
          <cell r="D159" t="str">
            <v>Knighton Fields Primary School</v>
          </cell>
          <cell r="E159">
            <v>43</v>
          </cell>
          <cell r="F159">
            <v>182</v>
          </cell>
          <cell r="G159">
            <v>225</v>
          </cell>
        </row>
        <row r="160">
          <cell r="A160" t="str">
            <v>md102342</v>
          </cell>
          <cell r="B160" t="str">
            <v>md10</v>
          </cell>
          <cell r="C160" t="str">
            <v>2342</v>
          </cell>
          <cell r="D160" t="str">
            <v>Heatherbrook Primary School</v>
          </cell>
          <cell r="E160">
            <v>33</v>
          </cell>
          <cell r="F160">
            <v>150</v>
          </cell>
          <cell r="G160">
            <v>183</v>
          </cell>
        </row>
        <row r="161">
          <cell r="A161" t="str">
            <v>md102343</v>
          </cell>
          <cell r="B161" t="str">
            <v>md10</v>
          </cell>
          <cell r="C161" t="str">
            <v>2343</v>
          </cell>
          <cell r="D161" t="str">
            <v>Linden Primary School</v>
          </cell>
          <cell r="E161">
            <v>28</v>
          </cell>
          <cell r="F161">
            <v>425</v>
          </cell>
          <cell r="G161">
            <v>453</v>
          </cell>
        </row>
        <row r="162">
          <cell r="A162" t="str">
            <v>md102344</v>
          </cell>
          <cell r="B162" t="str">
            <v>md10</v>
          </cell>
          <cell r="C162" t="str">
            <v>2344</v>
          </cell>
          <cell r="D162" t="str">
            <v>Eyres Monsell Primary School</v>
          </cell>
          <cell r="E162">
            <v>115</v>
          </cell>
          <cell r="F162">
            <v>130</v>
          </cell>
          <cell r="G162">
            <v>245</v>
          </cell>
        </row>
        <row r="163">
          <cell r="A163" t="str">
            <v>md102346</v>
          </cell>
          <cell r="B163" t="str">
            <v>md10</v>
          </cell>
          <cell r="C163" t="str">
            <v>2346</v>
          </cell>
          <cell r="D163" t="str">
            <v>Hazel Community Primary School</v>
          </cell>
          <cell r="E163">
            <v>21</v>
          </cell>
          <cell r="F163">
            <v>362</v>
          </cell>
          <cell r="G163">
            <v>383</v>
          </cell>
        </row>
        <row r="164">
          <cell r="A164" t="str">
            <v>md102347</v>
          </cell>
          <cell r="B164" t="str">
            <v>md10</v>
          </cell>
          <cell r="C164" t="str">
            <v>2347</v>
          </cell>
          <cell r="D164" t="str">
            <v>Charnwood Primary School</v>
          </cell>
          <cell r="E164">
            <v>188</v>
          </cell>
          <cell r="F164">
            <v>290</v>
          </cell>
          <cell r="G164">
            <v>478</v>
          </cell>
        </row>
        <row r="165">
          <cell r="A165" t="str">
            <v>md102348</v>
          </cell>
          <cell r="B165" t="str">
            <v>md10</v>
          </cell>
          <cell r="C165" t="str">
            <v>2348</v>
          </cell>
          <cell r="D165" t="str">
            <v>Mellor Community Primary School</v>
          </cell>
          <cell r="E165">
            <v>135</v>
          </cell>
          <cell r="F165">
            <v>413</v>
          </cell>
          <cell r="G165">
            <v>548</v>
          </cell>
        </row>
        <row r="166">
          <cell r="A166" t="str">
            <v>md102352</v>
          </cell>
          <cell r="B166" t="str">
            <v>md10</v>
          </cell>
          <cell r="C166" t="str">
            <v>2352</v>
          </cell>
          <cell r="D166" t="str">
            <v>Marriott Primary School</v>
          </cell>
          <cell r="E166">
            <v>253</v>
          </cell>
          <cell r="F166">
            <v>86</v>
          </cell>
          <cell r="G166">
            <v>339</v>
          </cell>
        </row>
        <row r="167">
          <cell r="A167" t="str">
            <v>md102356</v>
          </cell>
          <cell r="B167" t="str">
            <v>md10</v>
          </cell>
          <cell r="C167" t="str">
            <v>2356</v>
          </cell>
          <cell r="D167" t="str">
            <v>Whitehall Primary School</v>
          </cell>
          <cell r="E167">
            <v>20</v>
          </cell>
          <cell r="F167">
            <v>460</v>
          </cell>
          <cell r="G167">
            <v>480</v>
          </cell>
        </row>
        <row r="168">
          <cell r="A168" t="str">
            <v>md102359</v>
          </cell>
          <cell r="B168" t="str">
            <v>md10</v>
          </cell>
          <cell r="C168" t="str">
            <v>2359</v>
          </cell>
          <cell r="D168" t="str">
            <v>Spinney Hill Primary School &amp; Community Centre</v>
          </cell>
          <cell r="E168">
            <v>49</v>
          </cell>
          <cell r="F168">
            <v>639</v>
          </cell>
          <cell r="G168">
            <v>688</v>
          </cell>
        </row>
        <row r="169">
          <cell r="A169" t="str">
            <v>md102361</v>
          </cell>
          <cell r="B169" t="str">
            <v>md10</v>
          </cell>
          <cell r="C169" t="str">
            <v>2361</v>
          </cell>
          <cell r="D169" t="str">
            <v>Scraptoft Valley Primary School</v>
          </cell>
          <cell r="E169">
            <v>30</v>
          </cell>
          <cell r="F169">
            <v>389</v>
          </cell>
          <cell r="G169">
            <v>419</v>
          </cell>
        </row>
        <row r="170">
          <cell r="A170" t="str">
            <v>md102363</v>
          </cell>
          <cell r="B170" t="str">
            <v>md10</v>
          </cell>
          <cell r="C170" t="str">
            <v>2363</v>
          </cell>
          <cell r="D170" t="str">
            <v>Beaumont Lodge Primary School</v>
          </cell>
          <cell r="E170">
            <v>79</v>
          </cell>
          <cell r="F170">
            <v>148</v>
          </cell>
          <cell r="G170">
            <v>227</v>
          </cell>
        </row>
        <row r="171">
          <cell r="A171" t="str">
            <v>md102364</v>
          </cell>
          <cell r="B171" t="str">
            <v>md10</v>
          </cell>
          <cell r="C171" t="str">
            <v>2364</v>
          </cell>
          <cell r="D171" t="str">
            <v>Parks Primary School</v>
          </cell>
          <cell r="E171">
            <v>328</v>
          </cell>
          <cell r="F171">
            <v>90</v>
          </cell>
          <cell r="G171">
            <v>418</v>
          </cell>
        </row>
        <row r="172">
          <cell r="A172" t="str">
            <v>md102365</v>
          </cell>
          <cell r="B172" t="str">
            <v>md10</v>
          </cell>
          <cell r="C172" t="str">
            <v>2365</v>
          </cell>
          <cell r="D172" t="str">
            <v>Fosse Primary School</v>
          </cell>
          <cell r="E172">
            <v>73</v>
          </cell>
          <cell r="F172">
            <v>306</v>
          </cell>
          <cell r="G172">
            <v>379</v>
          </cell>
        </row>
        <row r="173">
          <cell r="A173" t="str">
            <v>md102366</v>
          </cell>
          <cell r="B173" t="str">
            <v>md10</v>
          </cell>
          <cell r="C173" t="str">
            <v>2366</v>
          </cell>
          <cell r="D173" t="str">
            <v>Forest Lodge Primary School</v>
          </cell>
          <cell r="E173">
            <v>413</v>
          </cell>
          <cell r="F173">
            <v>60</v>
          </cell>
          <cell r="G173">
            <v>473</v>
          </cell>
        </row>
        <row r="174">
          <cell r="A174" t="str">
            <v>md102370</v>
          </cell>
          <cell r="B174" t="str">
            <v>md10</v>
          </cell>
          <cell r="C174" t="str">
            <v>2370</v>
          </cell>
          <cell r="D174" t="str">
            <v>Sparkenhoe Community Primary School</v>
          </cell>
          <cell r="E174">
            <v>223</v>
          </cell>
          <cell r="F174">
            <v>249</v>
          </cell>
          <cell r="G174">
            <v>472</v>
          </cell>
        </row>
        <row r="175">
          <cell r="A175" t="str">
            <v>md102371</v>
          </cell>
          <cell r="B175" t="str">
            <v>md10</v>
          </cell>
          <cell r="C175" t="str">
            <v>2371</v>
          </cell>
          <cell r="D175" t="str">
            <v>Coleman Primary School</v>
          </cell>
          <cell r="E175">
            <v>106</v>
          </cell>
          <cell r="F175">
            <v>599</v>
          </cell>
          <cell r="G175">
            <v>705</v>
          </cell>
        </row>
        <row r="176">
          <cell r="A176" t="str">
            <v>md102377</v>
          </cell>
          <cell r="B176" t="str">
            <v>md10</v>
          </cell>
          <cell r="C176" t="str">
            <v>2377</v>
          </cell>
          <cell r="D176" t="str">
            <v>Herrick Primary School</v>
          </cell>
          <cell r="E176">
            <v>25</v>
          </cell>
          <cell r="F176">
            <v>367</v>
          </cell>
          <cell r="G176">
            <v>392</v>
          </cell>
        </row>
        <row r="177">
          <cell r="A177" t="str">
            <v>md102378</v>
          </cell>
          <cell r="B177" t="str">
            <v>md10</v>
          </cell>
          <cell r="C177" t="str">
            <v>2378</v>
          </cell>
          <cell r="D177" t="str">
            <v>Slater Primary School</v>
          </cell>
          <cell r="E177">
            <v>33</v>
          </cell>
          <cell r="F177">
            <v>135</v>
          </cell>
          <cell r="G177">
            <v>168</v>
          </cell>
        </row>
        <row r="178">
          <cell r="A178" t="str">
            <v>md102379</v>
          </cell>
          <cell r="B178" t="str">
            <v>md10</v>
          </cell>
          <cell r="C178" t="str">
            <v>2379</v>
          </cell>
          <cell r="D178" t="str">
            <v>Glebelands Primary School</v>
          </cell>
          <cell r="E178">
            <v>83</v>
          </cell>
          <cell r="F178">
            <v>216</v>
          </cell>
          <cell r="G178">
            <v>299</v>
          </cell>
        </row>
        <row r="179">
          <cell r="A179" t="str">
            <v>md102381</v>
          </cell>
          <cell r="B179" t="str">
            <v>md10</v>
          </cell>
          <cell r="C179" t="str">
            <v>2381</v>
          </cell>
          <cell r="D179" t="str">
            <v>Kestrels' Field Primary School</v>
          </cell>
          <cell r="E179">
            <v>4</v>
          </cell>
          <cell r="F179">
            <v>446</v>
          </cell>
          <cell r="G179">
            <v>450</v>
          </cell>
        </row>
        <row r="180">
          <cell r="A180" t="str">
            <v>md102385</v>
          </cell>
          <cell r="B180" t="str">
            <v>md10</v>
          </cell>
          <cell r="C180" t="str">
            <v>2385</v>
          </cell>
          <cell r="D180" t="str">
            <v>Alderman Richard Hallam Primary School</v>
          </cell>
          <cell r="E180">
            <v>117</v>
          </cell>
          <cell r="F180">
            <v>627</v>
          </cell>
          <cell r="G180">
            <v>744</v>
          </cell>
        </row>
        <row r="181">
          <cell r="A181" t="str">
            <v>md102386</v>
          </cell>
          <cell r="B181" t="str">
            <v>md10</v>
          </cell>
          <cell r="C181" t="str">
            <v>2386</v>
          </cell>
          <cell r="D181" t="str">
            <v>Medway Community Primary School</v>
          </cell>
          <cell r="E181">
            <v>205</v>
          </cell>
          <cell r="F181">
            <v>266</v>
          </cell>
          <cell r="G181">
            <v>471</v>
          </cell>
        </row>
        <row r="182">
          <cell r="A182" t="str">
            <v>md102387</v>
          </cell>
          <cell r="B182" t="str">
            <v>md10</v>
          </cell>
          <cell r="C182" t="str">
            <v>2387</v>
          </cell>
          <cell r="D182" t="str">
            <v>Dovelands Primary School</v>
          </cell>
          <cell r="E182">
            <v>59</v>
          </cell>
          <cell r="F182">
            <v>497</v>
          </cell>
          <cell r="G182">
            <v>556</v>
          </cell>
        </row>
        <row r="183">
          <cell r="A183" t="str">
            <v>md102388</v>
          </cell>
          <cell r="B183" t="str">
            <v>md10</v>
          </cell>
          <cell r="C183" t="str">
            <v>2388</v>
          </cell>
          <cell r="D183" t="str">
            <v>Rolleston Primary School</v>
          </cell>
          <cell r="E183">
            <v>207</v>
          </cell>
          <cell r="F183">
            <v>227</v>
          </cell>
          <cell r="G183">
            <v>434</v>
          </cell>
        </row>
        <row r="184">
          <cell r="A184" t="str">
            <v>md103201</v>
          </cell>
          <cell r="B184" t="str">
            <v>md10</v>
          </cell>
          <cell r="C184" t="str">
            <v>3201</v>
          </cell>
          <cell r="D184" t="str">
            <v>Belgrave St Peter's C of E Primary School</v>
          </cell>
          <cell r="E184">
            <v>154</v>
          </cell>
          <cell r="F184">
            <v>78</v>
          </cell>
          <cell r="G184">
            <v>232</v>
          </cell>
        </row>
        <row r="185">
          <cell r="A185" t="str">
            <v>md103208</v>
          </cell>
          <cell r="B185" t="str">
            <v>md10</v>
          </cell>
          <cell r="C185" t="str">
            <v>3208</v>
          </cell>
          <cell r="D185" t="str">
            <v>St Barnabas C of E Primary School</v>
          </cell>
          <cell r="E185">
            <v>46</v>
          </cell>
          <cell r="F185">
            <v>294</v>
          </cell>
          <cell r="G185">
            <v>340</v>
          </cell>
        </row>
        <row r="186">
          <cell r="A186" t="str">
            <v>md103420</v>
          </cell>
          <cell r="B186" t="str">
            <v>md10</v>
          </cell>
          <cell r="C186" t="str">
            <v>3420</v>
          </cell>
          <cell r="D186" t="str">
            <v>Christ The King Catholic Primary School</v>
          </cell>
          <cell r="E186">
            <v>102</v>
          </cell>
          <cell r="F186">
            <v>250</v>
          </cell>
          <cell r="G186">
            <v>352</v>
          </cell>
        </row>
        <row r="187">
          <cell r="A187" t="str">
            <v>md103422</v>
          </cell>
          <cell r="B187" t="str">
            <v>md10</v>
          </cell>
          <cell r="C187" t="str">
            <v>3422</v>
          </cell>
          <cell r="D187" t="str">
            <v>Sacred Heart Catholic Voluntary Academy</v>
          </cell>
          <cell r="E187">
            <v>159</v>
          </cell>
          <cell r="F187">
            <v>265</v>
          </cell>
          <cell r="G187">
            <v>424</v>
          </cell>
        </row>
        <row r="188">
          <cell r="A188" t="str">
            <v>md103423</v>
          </cell>
          <cell r="B188" t="str">
            <v>md10</v>
          </cell>
          <cell r="C188" t="str">
            <v>3423</v>
          </cell>
          <cell r="D188" t="str">
            <v>St Patrick's Catholic Primary School</v>
          </cell>
          <cell r="E188">
            <v>56</v>
          </cell>
          <cell r="F188">
            <v>185</v>
          </cell>
          <cell r="G188">
            <v>241</v>
          </cell>
        </row>
        <row r="189">
          <cell r="A189" t="str">
            <v>md103424</v>
          </cell>
          <cell r="B189" t="str">
            <v>md10</v>
          </cell>
          <cell r="C189" t="str">
            <v>3424</v>
          </cell>
          <cell r="D189" t="str">
            <v>St Joseph's Catholic Voluntary Academy</v>
          </cell>
          <cell r="E189">
            <v>40</v>
          </cell>
          <cell r="F189">
            <v>234</v>
          </cell>
          <cell r="G189">
            <v>274</v>
          </cell>
        </row>
        <row r="190">
          <cell r="A190" t="str">
            <v>md103425</v>
          </cell>
          <cell r="B190" t="str">
            <v>md10</v>
          </cell>
          <cell r="C190" t="str">
            <v>3425</v>
          </cell>
          <cell r="D190" t="str">
            <v>Holy Cross Catholic Primary School</v>
          </cell>
          <cell r="E190">
            <v>124</v>
          </cell>
          <cell r="F190">
            <v>91</v>
          </cell>
          <cell r="G190">
            <v>215</v>
          </cell>
        </row>
        <row r="191">
          <cell r="A191" t="str">
            <v>md103426</v>
          </cell>
          <cell r="B191" t="str">
            <v>md10</v>
          </cell>
          <cell r="C191" t="str">
            <v>3426</v>
          </cell>
          <cell r="D191" t="str">
            <v>St Thomas More Catholic Voluntary Academy</v>
          </cell>
          <cell r="E191">
            <v>4</v>
          </cell>
          <cell r="F191">
            <v>275</v>
          </cell>
          <cell r="G191">
            <v>279</v>
          </cell>
        </row>
        <row r="192">
          <cell r="A192" t="str">
            <v>md103431</v>
          </cell>
          <cell r="B192" t="str">
            <v>md10</v>
          </cell>
          <cell r="C192" t="str">
            <v>3431</v>
          </cell>
          <cell r="D192" t="str">
            <v>St John The Baptist C of E Primary School</v>
          </cell>
          <cell r="E192">
            <v>16</v>
          </cell>
          <cell r="F192">
            <v>442</v>
          </cell>
          <cell r="G192">
            <v>458</v>
          </cell>
        </row>
        <row r="193">
          <cell r="A193" t="str">
            <v>md103432</v>
          </cell>
          <cell r="B193" t="str">
            <v>md10</v>
          </cell>
          <cell r="C193" t="str">
            <v>3432</v>
          </cell>
          <cell r="D193" t="str">
            <v>Hope Hamilton C of E (Aided) Primary School</v>
          </cell>
          <cell r="E193">
            <v>7</v>
          </cell>
          <cell r="F193">
            <v>355</v>
          </cell>
          <cell r="G193">
            <v>362</v>
          </cell>
        </row>
        <row r="194">
          <cell r="A194" t="str">
            <v>md103434</v>
          </cell>
          <cell r="B194" t="str">
            <v>md10</v>
          </cell>
          <cell r="C194" t="str">
            <v>3434</v>
          </cell>
          <cell r="D194" t="str">
            <v>Braunstone Community Primary School</v>
          </cell>
          <cell r="E194">
            <v>431</v>
          </cell>
          <cell r="F194">
            <v>16</v>
          </cell>
          <cell r="G194">
            <v>447</v>
          </cell>
        </row>
        <row r="195">
          <cell r="A195" t="str">
            <v>md103435</v>
          </cell>
          <cell r="B195" t="str">
            <v>md10</v>
          </cell>
          <cell r="C195" t="str">
            <v>3435</v>
          </cell>
          <cell r="D195" t="str">
            <v>Avenue Primary School</v>
          </cell>
          <cell r="E195">
            <v>34</v>
          </cell>
          <cell r="F195">
            <v>523</v>
          </cell>
          <cell r="G195">
            <v>557</v>
          </cell>
        </row>
        <row r="196">
          <cell r="A196" t="str">
            <v>md104000</v>
          </cell>
          <cell r="B196" t="str">
            <v>md10</v>
          </cell>
          <cell r="C196" t="str">
            <v>4000</v>
          </cell>
          <cell r="D196" t="str">
            <v>Madani Boys School</v>
          </cell>
          <cell r="E196">
            <v>35</v>
          </cell>
          <cell r="F196">
            <v>268</v>
          </cell>
          <cell r="G196">
            <v>303</v>
          </cell>
        </row>
        <row r="197">
          <cell r="A197" t="str">
            <v>md104005</v>
          </cell>
          <cell r="B197" t="str">
            <v>md10</v>
          </cell>
          <cell r="C197" t="str">
            <v>4005</v>
          </cell>
          <cell r="D197" t="str">
            <v>New College Leicester</v>
          </cell>
          <cell r="E197">
            <v>508</v>
          </cell>
          <cell r="F197">
            <v>273</v>
          </cell>
          <cell r="G197">
            <v>781</v>
          </cell>
        </row>
        <row r="198">
          <cell r="A198" t="str">
            <v>md104205</v>
          </cell>
          <cell r="B198" t="str">
            <v>md10</v>
          </cell>
          <cell r="C198" t="str">
            <v>4205</v>
          </cell>
          <cell r="D198" t="str">
            <v>Crown Hills Community College</v>
          </cell>
          <cell r="E198">
            <v>241</v>
          </cell>
          <cell r="F198">
            <v>957</v>
          </cell>
          <cell r="G198">
            <v>1198</v>
          </cell>
        </row>
        <row r="199">
          <cell r="A199" t="str">
            <v>md104232</v>
          </cell>
          <cell r="B199" t="str">
            <v>md10</v>
          </cell>
          <cell r="C199" t="str">
            <v>4232</v>
          </cell>
          <cell r="D199" t="str">
            <v>Sir Jonathan North Community College</v>
          </cell>
          <cell r="E199">
            <v>227</v>
          </cell>
          <cell r="F199">
            <v>933</v>
          </cell>
          <cell r="G199">
            <v>1160</v>
          </cell>
        </row>
        <row r="200">
          <cell r="A200" t="str">
            <v>md104242</v>
          </cell>
          <cell r="B200" t="str">
            <v>md10</v>
          </cell>
          <cell r="C200" t="str">
            <v>4242</v>
          </cell>
          <cell r="D200" t="str">
            <v>Beaumont Leys School</v>
          </cell>
          <cell r="E200">
            <v>522</v>
          </cell>
          <cell r="F200">
            <v>501</v>
          </cell>
          <cell r="G200">
            <v>1023</v>
          </cell>
        </row>
        <row r="201">
          <cell r="A201" t="str">
            <v>md104244</v>
          </cell>
          <cell r="B201" t="str">
            <v>md10</v>
          </cell>
          <cell r="C201" t="str">
            <v>4244</v>
          </cell>
          <cell r="D201" t="str">
            <v>Rushey Mead School</v>
          </cell>
          <cell r="E201">
            <v>192</v>
          </cell>
          <cell r="F201">
            <v>1223</v>
          </cell>
          <cell r="G201">
            <v>1415</v>
          </cell>
        </row>
        <row r="202">
          <cell r="A202" t="str">
            <v>md104246</v>
          </cell>
          <cell r="B202" t="str">
            <v>md10</v>
          </cell>
          <cell r="C202" t="str">
            <v>4246</v>
          </cell>
          <cell r="D202" t="str">
            <v>The Lancaster School</v>
          </cell>
          <cell r="E202">
            <v>201</v>
          </cell>
          <cell r="F202">
            <v>646</v>
          </cell>
          <cell r="G202">
            <v>847</v>
          </cell>
        </row>
        <row r="203">
          <cell r="A203" t="str">
            <v>md104249</v>
          </cell>
          <cell r="B203" t="str">
            <v>md10</v>
          </cell>
          <cell r="C203" t="str">
            <v>4249</v>
          </cell>
          <cell r="D203" t="str">
            <v>Hamilton College</v>
          </cell>
          <cell r="E203">
            <v>232</v>
          </cell>
          <cell r="F203">
            <v>834</v>
          </cell>
          <cell r="G203">
            <v>1066</v>
          </cell>
        </row>
        <row r="204">
          <cell r="A204" t="str">
            <v>md104250</v>
          </cell>
          <cell r="B204" t="str">
            <v>md10</v>
          </cell>
          <cell r="C204" t="str">
            <v>4250</v>
          </cell>
          <cell r="D204" t="str">
            <v>Soar Valley College</v>
          </cell>
          <cell r="E204">
            <v>288</v>
          </cell>
          <cell r="F204">
            <v>981</v>
          </cell>
          <cell r="G204">
            <v>1269</v>
          </cell>
        </row>
        <row r="205">
          <cell r="A205" t="str">
            <v>md104251</v>
          </cell>
          <cell r="B205" t="str">
            <v>md10</v>
          </cell>
          <cell r="C205" t="str">
            <v>4251</v>
          </cell>
          <cell r="D205" t="str">
            <v>Judgemeadow Community College</v>
          </cell>
          <cell r="E205">
            <v>237</v>
          </cell>
          <cell r="F205">
            <v>965</v>
          </cell>
          <cell r="G205">
            <v>1202</v>
          </cell>
        </row>
        <row r="206">
          <cell r="A206" t="str">
            <v>md104267</v>
          </cell>
          <cell r="B206" t="str">
            <v>md10</v>
          </cell>
          <cell r="C206" t="str">
            <v>4267</v>
          </cell>
          <cell r="D206" t="str">
            <v>Moat Community College</v>
          </cell>
          <cell r="E206">
            <v>432</v>
          </cell>
          <cell r="F206">
            <v>624</v>
          </cell>
          <cell r="G206">
            <v>1056</v>
          </cell>
        </row>
        <row r="207">
          <cell r="A207" t="str">
            <v>md104270</v>
          </cell>
          <cell r="B207" t="str">
            <v>md10</v>
          </cell>
          <cell r="C207" t="str">
            <v>4270</v>
          </cell>
          <cell r="D207" t="str">
            <v>Babington Community College</v>
          </cell>
          <cell r="E207">
            <v>448</v>
          </cell>
          <cell r="F207">
            <v>428</v>
          </cell>
          <cell r="G207">
            <v>876</v>
          </cell>
        </row>
        <row r="208">
          <cell r="A208" t="str">
            <v>md104273</v>
          </cell>
          <cell r="B208" t="str">
            <v>md10</v>
          </cell>
          <cell r="C208" t="str">
            <v>4273</v>
          </cell>
          <cell r="D208" t="str">
            <v>The City of Leicester College</v>
          </cell>
          <cell r="E208">
            <v>260</v>
          </cell>
          <cell r="F208">
            <v>1234</v>
          </cell>
          <cell r="G208">
            <v>1494</v>
          </cell>
        </row>
        <row r="209">
          <cell r="A209" t="str">
            <v>md104274</v>
          </cell>
          <cell r="B209" t="str">
            <v>md10</v>
          </cell>
          <cell r="C209" t="str">
            <v>4274</v>
          </cell>
          <cell r="D209" t="str">
            <v>Fullhurst Community College</v>
          </cell>
          <cell r="E209">
            <v>422</v>
          </cell>
          <cell r="F209">
            <v>458</v>
          </cell>
          <cell r="G209">
            <v>880</v>
          </cell>
        </row>
        <row r="210">
          <cell r="A210" t="str">
            <v>md104721</v>
          </cell>
          <cell r="B210" t="str">
            <v>md10</v>
          </cell>
          <cell r="C210" t="str">
            <v>4721</v>
          </cell>
          <cell r="D210" t="str">
            <v>English Martyrs Catholic School</v>
          </cell>
          <cell r="E210">
            <v>322</v>
          </cell>
          <cell r="F210">
            <v>750</v>
          </cell>
          <cell r="G210">
            <v>1072</v>
          </cell>
        </row>
        <row r="211">
          <cell r="A211" t="str">
            <v>md104723</v>
          </cell>
          <cell r="B211" t="str">
            <v>md10</v>
          </cell>
          <cell r="C211" t="str">
            <v>4723</v>
          </cell>
          <cell r="D211" t="str">
            <v>St Paul's Catholic School</v>
          </cell>
          <cell r="E211">
            <v>184</v>
          </cell>
          <cell r="F211">
            <v>885</v>
          </cell>
          <cell r="G211">
            <v>1069</v>
          </cell>
        </row>
        <row r="212">
          <cell r="A212" t="str">
            <v>md104724</v>
          </cell>
          <cell r="B212" t="str">
            <v>md10</v>
          </cell>
          <cell r="C212" t="str">
            <v>4724</v>
          </cell>
          <cell r="D212" t="str">
            <v>Madani Girls School</v>
          </cell>
          <cell r="E212">
            <v>37</v>
          </cell>
          <cell r="F212">
            <v>270</v>
          </cell>
          <cell r="G212">
            <v>307</v>
          </cell>
        </row>
        <row r="213">
          <cell r="A213" t="str">
            <v>md106905</v>
          </cell>
          <cell r="B213" t="str">
            <v>md10</v>
          </cell>
          <cell r="C213" t="str">
            <v>6905</v>
          </cell>
          <cell r="D213" t="str">
            <v>The Samworth Enterprise Academy</v>
          </cell>
          <cell r="E213">
            <v>610</v>
          </cell>
          <cell r="F213">
            <v>306</v>
          </cell>
          <cell r="G213">
            <v>916</v>
          </cell>
        </row>
        <row r="214">
          <cell r="A214" t="str">
            <v>md107003</v>
          </cell>
          <cell r="B214" t="str">
            <v>md10</v>
          </cell>
          <cell r="C214" t="str">
            <v>7003</v>
          </cell>
          <cell r="D214" t="str">
            <v>Ash Field Academy</v>
          </cell>
          <cell r="E214">
            <v>32</v>
          </cell>
          <cell r="F214">
            <v>92</v>
          </cell>
          <cell r="G214">
            <v>124</v>
          </cell>
        </row>
        <row r="215">
          <cell r="A215" t="str">
            <v>md107213</v>
          </cell>
          <cell r="B215" t="str">
            <v>md10</v>
          </cell>
          <cell r="C215" t="str">
            <v>7213</v>
          </cell>
          <cell r="D215" t="str">
            <v>Nether Hall School</v>
          </cell>
          <cell r="E215">
            <v>28</v>
          </cell>
          <cell r="F215">
            <v>63</v>
          </cell>
          <cell r="G215">
            <v>91</v>
          </cell>
        </row>
        <row r="216">
          <cell r="A216" t="str">
            <v>md107215</v>
          </cell>
          <cell r="B216" t="str">
            <v>md10</v>
          </cell>
          <cell r="C216" t="str">
            <v>7215</v>
          </cell>
          <cell r="D216" t="str">
            <v>Millgate School</v>
          </cell>
          <cell r="E216">
            <v>32</v>
          </cell>
          <cell r="F216">
            <v>19</v>
          </cell>
          <cell r="G216">
            <v>51</v>
          </cell>
        </row>
        <row r="217">
          <cell r="A217" t="str">
            <v>md107217</v>
          </cell>
          <cell r="B217" t="str">
            <v>md10</v>
          </cell>
          <cell r="C217" t="str">
            <v>7217</v>
          </cell>
          <cell r="D217" t="str">
            <v>Oaklands School</v>
          </cell>
          <cell r="E217">
            <v>46</v>
          </cell>
          <cell r="F217">
            <v>54</v>
          </cell>
          <cell r="G217">
            <v>100</v>
          </cell>
        </row>
        <row r="218">
          <cell r="A218" t="str">
            <v>md107218</v>
          </cell>
          <cell r="B218" t="str">
            <v>md10</v>
          </cell>
          <cell r="C218" t="str">
            <v>7218</v>
          </cell>
          <cell r="D218" t="str">
            <v>Ellesmere College</v>
          </cell>
          <cell r="E218">
            <v>90</v>
          </cell>
          <cell r="F218">
            <v>128</v>
          </cell>
          <cell r="G218">
            <v>218</v>
          </cell>
        </row>
        <row r="219">
          <cell r="A219" t="str">
            <v>md107220</v>
          </cell>
          <cell r="B219" t="str">
            <v>md10</v>
          </cell>
          <cell r="C219" t="str">
            <v>7220</v>
          </cell>
          <cell r="D219" t="str">
            <v>Keyham Lodge School</v>
          </cell>
          <cell r="E219">
            <v>35</v>
          </cell>
          <cell r="F219">
            <v>45</v>
          </cell>
          <cell r="G219">
            <v>80</v>
          </cell>
        </row>
        <row r="220">
          <cell r="A220" t="str">
            <v>md107221</v>
          </cell>
          <cell r="B220" t="str">
            <v>md10</v>
          </cell>
          <cell r="C220" t="str">
            <v>7221</v>
          </cell>
          <cell r="D220" t="str">
            <v>West Gate School</v>
          </cell>
          <cell r="E220">
            <v>67</v>
          </cell>
          <cell r="F220">
            <v>117</v>
          </cell>
          <cell r="G220">
            <v>184</v>
          </cell>
        </row>
        <row r="221">
          <cell r="C221" t="str">
            <v>MD 20</v>
          </cell>
          <cell r="D221">
            <v>0</v>
          </cell>
          <cell r="E221">
            <v>0</v>
          </cell>
          <cell r="F221">
            <v>0</v>
          </cell>
          <cell r="G221">
            <v>0</v>
          </cell>
        </row>
        <row r="222">
          <cell r="C222">
            <v>0</v>
          </cell>
          <cell r="D222">
            <v>0</v>
          </cell>
          <cell r="E222" t="str">
            <v>Lowest 20%</v>
          </cell>
          <cell r="F222" t="str">
            <v>Others</v>
          </cell>
          <cell r="G222" t="str">
            <v>Total</v>
          </cell>
        </row>
        <row r="223">
          <cell r="A223" t="str">
            <v>md202000</v>
          </cell>
          <cell r="B223" t="str">
            <v>md20</v>
          </cell>
          <cell r="C223" t="str">
            <v>2000</v>
          </cell>
          <cell r="D223" t="str">
            <v>Caldecote Community Primary School</v>
          </cell>
          <cell r="E223">
            <v>406</v>
          </cell>
          <cell r="F223">
            <v>84</v>
          </cell>
          <cell r="G223">
            <v>490</v>
          </cell>
        </row>
        <row r="224">
          <cell r="A224" t="str">
            <v>md202001</v>
          </cell>
          <cell r="B224" t="str">
            <v>md20</v>
          </cell>
          <cell r="C224" t="str">
            <v>2001</v>
          </cell>
          <cell r="D224" t="str">
            <v>Krishna-Avanti Primary School</v>
          </cell>
          <cell r="E224">
            <v>34</v>
          </cell>
          <cell r="F224">
            <v>207</v>
          </cell>
          <cell r="G224">
            <v>241</v>
          </cell>
        </row>
        <row r="225">
          <cell r="A225" t="str">
            <v>md202002</v>
          </cell>
          <cell r="B225" t="str">
            <v>md20</v>
          </cell>
          <cell r="C225" t="str">
            <v>2002</v>
          </cell>
          <cell r="D225" t="str">
            <v>Queensmead Primary Academy</v>
          </cell>
          <cell r="E225">
            <v>416</v>
          </cell>
          <cell r="F225">
            <v>50</v>
          </cell>
          <cell r="G225">
            <v>466</v>
          </cell>
        </row>
        <row r="226">
          <cell r="A226" t="str">
            <v>md202003</v>
          </cell>
          <cell r="B226" t="str">
            <v>md20</v>
          </cell>
          <cell r="C226" t="str">
            <v>2003</v>
          </cell>
          <cell r="D226" t="str">
            <v>Falcon's Primary School</v>
          </cell>
          <cell r="E226">
            <v>6</v>
          </cell>
          <cell r="F226">
            <v>31</v>
          </cell>
          <cell r="G226">
            <v>37</v>
          </cell>
        </row>
        <row r="227">
          <cell r="A227" t="str">
            <v>md202004</v>
          </cell>
          <cell r="B227" t="str">
            <v>md20</v>
          </cell>
          <cell r="C227" t="str">
            <v>2004</v>
          </cell>
          <cell r="D227" t="str">
            <v>Mowmacre Hill Primary School</v>
          </cell>
          <cell r="E227">
            <v>355</v>
          </cell>
          <cell r="F227">
            <v>14</v>
          </cell>
          <cell r="G227">
            <v>369</v>
          </cell>
        </row>
        <row r="228">
          <cell r="A228" t="str">
            <v>md202071</v>
          </cell>
          <cell r="B228" t="str">
            <v>md20</v>
          </cell>
          <cell r="C228" t="str">
            <v>2071</v>
          </cell>
          <cell r="D228" t="str">
            <v>Highfields Primary School</v>
          </cell>
          <cell r="E228">
            <v>283</v>
          </cell>
          <cell r="F228">
            <v>66</v>
          </cell>
          <cell r="G228">
            <v>349</v>
          </cell>
        </row>
        <row r="229">
          <cell r="A229" t="str">
            <v>md202210</v>
          </cell>
          <cell r="B229" t="str">
            <v>md20</v>
          </cell>
          <cell r="C229" t="str">
            <v>2210</v>
          </cell>
          <cell r="D229" t="str">
            <v>Bridge Junior School</v>
          </cell>
          <cell r="E229">
            <v>159</v>
          </cell>
          <cell r="F229">
            <v>205</v>
          </cell>
          <cell r="G229">
            <v>364</v>
          </cell>
        </row>
        <row r="230">
          <cell r="A230" t="str">
            <v>md202213</v>
          </cell>
          <cell r="B230" t="str">
            <v>md20</v>
          </cell>
          <cell r="C230" t="str">
            <v>2213</v>
          </cell>
          <cell r="D230" t="str">
            <v>Catherine Infant School</v>
          </cell>
          <cell r="E230">
            <v>128</v>
          </cell>
          <cell r="F230">
            <v>239</v>
          </cell>
          <cell r="G230">
            <v>367</v>
          </cell>
        </row>
        <row r="231">
          <cell r="A231" t="str">
            <v>md202214</v>
          </cell>
          <cell r="B231" t="str">
            <v>md20</v>
          </cell>
          <cell r="C231" t="str">
            <v>2214</v>
          </cell>
          <cell r="D231" t="str">
            <v>Catherine Junior School</v>
          </cell>
          <cell r="E231">
            <v>153</v>
          </cell>
          <cell r="F231">
            <v>324</v>
          </cell>
          <cell r="G231">
            <v>477</v>
          </cell>
        </row>
        <row r="232">
          <cell r="A232" t="str">
            <v>md202222</v>
          </cell>
          <cell r="B232" t="str">
            <v>md20</v>
          </cell>
          <cell r="C232" t="str">
            <v>2222</v>
          </cell>
          <cell r="D232" t="str">
            <v>Evington Valley Primary School</v>
          </cell>
          <cell r="E232">
            <v>60</v>
          </cell>
          <cell r="F232">
            <v>307</v>
          </cell>
          <cell r="G232">
            <v>367</v>
          </cell>
        </row>
        <row r="233">
          <cell r="A233" t="str">
            <v>md202228</v>
          </cell>
          <cell r="B233" t="str">
            <v>md20</v>
          </cell>
          <cell r="C233" t="str">
            <v>2228</v>
          </cell>
          <cell r="D233" t="str">
            <v>Granby Primary School</v>
          </cell>
          <cell r="E233">
            <v>68</v>
          </cell>
          <cell r="F233">
            <v>416</v>
          </cell>
          <cell r="G233">
            <v>484</v>
          </cell>
        </row>
        <row r="234">
          <cell r="A234" t="str">
            <v>md202229</v>
          </cell>
          <cell r="B234" t="str">
            <v>md20</v>
          </cell>
          <cell r="C234" t="str">
            <v>2229</v>
          </cell>
          <cell r="D234" t="str">
            <v>Green Lane Infant School</v>
          </cell>
          <cell r="E234">
            <v>165</v>
          </cell>
          <cell r="F234">
            <v>201</v>
          </cell>
          <cell r="G234">
            <v>366</v>
          </cell>
        </row>
        <row r="235">
          <cell r="A235" t="str">
            <v>md202231</v>
          </cell>
          <cell r="B235" t="str">
            <v>md20</v>
          </cell>
          <cell r="C235" t="str">
            <v>2231</v>
          </cell>
          <cell r="D235" t="str">
            <v>Rushey Mead Primary School</v>
          </cell>
          <cell r="E235">
            <v>155</v>
          </cell>
          <cell r="F235">
            <v>315</v>
          </cell>
          <cell r="G235">
            <v>470</v>
          </cell>
        </row>
        <row r="236">
          <cell r="A236" t="str">
            <v>md202236</v>
          </cell>
          <cell r="B236" t="str">
            <v>md20</v>
          </cell>
          <cell r="C236" t="str">
            <v>2236</v>
          </cell>
          <cell r="D236" t="str">
            <v>Humberstone Infant School</v>
          </cell>
          <cell r="E236">
            <v>45</v>
          </cell>
          <cell r="F236">
            <v>308</v>
          </cell>
          <cell r="G236">
            <v>353</v>
          </cell>
        </row>
        <row r="237">
          <cell r="A237" t="str">
            <v>md202237</v>
          </cell>
          <cell r="B237" t="str">
            <v>md20</v>
          </cell>
          <cell r="C237" t="str">
            <v>2237</v>
          </cell>
          <cell r="D237" t="str">
            <v>Humberstone Junior Academy</v>
          </cell>
          <cell r="E237">
            <v>58</v>
          </cell>
          <cell r="F237">
            <v>295</v>
          </cell>
          <cell r="G237">
            <v>353</v>
          </cell>
        </row>
        <row r="238">
          <cell r="A238" t="str">
            <v>md202238</v>
          </cell>
          <cell r="B238" t="str">
            <v>md20</v>
          </cell>
          <cell r="C238" t="str">
            <v>2238</v>
          </cell>
          <cell r="D238" t="str">
            <v>Imperial Avenue Infant School</v>
          </cell>
          <cell r="E238">
            <v>218</v>
          </cell>
          <cell r="F238">
            <v>109</v>
          </cell>
          <cell r="G238">
            <v>327</v>
          </cell>
        </row>
        <row r="239">
          <cell r="A239" t="str">
            <v>md202239</v>
          </cell>
          <cell r="B239" t="str">
            <v>md20</v>
          </cell>
          <cell r="C239" t="str">
            <v>2239</v>
          </cell>
          <cell r="D239" t="str">
            <v>Inglehurst Infant School</v>
          </cell>
          <cell r="E239">
            <v>171</v>
          </cell>
          <cell r="F239">
            <v>133</v>
          </cell>
          <cell r="G239">
            <v>304</v>
          </cell>
        </row>
        <row r="240">
          <cell r="A240" t="str">
            <v>md202240</v>
          </cell>
          <cell r="B240" t="str">
            <v>md20</v>
          </cell>
          <cell r="C240" t="str">
            <v>2240</v>
          </cell>
          <cell r="D240" t="str">
            <v>Inglehurst Junior School</v>
          </cell>
          <cell r="E240">
            <v>197</v>
          </cell>
          <cell r="F240">
            <v>104</v>
          </cell>
          <cell r="G240">
            <v>301</v>
          </cell>
        </row>
        <row r="241">
          <cell r="A241" t="str">
            <v>md202241</v>
          </cell>
          <cell r="B241" t="str">
            <v>md20</v>
          </cell>
          <cell r="C241" t="str">
            <v>2241</v>
          </cell>
          <cell r="D241" t="str">
            <v>King Richard III Infant &amp; Nursery School</v>
          </cell>
          <cell r="E241">
            <v>67</v>
          </cell>
          <cell r="F241">
            <v>177</v>
          </cell>
          <cell r="G241">
            <v>244</v>
          </cell>
        </row>
        <row r="242">
          <cell r="A242" t="str">
            <v>md202250</v>
          </cell>
          <cell r="B242" t="str">
            <v>md20</v>
          </cell>
          <cell r="C242" t="str">
            <v>2250</v>
          </cell>
          <cell r="D242" t="str">
            <v>Mayflower Primary School</v>
          </cell>
          <cell r="E242">
            <v>57</v>
          </cell>
          <cell r="F242">
            <v>406</v>
          </cell>
          <cell r="G242">
            <v>463</v>
          </cell>
        </row>
        <row r="243">
          <cell r="A243" t="str">
            <v>md202261</v>
          </cell>
          <cell r="B243" t="str">
            <v>md20</v>
          </cell>
          <cell r="C243" t="str">
            <v>2261</v>
          </cell>
          <cell r="D243" t="str">
            <v>Northfield House Primary School</v>
          </cell>
          <cell r="E243">
            <v>229</v>
          </cell>
          <cell r="F243">
            <v>148</v>
          </cell>
          <cell r="G243">
            <v>377</v>
          </cell>
        </row>
        <row r="244">
          <cell r="A244" t="str">
            <v>md202262</v>
          </cell>
          <cell r="B244" t="str">
            <v>md20</v>
          </cell>
          <cell r="C244" t="str">
            <v>2262</v>
          </cell>
          <cell r="D244" t="str">
            <v>Overdale Infant School</v>
          </cell>
          <cell r="E244">
            <v>26</v>
          </cell>
          <cell r="F244">
            <v>251</v>
          </cell>
          <cell r="G244">
            <v>277</v>
          </cell>
        </row>
        <row r="245">
          <cell r="A245" t="str">
            <v>md202263</v>
          </cell>
          <cell r="B245" t="str">
            <v>md20</v>
          </cell>
          <cell r="C245" t="str">
            <v>2263</v>
          </cell>
          <cell r="D245" t="str">
            <v>Overdale Junior School</v>
          </cell>
          <cell r="E245">
            <v>34</v>
          </cell>
          <cell r="F245">
            <v>317</v>
          </cell>
          <cell r="G245">
            <v>351</v>
          </cell>
        </row>
        <row r="246">
          <cell r="A246" t="str">
            <v>md202264</v>
          </cell>
          <cell r="B246" t="str">
            <v>md20</v>
          </cell>
          <cell r="C246" t="str">
            <v>2264</v>
          </cell>
          <cell r="D246" t="str">
            <v>Merrydale Infant School</v>
          </cell>
          <cell r="E246">
            <v>264</v>
          </cell>
          <cell r="F246">
            <v>79</v>
          </cell>
          <cell r="G246">
            <v>343</v>
          </cell>
        </row>
        <row r="247">
          <cell r="A247" t="str">
            <v>md202265</v>
          </cell>
          <cell r="B247" t="str">
            <v>md20</v>
          </cell>
          <cell r="C247" t="str">
            <v>2265</v>
          </cell>
          <cell r="D247" t="str">
            <v>Merrydale Junior School</v>
          </cell>
          <cell r="E247">
            <v>259</v>
          </cell>
          <cell r="F247">
            <v>105</v>
          </cell>
          <cell r="G247">
            <v>364</v>
          </cell>
        </row>
        <row r="248">
          <cell r="A248" t="str">
            <v>md202267</v>
          </cell>
          <cell r="B248" t="str">
            <v>md20</v>
          </cell>
          <cell r="C248" t="str">
            <v>2267</v>
          </cell>
          <cell r="D248" t="str">
            <v>St Mary's Fields Primary School</v>
          </cell>
          <cell r="E248">
            <v>62</v>
          </cell>
          <cell r="F248">
            <v>284</v>
          </cell>
          <cell r="G248">
            <v>346</v>
          </cell>
        </row>
        <row r="249">
          <cell r="A249" t="str">
            <v>md202268</v>
          </cell>
          <cell r="B249" t="str">
            <v>md20</v>
          </cell>
          <cell r="C249" t="str">
            <v>2268</v>
          </cell>
          <cell r="D249" t="str">
            <v>Shaftesbury Junior School</v>
          </cell>
          <cell r="E249">
            <v>60</v>
          </cell>
          <cell r="F249">
            <v>182</v>
          </cell>
          <cell r="G249">
            <v>242</v>
          </cell>
        </row>
        <row r="250">
          <cell r="A250" t="str">
            <v>md202282</v>
          </cell>
          <cell r="B250" t="str">
            <v>md20</v>
          </cell>
          <cell r="C250" t="str">
            <v>2282</v>
          </cell>
          <cell r="D250" t="str">
            <v>Wyvern Primary School</v>
          </cell>
          <cell r="E250">
            <v>111</v>
          </cell>
          <cell r="F250">
            <v>347</v>
          </cell>
          <cell r="G250">
            <v>458</v>
          </cell>
        </row>
        <row r="251">
          <cell r="A251" t="str">
            <v>md202283</v>
          </cell>
          <cell r="B251" t="str">
            <v>md20</v>
          </cell>
          <cell r="C251" t="str">
            <v>2283</v>
          </cell>
          <cell r="D251" t="str">
            <v>Montrose School</v>
          </cell>
          <cell r="E251">
            <v>90</v>
          </cell>
          <cell r="F251">
            <v>378</v>
          </cell>
          <cell r="G251">
            <v>468</v>
          </cell>
        </row>
        <row r="252">
          <cell r="A252" t="str">
            <v>md202287</v>
          </cell>
          <cell r="B252" t="str">
            <v>md20</v>
          </cell>
          <cell r="C252" t="str">
            <v>2287</v>
          </cell>
          <cell r="D252" t="str">
            <v>Braunstone Frith Primary School</v>
          </cell>
          <cell r="E252">
            <v>531</v>
          </cell>
          <cell r="F252">
            <v>96</v>
          </cell>
          <cell r="G252">
            <v>627</v>
          </cell>
        </row>
        <row r="253">
          <cell r="A253" t="str">
            <v>md202297</v>
          </cell>
          <cell r="B253" t="str">
            <v>md20</v>
          </cell>
          <cell r="C253" t="str">
            <v>2297</v>
          </cell>
          <cell r="D253" t="str">
            <v>Folville Junior School</v>
          </cell>
          <cell r="E253">
            <v>217</v>
          </cell>
          <cell r="F253">
            <v>130</v>
          </cell>
          <cell r="G253">
            <v>347</v>
          </cell>
        </row>
        <row r="254">
          <cell r="A254" t="str">
            <v>md202298</v>
          </cell>
          <cell r="B254" t="str">
            <v>md20</v>
          </cell>
          <cell r="C254" t="str">
            <v>2298</v>
          </cell>
          <cell r="D254" t="str">
            <v>Uplands Junior School</v>
          </cell>
          <cell r="E254">
            <v>352</v>
          </cell>
          <cell r="F254">
            <v>125</v>
          </cell>
          <cell r="G254">
            <v>477</v>
          </cell>
        </row>
        <row r="255">
          <cell r="A255" t="str">
            <v>md202299</v>
          </cell>
          <cell r="B255" t="str">
            <v>md20</v>
          </cell>
          <cell r="C255" t="str">
            <v>2299</v>
          </cell>
          <cell r="D255" t="str">
            <v>Uplands Infant School</v>
          </cell>
          <cell r="E255">
            <v>346</v>
          </cell>
          <cell r="F255">
            <v>136</v>
          </cell>
          <cell r="G255">
            <v>482</v>
          </cell>
        </row>
        <row r="256">
          <cell r="A256" t="str">
            <v>md202303</v>
          </cell>
          <cell r="B256" t="str">
            <v>md20</v>
          </cell>
          <cell r="C256" t="str">
            <v>2303</v>
          </cell>
          <cell r="D256" t="str">
            <v>Shenton Primary School</v>
          </cell>
          <cell r="E256">
            <v>341</v>
          </cell>
          <cell r="F256">
            <v>116</v>
          </cell>
          <cell r="G256">
            <v>457</v>
          </cell>
        </row>
        <row r="257">
          <cell r="A257" t="str">
            <v>md202304</v>
          </cell>
          <cell r="B257" t="str">
            <v>md20</v>
          </cell>
          <cell r="C257" t="str">
            <v>2304</v>
          </cell>
          <cell r="D257" t="str">
            <v>Stokes Wood Primary School</v>
          </cell>
          <cell r="E257">
            <v>230</v>
          </cell>
          <cell r="F257">
            <v>192</v>
          </cell>
          <cell r="G257">
            <v>422</v>
          </cell>
        </row>
        <row r="258">
          <cell r="A258" t="str">
            <v>md202305</v>
          </cell>
          <cell r="B258" t="str">
            <v>md20</v>
          </cell>
          <cell r="C258" t="str">
            <v>2305</v>
          </cell>
          <cell r="D258" t="str">
            <v>Wolsey House Primary School</v>
          </cell>
          <cell r="E258">
            <v>281</v>
          </cell>
          <cell r="F258">
            <v>190</v>
          </cell>
          <cell r="G258">
            <v>471</v>
          </cell>
        </row>
        <row r="259">
          <cell r="A259" t="str">
            <v>md202306</v>
          </cell>
          <cell r="B259" t="str">
            <v>md20</v>
          </cell>
          <cell r="C259" t="str">
            <v>2306</v>
          </cell>
          <cell r="D259" t="str">
            <v>Buswells Lodge Primary School</v>
          </cell>
          <cell r="E259">
            <v>357</v>
          </cell>
          <cell r="F259">
            <v>110</v>
          </cell>
          <cell r="G259">
            <v>467</v>
          </cell>
        </row>
        <row r="260">
          <cell r="A260" t="str">
            <v>md202317</v>
          </cell>
          <cell r="B260" t="str">
            <v>md20</v>
          </cell>
          <cell r="C260" t="str">
            <v>2317</v>
          </cell>
          <cell r="D260" t="str">
            <v>Sandfield Close Primary School</v>
          </cell>
          <cell r="E260">
            <v>15</v>
          </cell>
          <cell r="F260">
            <v>400</v>
          </cell>
          <cell r="G260">
            <v>415</v>
          </cell>
        </row>
        <row r="261">
          <cell r="A261" t="str">
            <v>md202320</v>
          </cell>
          <cell r="B261" t="str">
            <v>md20</v>
          </cell>
          <cell r="C261" t="str">
            <v>2320</v>
          </cell>
          <cell r="D261" t="str">
            <v>Barley Croft Primary School</v>
          </cell>
          <cell r="E261">
            <v>283</v>
          </cell>
          <cell r="F261">
            <v>58</v>
          </cell>
          <cell r="G261">
            <v>341</v>
          </cell>
        </row>
        <row r="262">
          <cell r="A262" t="str">
            <v>md202323</v>
          </cell>
          <cell r="B262" t="str">
            <v>md20</v>
          </cell>
          <cell r="C262" t="str">
            <v>2323</v>
          </cell>
          <cell r="D262" t="str">
            <v>Woodstock Primary School</v>
          </cell>
          <cell r="E262">
            <v>390</v>
          </cell>
          <cell r="F262">
            <v>34</v>
          </cell>
          <cell r="G262">
            <v>424</v>
          </cell>
        </row>
        <row r="263">
          <cell r="A263" t="str">
            <v>md202324</v>
          </cell>
          <cell r="B263" t="str">
            <v>md20</v>
          </cell>
          <cell r="C263" t="str">
            <v>2324</v>
          </cell>
          <cell r="D263" t="str">
            <v>Rowlatts Hill Primary School</v>
          </cell>
          <cell r="E263">
            <v>199</v>
          </cell>
          <cell r="F263">
            <v>162</v>
          </cell>
          <cell r="G263">
            <v>361</v>
          </cell>
        </row>
        <row r="264">
          <cell r="A264" t="str">
            <v>md202327</v>
          </cell>
          <cell r="B264" t="str">
            <v>md20</v>
          </cell>
          <cell r="C264" t="str">
            <v>2327</v>
          </cell>
          <cell r="D264" t="str">
            <v>Willowbrook Primary School</v>
          </cell>
          <cell r="E264">
            <v>307</v>
          </cell>
          <cell r="F264">
            <v>150</v>
          </cell>
          <cell r="G264">
            <v>457</v>
          </cell>
        </row>
        <row r="265">
          <cell r="A265" t="str">
            <v>md202328</v>
          </cell>
          <cell r="B265" t="str">
            <v>md20</v>
          </cell>
          <cell r="C265" t="str">
            <v>2328</v>
          </cell>
          <cell r="D265" t="str">
            <v>Thurnby Lodge Primary School &amp; Spch &amp; Lang Unit</v>
          </cell>
          <cell r="E265">
            <v>82</v>
          </cell>
          <cell r="F265">
            <v>154</v>
          </cell>
          <cell r="G265">
            <v>236</v>
          </cell>
        </row>
        <row r="266">
          <cell r="A266" t="str">
            <v>md202337</v>
          </cell>
          <cell r="B266" t="str">
            <v>md20</v>
          </cell>
          <cell r="C266" t="str">
            <v>2337</v>
          </cell>
          <cell r="D266" t="str">
            <v>Abbey Primary Community School</v>
          </cell>
          <cell r="E266">
            <v>158</v>
          </cell>
          <cell r="F266">
            <v>576</v>
          </cell>
          <cell r="G266">
            <v>734</v>
          </cell>
        </row>
        <row r="267">
          <cell r="A267" t="str">
            <v>md202339</v>
          </cell>
          <cell r="B267" t="str">
            <v>md20</v>
          </cell>
          <cell r="C267" t="str">
            <v>2339</v>
          </cell>
          <cell r="D267" t="str">
            <v>Taylor Road Primary School</v>
          </cell>
          <cell r="E267">
            <v>632</v>
          </cell>
          <cell r="F267">
            <v>58</v>
          </cell>
          <cell r="G267">
            <v>690</v>
          </cell>
        </row>
        <row r="268">
          <cell r="A268" t="str">
            <v>md202340</v>
          </cell>
          <cell r="B268" t="str">
            <v>md20</v>
          </cell>
          <cell r="C268" t="str">
            <v>2340</v>
          </cell>
          <cell r="D268" t="str">
            <v>Knighton Fields Primary School</v>
          </cell>
          <cell r="E268">
            <v>138</v>
          </cell>
          <cell r="F268">
            <v>87</v>
          </cell>
          <cell r="G268">
            <v>225</v>
          </cell>
        </row>
        <row r="269">
          <cell r="A269" t="str">
            <v>md202342</v>
          </cell>
          <cell r="B269" t="str">
            <v>md20</v>
          </cell>
          <cell r="C269" t="str">
            <v>2342</v>
          </cell>
          <cell r="D269" t="str">
            <v>Heatherbrook Primary School</v>
          </cell>
          <cell r="E269">
            <v>38</v>
          </cell>
          <cell r="F269">
            <v>145</v>
          </cell>
          <cell r="G269">
            <v>183</v>
          </cell>
        </row>
        <row r="270">
          <cell r="A270" t="str">
            <v>md202343</v>
          </cell>
          <cell r="B270" t="str">
            <v>md20</v>
          </cell>
          <cell r="C270" t="str">
            <v>2343</v>
          </cell>
          <cell r="D270" t="str">
            <v>Linden Primary School</v>
          </cell>
          <cell r="E270">
            <v>52</v>
          </cell>
          <cell r="F270">
            <v>401</v>
          </cell>
          <cell r="G270">
            <v>453</v>
          </cell>
        </row>
        <row r="271">
          <cell r="A271" t="str">
            <v>md202344</v>
          </cell>
          <cell r="B271" t="str">
            <v>md20</v>
          </cell>
          <cell r="C271" t="str">
            <v>2344</v>
          </cell>
          <cell r="D271" t="str">
            <v>Eyres Monsell Primary School</v>
          </cell>
          <cell r="E271">
            <v>214</v>
          </cell>
          <cell r="F271">
            <v>31</v>
          </cell>
          <cell r="G271">
            <v>245</v>
          </cell>
        </row>
        <row r="272">
          <cell r="A272" t="str">
            <v>md202346</v>
          </cell>
          <cell r="B272" t="str">
            <v>md20</v>
          </cell>
          <cell r="C272" t="str">
            <v>2346</v>
          </cell>
          <cell r="D272" t="str">
            <v>Hazel Community Primary School</v>
          </cell>
          <cell r="E272">
            <v>111</v>
          </cell>
          <cell r="F272">
            <v>272</v>
          </cell>
          <cell r="G272">
            <v>383</v>
          </cell>
        </row>
        <row r="273">
          <cell r="A273" t="str">
            <v>md202347</v>
          </cell>
          <cell r="B273" t="str">
            <v>md20</v>
          </cell>
          <cell r="C273" t="str">
            <v>2347</v>
          </cell>
          <cell r="D273" t="str">
            <v>Charnwood Primary School</v>
          </cell>
          <cell r="E273">
            <v>368</v>
          </cell>
          <cell r="F273">
            <v>110</v>
          </cell>
          <cell r="G273">
            <v>478</v>
          </cell>
        </row>
        <row r="274">
          <cell r="A274" t="str">
            <v>md202348</v>
          </cell>
          <cell r="B274" t="str">
            <v>md20</v>
          </cell>
          <cell r="C274" t="str">
            <v>2348</v>
          </cell>
          <cell r="D274" t="str">
            <v>Mellor Community Primary School</v>
          </cell>
          <cell r="E274">
            <v>254</v>
          </cell>
          <cell r="F274">
            <v>294</v>
          </cell>
          <cell r="G274">
            <v>548</v>
          </cell>
        </row>
        <row r="275">
          <cell r="A275" t="str">
            <v>md202352</v>
          </cell>
          <cell r="B275" t="str">
            <v>md20</v>
          </cell>
          <cell r="C275" t="str">
            <v>2352</v>
          </cell>
          <cell r="D275" t="str">
            <v>Marriott Primary School</v>
          </cell>
          <cell r="E275">
            <v>281</v>
          </cell>
          <cell r="F275">
            <v>58</v>
          </cell>
          <cell r="G275">
            <v>339</v>
          </cell>
        </row>
        <row r="276">
          <cell r="A276" t="str">
            <v>md202356</v>
          </cell>
          <cell r="B276" t="str">
            <v>md20</v>
          </cell>
          <cell r="C276" t="str">
            <v>2356</v>
          </cell>
          <cell r="D276" t="str">
            <v>Whitehall Primary School</v>
          </cell>
          <cell r="E276">
            <v>104</v>
          </cell>
          <cell r="F276">
            <v>376</v>
          </cell>
          <cell r="G276">
            <v>480</v>
          </cell>
        </row>
        <row r="277">
          <cell r="A277" t="str">
            <v>md202359</v>
          </cell>
          <cell r="B277" t="str">
            <v>md20</v>
          </cell>
          <cell r="C277" t="str">
            <v>2359</v>
          </cell>
          <cell r="D277" t="str">
            <v>Spinney Hill Primary School &amp; Community Centre</v>
          </cell>
          <cell r="E277">
            <v>132</v>
          </cell>
          <cell r="F277">
            <v>556</v>
          </cell>
          <cell r="G277">
            <v>688</v>
          </cell>
        </row>
        <row r="278">
          <cell r="A278" t="str">
            <v>md202361</v>
          </cell>
          <cell r="B278" t="str">
            <v>md20</v>
          </cell>
          <cell r="C278" t="str">
            <v>2361</v>
          </cell>
          <cell r="D278" t="str">
            <v>Scraptoft Valley Primary School</v>
          </cell>
          <cell r="E278">
            <v>196</v>
          </cell>
          <cell r="F278">
            <v>223</v>
          </cell>
          <cell r="G278">
            <v>419</v>
          </cell>
        </row>
        <row r="279">
          <cell r="A279" t="str">
            <v>md202363</v>
          </cell>
          <cell r="B279" t="str">
            <v>md20</v>
          </cell>
          <cell r="C279" t="str">
            <v>2363</v>
          </cell>
          <cell r="D279" t="str">
            <v>Beaumont Lodge Primary School</v>
          </cell>
          <cell r="E279">
            <v>85</v>
          </cell>
          <cell r="F279">
            <v>142</v>
          </cell>
          <cell r="G279">
            <v>227</v>
          </cell>
        </row>
        <row r="280">
          <cell r="A280" t="str">
            <v>md202364</v>
          </cell>
          <cell r="B280" t="str">
            <v>md20</v>
          </cell>
          <cell r="C280" t="str">
            <v>2364</v>
          </cell>
          <cell r="D280" t="str">
            <v>Parks Primary School</v>
          </cell>
          <cell r="E280">
            <v>331</v>
          </cell>
          <cell r="F280">
            <v>87</v>
          </cell>
          <cell r="G280">
            <v>418</v>
          </cell>
        </row>
        <row r="281">
          <cell r="A281" t="str">
            <v>md202365</v>
          </cell>
          <cell r="B281" t="str">
            <v>md20</v>
          </cell>
          <cell r="C281" t="str">
            <v>2365</v>
          </cell>
          <cell r="D281" t="str">
            <v>Fosse Primary School</v>
          </cell>
          <cell r="E281">
            <v>227</v>
          </cell>
          <cell r="F281">
            <v>152</v>
          </cell>
          <cell r="G281">
            <v>379</v>
          </cell>
        </row>
        <row r="282">
          <cell r="A282" t="str">
            <v>md202366</v>
          </cell>
          <cell r="B282" t="str">
            <v>md20</v>
          </cell>
          <cell r="C282" t="str">
            <v>2366</v>
          </cell>
          <cell r="D282" t="str">
            <v>Forest Lodge Primary School</v>
          </cell>
          <cell r="E282">
            <v>429</v>
          </cell>
          <cell r="F282">
            <v>44</v>
          </cell>
          <cell r="G282">
            <v>473</v>
          </cell>
        </row>
        <row r="283">
          <cell r="A283" t="str">
            <v>md202370</v>
          </cell>
          <cell r="B283" t="str">
            <v>md20</v>
          </cell>
          <cell r="C283" t="str">
            <v>2370</v>
          </cell>
          <cell r="D283" t="str">
            <v>Sparkenhoe Community Primary School</v>
          </cell>
          <cell r="E283">
            <v>389</v>
          </cell>
          <cell r="F283">
            <v>83</v>
          </cell>
          <cell r="G283">
            <v>472</v>
          </cell>
        </row>
        <row r="284">
          <cell r="A284" t="str">
            <v>md202371</v>
          </cell>
          <cell r="B284" t="str">
            <v>md20</v>
          </cell>
          <cell r="C284" t="str">
            <v>2371</v>
          </cell>
          <cell r="D284" t="str">
            <v>Coleman Primary School</v>
          </cell>
          <cell r="E284">
            <v>153</v>
          </cell>
          <cell r="F284">
            <v>552</v>
          </cell>
          <cell r="G284">
            <v>705</v>
          </cell>
        </row>
        <row r="285">
          <cell r="A285" t="str">
            <v>md202377</v>
          </cell>
          <cell r="B285" t="str">
            <v>md20</v>
          </cell>
          <cell r="C285" t="str">
            <v>2377</v>
          </cell>
          <cell r="D285" t="str">
            <v>Herrick Primary School</v>
          </cell>
          <cell r="E285">
            <v>32</v>
          </cell>
          <cell r="F285">
            <v>360</v>
          </cell>
          <cell r="G285">
            <v>392</v>
          </cell>
        </row>
        <row r="286">
          <cell r="A286" t="str">
            <v>md202378</v>
          </cell>
          <cell r="B286" t="str">
            <v>md20</v>
          </cell>
          <cell r="C286" t="str">
            <v>2378</v>
          </cell>
          <cell r="D286" t="str">
            <v>Slater Primary School</v>
          </cell>
          <cell r="E286">
            <v>91</v>
          </cell>
          <cell r="F286">
            <v>77</v>
          </cell>
          <cell r="G286">
            <v>168</v>
          </cell>
        </row>
        <row r="287">
          <cell r="A287" t="str">
            <v>md202379</v>
          </cell>
          <cell r="B287" t="str">
            <v>md20</v>
          </cell>
          <cell r="C287" t="str">
            <v>2379</v>
          </cell>
          <cell r="D287" t="str">
            <v>Glebelands Primary School</v>
          </cell>
          <cell r="E287">
            <v>86</v>
          </cell>
          <cell r="F287">
            <v>213</v>
          </cell>
          <cell r="G287">
            <v>299</v>
          </cell>
        </row>
        <row r="288">
          <cell r="A288" t="str">
            <v>md202381</v>
          </cell>
          <cell r="B288" t="str">
            <v>md20</v>
          </cell>
          <cell r="C288" t="str">
            <v>2381</v>
          </cell>
          <cell r="D288" t="str">
            <v>Kestrels' Field Primary School</v>
          </cell>
          <cell r="E288">
            <v>17</v>
          </cell>
          <cell r="F288">
            <v>433</v>
          </cell>
          <cell r="G288">
            <v>450</v>
          </cell>
        </row>
        <row r="289">
          <cell r="A289" t="str">
            <v>md202385</v>
          </cell>
          <cell r="B289" t="str">
            <v>md20</v>
          </cell>
          <cell r="C289" t="str">
            <v>2385</v>
          </cell>
          <cell r="D289" t="str">
            <v>Alderman Richard Hallam Primary School</v>
          </cell>
          <cell r="E289">
            <v>139</v>
          </cell>
          <cell r="F289">
            <v>605</v>
          </cell>
          <cell r="G289">
            <v>744</v>
          </cell>
        </row>
        <row r="290">
          <cell r="A290" t="str">
            <v>md202386</v>
          </cell>
          <cell r="B290" t="str">
            <v>md20</v>
          </cell>
          <cell r="C290" t="str">
            <v>2386</v>
          </cell>
          <cell r="D290" t="str">
            <v>Medway Community Primary School</v>
          </cell>
          <cell r="E290">
            <v>365</v>
          </cell>
          <cell r="F290">
            <v>106</v>
          </cell>
          <cell r="G290">
            <v>471</v>
          </cell>
        </row>
        <row r="291">
          <cell r="A291" t="str">
            <v>md202387</v>
          </cell>
          <cell r="B291" t="str">
            <v>md20</v>
          </cell>
          <cell r="C291" t="str">
            <v>2387</v>
          </cell>
          <cell r="D291" t="str">
            <v>Dovelands Primary School</v>
          </cell>
          <cell r="E291">
            <v>88</v>
          </cell>
          <cell r="F291">
            <v>468</v>
          </cell>
          <cell r="G291">
            <v>556</v>
          </cell>
        </row>
        <row r="292">
          <cell r="A292" t="str">
            <v>md202388</v>
          </cell>
          <cell r="B292" t="str">
            <v>md20</v>
          </cell>
          <cell r="C292" t="str">
            <v>2388</v>
          </cell>
          <cell r="D292" t="str">
            <v>Rolleston Primary School</v>
          </cell>
          <cell r="E292">
            <v>410</v>
          </cell>
          <cell r="F292">
            <v>24</v>
          </cell>
          <cell r="G292">
            <v>434</v>
          </cell>
        </row>
        <row r="293">
          <cell r="A293" t="str">
            <v>md203201</v>
          </cell>
          <cell r="B293" t="str">
            <v>md20</v>
          </cell>
          <cell r="C293" t="str">
            <v>3201</v>
          </cell>
          <cell r="D293" t="str">
            <v>Belgrave St Peter's C of E Primary School</v>
          </cell>
          <cell r="E293">
            <v>163</v>
          </cell>
          <cell r="F293">
            <v>69</v>
          </cell>
          <cell r="G293">
            <v>232</v>
          </cell>
        </row>
        <row r="294">
          <cell r="A294" t="str">
            <v>md203208</v>
          </cell>
          <cell r="B294" t="str">
            <v>md20</v>
          </cell>
          <cell r="C294" t="str">
            <v>3208</v>
          </cell>
          <cell r="D294" t="str">
            <v>St Barnabas C of E Primary School</v>
          </cell>
          <cell r="E294">
            <v>70</v>
          </cell>
          <cell r="F294">
            <v>270</v>
          </cell>
          <cell r="G294">
            <v>340</v>
          </cell>
        </row>
        <row r="295">
          <cell r="A295" t="str">
            <v>md203420</v>
          </cell>
          <cell r="B295" t="str">
            <v>md20</v>
          </cell>
          <cell r="C295" t="str">
            <v>3420</v>
          </cell>
          <cell r="D295" t="str">
            <v>Christ The King Catholic Primary School</v>
          </cell>
          <cell r="E295">
            <v>141</v>
          </cell>
          <cell r="F295">
            <v>211</v>
          </cell>
          <cell r="G295">
            <v>352</v>
          </cell>
        </row>
        <row r="296">
          <cell r="A296" t="str">
            <v>md203422</v>
          </cell>
          <cell r="B296" t="str">
            <v>md20</v>
          </cell>
          <cell r="C296" t="str">
            <v>3422</v>
          </cell>
          <cell r="D296" t="str">
            <v>Sacred Heart Catholic Voluntary Academy</v>
          </cell>
          <cell r="E296">
            <v>235</v>
          </cell>
          <cell r="F296">
            <v>189</v>
          </cell>
          <cell r="G296">
            <v>424</v>
          </cell>
        </row>
        <row r="297">
          <cell r="A297" t="str">
            <v>md203423</v>
          </cell>
          <cell r="B297" t="str">
            <v>md20</v>
          </cell>
          <cell r="C297" t="str">
            <v>3423</v>
          </cell>
          <cell r="D297" t="str">
            <v>St Patrick's Catholic Primary School</v>
          </cell>
          <cell r="E297">
            <v>89</v>
          </cell>
          <cell r="F297">
            <v>152</v>
          </cell>
          <cell r="G297">
            <v>241</v>
          </cell>
        </row>
        <row r="298">
          <cell r="A298" t="str">
            <v>md203424</v>
          </cell>
          <cell r="B298" t="str">
            <v>md20</v>
          </cell>
          <cell r="C298" t="str">
            <v>3424</v>
          </cell>
          <cell r="D298" t="str">
            <v>St Joseph's Catholic Voluntary Academy</v>
          </cell>
          <cell r="E298">
            <v>80</v>
          </cell>
          <cell r="F298">
            <v>194</v>
          </cell>
          <cell r="G298">
            <v>274</v>
          </cell>
        </row>
        <row r="299">
          <cell r="A299" t="str">
            <v>md203425</v>
          </cell>
          <cell r="B299" t="str">
            <v>md20</v>
          </cell>
          <cell r="C299" t="str">
            <v>3425</v>
          </cell>
          <cell r="D299" t="str">
            <v>Holy Cross Catholic Primary School</v>
          </cell>
          <cell r="E299">
            <v>164</v>
          </cell>
          <cell r="F299">
            <v>51</v>
          </cell>
          <cell r="G299">
            <v>215</v>
          </cell>
        </row>
        <row r="300">
          <cell r="A300" t="str">
            <v>md203426</v>
          </cell>
          <cell r="B300" t="str">
            <v>md20</v>
          </cell>
          <cell r="C300" t="str">
            <v>3426</v>
          </cell>
          <cell r="D300" t="str">
            <v>St Thomas More Catholic Voluntary Academy</v>
          </cell>
          <cell r="E300">
            <v>27</v>
          </cell>
          <cell r="F300">
            <v>252</v>
          </cell>
          <cell r="G300">
            <v>279</v>
          </cell>
        </row>
        <row r="301">
          <cell r="A301" t="str">
            <v>md203431</v>
          </cell>
          <cell r="B301" t="str">
            <v>md20</v>
          </cell>
          <cell r="C301" t="str">
            <v>3431</v>
          </cell>
          <cell r="D301" t="str">
            <v>St John The Baptist C of E Primary School</v>
          </cell>
          <cell r="E301">
            <v>42</v>
          </cell>
          <cell r="F301">
            <v>416</v>
          </cell>
          <cell r="G301">
            <v>458</v>
          </cell>
        </row>
        <row r="302">
          <cell r="A302" t="str">
            <v>md203432</v>
          </cell>
          <cell r="B302" t="str">
            <v>md20</v>
          </cell>
          <cell r="C302" t="str">
            <v>3432</v>
          </cell>
          <cell r="D302" t="str">
            <v>Hope Hamilton C of E (Aided) Primary School</v>
          </cell>
          <cell r="E302">
            <v>12</v>
          </cell>
          <cell r="F302">
            <v>350</v>
          </cell>
          <cell r="G302">
            <v>362</v>
          </cell>
        </row>
        <row r="303">
          <cell r="A303" t="str">
            <v>md203434</v>
          </cell>
          <cell r="B303" t="str">
            <v>md20</v>
          </cell>
          <cell r="C303" t="str">
            <v>3434</v>
          </cell>
          <cell r="D303" t="str">
            <v>Braunstone Community Primary School</v>
          </cell>
          <cell r="E303">
            <v>436</v>
          </cell>
          <cell r="F303">
            <v>11</v>
          </cell>
          <cell r="G303">
            <v>447</v>
          </cell>
        </row>
        <row r="304">
          <cell r="A304" t="str">
            <v>md203435</v>
          </cell>
          <cell r="B304" t="str">
            <v>md20</v>
          </cell>
          <cell r="C304" t="str">
            <v>3435</v>
          </cell>
          <cell r="D304" t="str">
            <v>Avenue Primary School</v>
          </cell>
          <cell r="E304">
            <v>114</v>
          </cell>
          <cell r="F304">
            <v>443</v>
          </cell>
          <cell r="G304">
            <v>557</v>
          </cell>
        </row>
        <row r="305">
          <cell r="A305" t="str">
            <v>md204000</v>
          </cell>
          <cell r="B305" t="str">
            <v>md20</v>
          </cell>
          <cell r="C305" t="str">
            <v>4000</v>
          </cell>
          <cell r="D305" t="str">
            <v>Madani Boys School</v>
          </cell>
          <cell r="E305">
            <v>79</v>
          </cell>
          <cell r="F305">
            <v>224</v>
          </cell>
          <cell r="G305">
            <v>303</v>
          </cell>
        </row>
        <row r="306">
          <cell r="A306" t="str">
            <v>md204005</v>
          </cell>
          <cell r="B306" t="str">
            <v>md20</v>
          </cell>
          <cell r="C306" t="str">
            <v>4005</v>
          </cell>
          <cell r="D306" t="str">
            <v>New College Leicester</v>
          </cell>
          <cell r="E306">
            <v>591</v>
          </cell>
          <cell r="F306">
            <v>190</v>
          </cell>
          <cell r="G306">
            <v>781</v>
          </cell>
        </row>
        <row r="307">
          <cell r="A307" t="str">
            <v>md204205</v>
          </cell>
          <cell r="B307" t="str">
            <v>md20</v>
          </cell>
          <cell r="C307" t="str">
            <v>4205</v>
          </cell>
          <cell r="D307" t="str">
            <v>Crown Hills Community College</v>
          </cell>
          <cell r="E307">
            <v>429</v>
          </cell>
          <cell r="F307">
            <v>769</v>
          </cell>
          <cell r="G307">
            <v>1198</v>
          </cell>
        </row>
        <row r="308">
          <cell r="A308" t="str">
            <v>md204232</v>
          </cell>
          <cell r="B308" t="str">
            <v>md20</v>
          </cell>
          <cell r="C308" t="str">
            <v>4232</v>
          </cell>
          <cell r="D308" t="str">
            <v>Sir Jonathan North Community College</v>
          </cell>
          <cell r="E308">
            <v>412</v>
          </cell>
          <cell r="F308">
            <v>748</v>
          </cell>
          <cell r="G308">
            <v>1160</v>
          </cell>
        </row>
        <row r="309">
          <cell r="A309" t="str">
            <v>md204242</v>
          </cell>
          <cell r="B309" t="str">
            <v>md20</v>
          </cell>
          <cell r="C309" t="str">
            <v>4242</v>
          </cell>
          <cell r="D309" t="str">
            <v>Beaumont Leys School</v>
          </cell>
          <cell r="E309">
            <v>557</v>
          </cell>
          <cell r="F309">
            <v>466</v>
          </cell>
          <cell r="G309">
            <v>1023</v>
          </cell>
        </row>
        <row r="310">
          <cell r="A310" t="str">
            <v>md204244</v>
          </cell>
          <cell r="B310" t="str">
            <v>md20</v>
          </cell>
          <cell r="C310" t="str">
            <v>4244</v>
          </cell>
          <cell r="D310" t="str">
            <v>Rushey Mead School</v>
          </cell>
          <cell r="E310">
            <v>387</v>
          </cell>
          <cell r="F310">
            <v>1028</v>
          </cell>
          <cell r="G310">
            <v>1415</v>
          </cell>
        </row>
        <row r="311">
          <cell r="A311" t="str">
            <v>md204246</v>
          </cell>
          <cell r="B311" t="str">
            <v>md20</v>
          </cell>
          <cell r="C311" t="str">
            <v>4246</v>
          </cell>
          <cell r="D311" t="str">
            <v>The Lancaster School</v>
          </cell>
          <cell r="E311">
            <v>333</v>
          </cell>
          <cell r="F311">
            <v>514</v>
          </cell>
          <cell r="G311">
            <v>847</v>
          </cell>
        </row>
        <row r="312">
          <cell r="A312" t="str">
            <v>md204249</v>
          </cell>
          <cell r="B312" t="str">
            <v>md20</v>
          </cell>
          <cell r="C312" t="str">
            <v>4249</v>
          </cell>
          <cell r="D312" t="str">
            <v>Hamilton College</v>
          </cell>
          <cell r="E312">
            <v>445</v>
          </cell>
          <cell r="F312">
            <v>621</v>
          </cell>
          <cell r="G312">
            <v>1066</v>
          </cell>
        </row>
        <row r="313">
          <cell r="A313" t="str">
            <v>md204250</v>
          </cell>
          <cell r="B313" t="str">
            <v>md20</v>
          </cell>
          <cell r="C313" t="str">
            <v>4250</v>
          </cell>
          <cell r="D313" t="str">
            <v>Soar Valley College</v>
          </cell>
          <cell r="E313">
            <v>382</v>
          </cell>
          <cell r="F313">
            <v>887</v>
          </cell>
          <cell r="G313">
            <v>1269</v>
          </cell>
        </row>
        <row r="314">
          <cell r="A314" t="str">
            <v>md204251</v>
          </cell>
          <cell r="B314" t="str">
            <v>md20</v>
          </cell>
          <cell r="C314" t="str">
            <v>4251</v>
          </cell>
          <cell r="D314" t="str">
            <v>Judgemeadow Community College</v>
          </cell>
          <cell r="E314">
            <v>379</v>
          </cell>
          <cell r="F314">
            <v>823</v>
          </cell>
          <cell r="G314">
            <v>1202</v>
          </cell>
        </row>
        <row r="315">
          <cell r="A315" t="str">
            <v>md204267</v>
          </cell>
          <cell r="B315" t="str">
            <v>md20</v>
          </cell>
          <cell r="C315" t="str">
            <v>4267</v>
          </cell>
          <cell r="D315" t="str">
            <v>Moat Community College</v>
          </cell>
          <cell r="E315">
            <v>851</v>
          </cell>
          <cell r="F315">
            <v>205</v>
          </cell>
          <cell r="G315">
            <v>1056</v>
          </cell>
        </row>
        <row r="316">
          <cell r="A316" t="str">
            <v>md204270</v>
          </cell>
          <cell r="B316" t="str">
            <v>md20</v>
          </cell>
          <cell r="C316" t="str">
            <v>4270</v>
          </cell>
          <cell r="D316" t="str">
            <v>Babington Community College</v>
          </cell>
          <cell r="E316">
            <v>499</v>
          </cell>
          <cell r="F316">
            <v>377</v>
          </cell>
          <cell r="G316">
            <v>876</v>
          </cell>
        </row>
        <row r="317">
          <cell r="A317" t="str">
            <v>md204273</v>
          </cell>
          <cell r="B317" t="str">
            <v>md20</v>
          </cell>
          <cell r="C317" t="str">
            <v>4273</v>
          </cell>
          <cell r="D317" t="str">
            <v>The City of Leicester College</v>
          </cell>
          <cell r="E317">
            <v>456</v>
          </cell>
          <cell r="F317">
            <v>1038</v>
          </cell>
          <cell r="G317">
            <v>1494</v>
          </cell>
        </row>
        <row r="318">
          <cell r="A318" t="str">
            <v>md204274</v>
          </cell>
          <cell r="B318" t="str">
            <v>md20</v>
          </cell>
          <cell r="C318" t="str">
            <v>4274</v>
          </cell>
          <cell r="D318" t="str">
            <v>Fullhurst Community College</v>
          </cell>
          <cell r="E318">
            <v>547</v>
          </cell>
          <cell r="F318">
            <v>333</v>
          </cell>
          <cell r="G318">
            <v>880</v>
          </cell>
        </row>
        <row r="319">
          <cell r="A319" t="str">
            <v>md204721</v>
          </cell>
          <cell r="B319" t="str">
            <v>md20</v>
          </cell>
          <cell r="C319" t="str">
            <v>4721</v>
          </cell>
          <cell r="D319" t="str">
            <v>English Martyrs Catholic School</v>
          </cell>
          <cell r="E319">
            <v>418</v>
          </cell>
          <cell r="F319">
            <v>654</v>
          </cell>
          <cell r="G319">
            <v>1072</v>
          </cell>
        </row>
        <row r="320">
          <cell r="A320" t="str">
            <v>md204723</v>
          </cell>
          <cell r="B320" t="str">
            <v>md20</v>
          </cell>
          <cell r="C320" t="str">
            <v>4723</v>
          </cell>
          <cell r="D320" t="str">
            <v>St Paul's Catholic School</v>
          </cell>
          <cell r="E320">
            <v>313</v>
          </cell>
          <cell r="F320">
            <v>756</v>
          </cell>
          <cell r="G320">
            <v>1069</v>
          </cell>
        </row>
        <row r="321">
          <cell r="A321" t="str">
            <v>md204724</v>
          </cell>
          <cell r="B321" t="str">
            <v>md20</v>
          </cell>
          <cell r="C321" t="str">
            <v>4724</v>
          </cell>
          <cell r="D321" t="str">
            <v>Madani Girls School</v>
          </cell>
          <cell r="E321">
            <v>82</v>
          </cell>
          <cell r="F321">
            <v>225</v>
          </cell>
          <cell r="G321">
            <v>307</v>
          </cell>
        </row>
        <row r="322">
          <cell r="A322" t="str">
            <v>md206905</v>
          </cell>
          <cell r="B322" t="str">
            <v>md20</v>
          </cell>
          <cell r="C322" t="str">
            <v>6905</v>
          </cell>
          <cell r="D322" t="str">
            <v>The Samworth Enterprise Academy</v>
          </cell>
          <cell r="E322">
            <v>781</v>
          </cell>
          <cell r="F322">
            <v>135</v>
          </cell>
          <cell r="G322">
            <v>916</v>
          </cell>
        </row>
        <row r="323">
          <cell r="A323" t="str">
            <v>md207003</v>
          </cell>
          <cell r="B323" t="str">
            <v>md20</v>
          </cell>
          <cell r="C323" t="str">
            <v>7003</v>
          </cell>
          <cell r="D323" t="str">
            <v>Ash Field Academy</v>
          </cell>
          <cell r="E323">
            <v>45</v>
          </cell>
          <cell r="F323">
            <v>79</v>
          </cell>
          <cell r="G323">
            <v>124</v>
          </cell>
        </row>
        <row r="324">
          <cell r="A324" t="str">
            <v>md207213</v>
          </cell>
          <cell r="B324" t="str">
            <v>md20</v>
          </cell>
          <cell r="C324" t="str">
            <v>7213</v>
          </cell>
          <cell r="D324" t="str">
            <v>Nether Hall School</v>
          </cell>
          <cell r="E324">
            <v>43</v>
          </cell>
          <cell r="F324">
            <v>48</v>
          </cell>
          <cell r="G324">
            <v>91</v>
          </cell>
        </row>
        <row r="325">
          <cell r="A325" t="str">
            <v>md207215</v>
          </cell>
          <cell r="B325" t="str">
            <v>md20</v>
          </cell>
          <cell r="C325" t="str">
            <v>7215</v>
          </cell>
          <cell r="D325" t="str">
            <v>Millgate School</v>
          </cell>
          <cell r="E325">
            <v>37</v>
          </cell>
          <cell r="F325">
            <v>14</v>
          </cell>
          <cell r="G325">
            <v>51</v>
          </cell>
        </row>
        <row r="326">
          <cell r="A326" t="str">
            <v>md207217</v>
          </cell>
          <cell r="B326" t="str">
            <v>md20</v>
          </cell>
          <cell r="C326" t="str">
            <v>7217</v>
          </cell>
          <cell r="D326" t="str">
            <v>Oaklands School</v>
          </cell>
          <cell r="E326">
            <v>57</v>
          </cell>
          <cell r="F326">
            <v>43</v>
          </cell>
          <cell r="G326">
            <v>100</v>
          </cell>
        </row>
        <row r="327">
          <cell r="A327" t="str">
            <v>md207218</v>
          </cell>
          <cell r="B327" t="str">
            <v>md20</v>
          </cell>
          <cell r="C327" t="str">
            <v>7218</v>
          </cell>
          <cell r="D327" t="str">
            <v>Ellesmere College</v>
          </cell>
          <cell r="E327">
            <v>117</v>
          </cell>
          <cell r="F327">
            <v>101</v>
          </cell>
          <cell r="G327">
            <v>218</v>
          </cell>
        </row>
        <row r="328">
          <cell r="A328" t="str">
            <v>md207220</v>
          </cell>
          <cell r="B328" t="str">
            <v>md20</v>
          </cell>
          <cell r="C328" t="str">
            <v>7220</v>
          </cell>
          <cell r="D328" t="str">
            <v>Keyham Lodge School</v>
          </cell>
          <cell r="E328">
            <v>55</v>
          </cell>
          <cell r="F328">
            <v>25</v>
          </cell>
          <cell r="G328">
            <v>80</v>
          </cell>
        </row>
        <row r="329">
          <cell r="A329" t="str">
            <v>md207221</v>
          </cell>
          <cell r="B329" t="str">
            <v>md20</v>
          </cell>
          <cell r="C329" t="str">
            <v>7221</v>
          </cell>
          <cell r="D329" t="str">
            <v>West Gate School</v>
          </cell>
          <cell r="E329">
            <v>93</v>
          </cell>
          <cell r="F329">
            <v>91</v>
          </cell>
          <cell r="G329">
            <v>184</v>
          </cell>
        </row>
        <row r="330">
          <cell r="C330">
            <v>0</v>
          </cell>
          <cell r="D330">
            <v>0</v>
          </cell>
          <cell r="E330">
            <v>0</v>
          </cell>
          <cell r="F330">
            <v>0</v>
          </cell>
          <cell r="G330">
            <v>0</v>
          </cell>
        </row>
        <row r="331">
          <cell r="A331" t="str">
            <v>MD 30</v>
          </cell>
          <cell r="C331" t="str">
            <v>MD 30</v>
          </cell>
          <cell r="D331">
            <v>0</v>
          </cell>
          <cell r="E331">
            <v>0</v>
          </cell>
          <cell r="F331">
            <v>0</v>
          </cell>
          <cell r="G331">
            <v>0</v>
          </cell>
        </row>
        <row r="332">
          <cell r="C332">
            <v>0</v>
          </cell>
          <cell r="D332">
            <v>0</v>
          </cell>
          <cell r="E332" t="str">
            <v>Lowest 30%</v>
          </cell>
          <cell r="F332" t="str">
            <v>Others</v>
          </cell>
          <cell r="G332" t="str">
            <v>Total</v>
          </cell>
        </row>
        <row r="333">
          <cell r="A333" t="str">
            <v>md302000</v>
          </cell>
          <cell r="B333" t="str">
            <v>md30</v>
          </cell>
          <cell r="C333" t="str">
            <v>2000</v>
          </cell>
          <cell r="D333" t="str">
            <v>Caldecote Community Primary School</v>
          </cell>
          <cell r="E333">
            <v>416</v>
          </cell>
          <cell r="F333">
            <v>74</v>
          </cell>
          <cell r="G333">
            <v>490</v>
          </cell>
        </row>
        <row r="334">
          <cell r="A334" t="str">
            <v>md302001</v>
          </cell>
          <cell r="B334" t="str">
            <v>md30</v>
          </cell>
          <cell r="C334" t="str">
            <v>2001</v>
          </cell>
          <cell r="D334" t="str">
            <v>Krishna-Avanti Primary School</v>
          </cell>
          <cell r="E334">
            <v>82</v>
          </cell>
          <cell r="F334">
            <v>159</v>
          </cell>
          <cell r="G334">
            <v>241</v>
          </cell>
        </row>
        <row r="335">
          <cell r="A335" t="str">
            <v>md302002</v>
          </cell>
          <cell r="B335" t="str">
            <v>md30</v>
          </cell>
          <cell r="C335" t="str">
            <v>2002</v>
          </cell>
          <cell r="D335" t="str">
            <v>Queensmead Primary Academy</v>
          </cell>
          <cell r="E335">
            <v>429</v>
          </cell>
          <cell r="F335">
            <v>37</v>
          </cell>
          <cell r="G335">
            <v>466</v>
          </cell>
        </row>
        <row r="336">
          <cell r="A336" t="str">
            <v>md302003</v>
          </cell>
          <cell r="B336" t="str">
            <v>md30</v>
          </cell>
          <cell r="C336" t="str">
            <v>2003</v>
          </cell>
          <cell r="D336" t="str">
            <v>Falcon's Primary School</v>
          </cell>
          <cell r="E336">
            <v>21</v>
          </cell>
          <cell r="F336">
            <v>16</v>
          </cell>
          <cell r="G336">
            <v>37</v>
          </cell>
        </row>
        <row r="337">
          <cell r="A337" t="str">
            <v>md302004</v>
          </cell>
          <cell r="B337" t="str">
            <v>md30</v>
          </cell>
          <cell r="C337" t="str">
            <v>2004</v>
          </cell>
          <cell r="D337" t="str">
            <v>Mowmacre Hill Primary School</v>
          </cell>
          <cell r="E337">
            <v>358</v>
          </cell>
          <cell r="F337">
            <v>11</v>
          </cell>
          <cell r="G337">
            <v>369</v>
          </cell>
        </row>
        <row r="338">
          <cell r="A338" t="str">
            <v>md302071</v>
          </cell>
          <cell r="B338" t="str">
            <v>md30</v>
          </cell>
          <cell r="C338" t="str">
            <v>2071</v>
          </cell>
          <cell r="D338" t="str">
            <v>Highfields Primary School</v>
          </cell>
          <cell r="E338">
            <v>324</v>
          </cell>
          <cell r="F338">
            <v>25</v>
          </cell>
          <cell r="G338">
            <v>349</v>
          </cell>
        </row>
        <row r="339">
          <cell r="A339" t="str">
            <v>md302210</v>
          </cell>
          <cell r="B339" t="str">
            <v>md30</v>
          </cell>
          <cell r="C339" t="str">
            <v>2210</v>
          </cell>
          <cell r="D339" t="str">
            <v>Bridge Junior School</v>
          </cell>
          <cell r="E339">
            <v>338</v>
          </cell>
          <cell r="F339">
            <v>26</v>
          </cell>
          <cell r="G339">
            <v>364</v>
          </cell>
        </row>
        <row r="340">
          <cell r="A340" t="str">
            <v>md302213</v>
          </cell>
          <cell r="B340" t="str">
            <v>md30</v>
          </cell>
          <cell r="C340" t="str">
            <v>2213</v>
          </cell>
          <cell r="D340" t="str">
            <v>Catherine Infant School</v>
          </cell>
          <cell r="E340">
            <v>348</v>
          </cell>
          <cell r="F340">
            <v>19</v>
          </cell>
          <cell r="G340">
            <v>367</v>
          </cell>
        </row>
        <row r="341">
          <cell r="A341" t="str">
            <v>md302214</v>
          </cell>
          <cell r="B341" t="str">
            <v>md30</v>
          </cell>
          <cell r="C341" t="str">
            <v>2214</v>
          </cell>
          <cell r="D341" t="str">
            <v>Catherine Junior School</v>
          </cell>
          <cell r="E341">
            <v>439</v>
          </cell>
          <cell r="F341">
            <v>38</v>
          </cell>
          <cell r="G341">
            <v>477</v>
          </cell>
        </row>
        <row r="342">
          <cell r="A342" t="str">
            <v>md302222</v>
          </cell>
          <cell r="B342" t="str">
            <v>md30</v>
          </cell>
          <cell r="C342" t="str">
            <v>2222</v>
          </cell>
          <cell r="D342" t="str">
            <v>Evington Valley Primary School</v>
          </cell>
          <cell r="E342">
            <v>142</v>
          </cell>
          <cell r="F342">
            <v>225</v>
          </cell>
          <cell r="G342">
            <v>367</v>
          </cell>
        </row>
        <row r="343">
          <cell r="A343" t="str">
            <v>md302228</v>
          </cell>
          <cell r="B343" t="str">
            <v>md30</v>
          </cell>
          <cell r="C343" t="str">
            <v>2228</v>
          </cell>
          <cell r="D343" t="str">
            <v>Granby Primary School</v>
          </cell>
          <cell r="E343">
            <v>223</v>
          </cell>
          <cell r="F343">
            <v>261</v>
          </cell>
          <cell r="G343">
            <v>484</v>
          </cell>
        </row>
        <row r="344">
          <cell r="A344" t="str">
            <v>md302229</v>
          </cell>
          <cell r="B344" t="str">
            <v>md30</v>
          </cell>
          <cell r="C344" t="str">
            <v>2229</v>
          </cell>
          <cell r="D344" t="str">
            <v>Green Lane Infant School</v>
          </cell>
          <cell r="E344">
            <v>347</v>
          </cell>
          <cell r="F344">
            <v>19</v>
          </cell>
          <cell r="G344">
            <v>366</v>
          </cell>
        </row>
        <row r="345">
          <cell r="A345" t="str">
            <v>md302231</v>
          </cell>
          <cell r="B345" t="str">
            <v>md30</v>
          </cell>
          <cell r="C345" t="str">
            <v>2231</v>
          </cell>
          <cell r="D345" t="str">
            <v>Rushey Mead Primary School</v>
          </cell>
          <cell r="E345">
            <v>366</v>
          </cell>
          <cell r="F345">
            <v>104</v>
          </cell>
          <cell r="G345">
            <v>470</v>
          </cell>
        </row>
        <row r="346">
          <cell r="A346" t="str">
            <v>md302236</v>
          </cell>
          <cell r="B346" t="str">
            <v>md30</v>
          </cell>
          <cell r="C346" t="str">
            <v>2236</v>
          </cell>
          <cell r="D346" t="str">
            <v>Humberstone Infant School</v>
          </cell>
          <cell r="E346">
            <v>151</v>
          </cell>
          <cell r="F346">
            <v>202</v>
          </cell>
          <cell r="G346">
            <v>353</v>
          </cell>
        </row>
        <row r="347">
          <cell r="A347" t="str">
            <v>md302237</v>
          </cell>
          <cell r="B347" t="str">
            <v>md30</v>
          </cell>
          <cell r="C347" t="str">
            <v>2237</v>
          </cell>
          <cell r="D347" t="str">
            <v>Humberstone Junior Academy</v>
          </cell>
          <cell r="E347">
            <v>157</v>
          </cell>
          <cell r="F347">
            <v>196</v>
          </cell>
          <cell r="G347">
            <v>353</v>
          </cell>
        </row>
        <row r="348">
          <cell r="A348" t="str">
            <v>md302238</v>
          </cell>
          <cell r="B348" t="str">
            <v>md30</v>
          </cell>
          <cell r="C348" t="str">
            <v>2238</v>
          </cell>
          <cell r="D348" t="str">
            <v>Imperial Avenue Infant School</v>
          </cell>
          <cell r="E348">
            <v>237</v>
          </cell>
          <cell r="F348">
            <v>90</v>
          </cell>
          <cell r="G348">
            <v>327</v>
          </cell>
        </row>
        <row r="349">
          <cell r="A349" t="str">
            <v>md302239</v>
          </cell>
          <cell r="B349" t="str">
            <v>md30</v>
          </cell>
          <cell r="C349" t="str">
            <v>2239</v>
          </cell>
          <cell r="D349" t="str">
            <v>Inglehurst Infant School</v>
          </cell>
          <cell r="E349">
            <v>282</v>
          </cell>
          <cell r="F349">
            <v>22</v>
          </cell>
          <cell r="G349">
            <v>304</v>
          </cell>
        </row>
        <row r="350">
          <cell r="A350" t="str">
            <v>md302240</v>
          </cell>
          <cell r="B350" t="str">
            <v>md30</v>
          </cell>
          <cell r="C350" t="str">
            <v>2240</v>
          </cell>
          <cell r="D350" t="str">
            <v>Inglehurst Junior School</v>
          </cell>
          <cell r="E350">
            <v>274</v>
          </cell>
          <cell r="F350">
            <v>27</v>
          </cell>
          <cell r="G350">
            <v>301</v>
          </cell>
        </row>
        <row r="351">
          <cell r="A351" t="str">
            <v>md302241</v>
          </cell>
          <cell r="B351" t="str">
            <v>md30</v>
          </cell>
          <cell r="C351" t="str">
            <v>2241</v>
          </cell>
          <cell r="D351" t="str">
            <v>King Richard III Infant &amp; Nursery School</v>
          </cell>
          <cell r="E351">
            <v>169</v>
          </cell>
          <cell r="F351">
            <v>75</v>
          </cell>
          <cell r="G351">
            <v>244</v>
          </cell>
        </row>
        <row r="352">
          <cell r="A352" t="str">
            <v>md302250</v>
          </cell>
          <cell r="B352" t="str">
            <v>md30</v>
          </cell>
          <cell r="C352" t="str">
            <v>2250</v>
          </cell>
          <cell r="D352" t="str">
            <v>Mayflower Primary School</v>
          </cell>
          <cell r="E352">
            <v>120</v>
          </cell>
          <cell r="F352">
            <v>343</v>
          </cell>
          <cell r="G352">
            <v>463</v>
          </cell>
        </row>
        <row r="353">
          <cell r="A353" t="str">
            <v>md302261</v>
          </cell>
          <cell r="B353" t="str">
            <v>md30</v>
          </cell>
          <cell r="C353" t="str">
            <v>2261</v>
          </cell>
          <cell r="D353" t="str">
            <v>Northfield House Primary School</v>
          </cell>
          <cell r="E353">
            <v>251</v>
          </cell>
          <cell r="F353">
            <v>126</v>
          </cell>
          <cell r="G353">
            <v>377</v>
          </cell>
        </row>
        <row r="354">
          <cell r="A354" t="str">
            <v>md302262</v>
          </cell>
          <cell r="B354" t="str">
            <v>md30</v>
          </cell>
          <cell r="C354" t="str">
            <v>2262</v>
          </cell>
          <cell r="D354" t="str">
            <v>Overdale Infant School</v>
          </cell>
          <cell r="E354">
            <v>27</v>
          </cell>
          <cell r="F354">
            <v>250</v>
          </cell>
          <cell r="G354">
            <v>277</v>
          </cell>
        </row>
        <row r="355">
          <cell r="A355" t="str">
            <v>md302263</v>
          </cell>
          <cell r="B355" t="str">
            <v>md30</v>
          </cell>
          <cell r="C355" t="str">
            <v>2263</v>
          </cell>
          <cell r="D355" t="str">
            <v>Overdale Junior School</v>
          </cell>
          <cell r="E355">
            <v>39</v>
          </cell>
          <cell r="F355">
            <v>312</v>
          </cell>
          <cell r="G355">
            <v>351</v>
          </cell>
        </row>
        <row r="356">
          <cell r="A356" t="str">
            <v>md302264</v>
          </cell>
          <cell r="B356" t="str">
            <v>md30</v>
          </cell>
          <cell r="C356" t="str">
            <v>2264</v>
          </cell>
          <cell r="D356" t="str">
            <v>Merrydale Infant School</v>
          </cell>
          <cell r="E356">
            <v>320</v>
          </cell>
          <cell r="F356">
            <v>23</v>
          </cell>
          <cell r="G356">
            <v>343</v>
          </cell>
        </row>
        <row r="357">
          <cell r="A357" t="str">
            <v>md302265</v>
          </cell>
          <cell r="B357" t="str">
            <v>md30</v>
          </cell>
          <cell r="C357" t="str">
            <v>2265</v>
          </cell>
          <cell r="D357" t="str">
            <v>Merrydale Junior School</v>
          </cell>
          <cell r="E357">
            <v>334</v>
          </cell>
          <cell r="F357">
            <v>30</v>
          </cell>
          <cell r="G357">
            <v>364</v>
          </cell>
        </row>
        <row r="358">
          <cell r="A358" t="str">
            <v>md302267</v>
          </cell>
          <cell r="B358" t="str">
            <v>md30</v>
          </cell>
          <cell r="C358" t="str">
            <v>2267</v>
          </cell>
          <cell r="D358" t="str">
            <v>St Mary's Fields Primary School</v>
          </cell>
          <cell r="E358">
            <v>120</v>
          </cell>
          <cell r="F358">
            <v>226</v>
          </cell>
          <cell r="G358">
            <v>346</v>
          </cell>
        </row>
        <row r="359">
          <cell r="A359" t="str">
            <v>md302268</v>
          </cell>
          <cell r="B359" t="str">
            <v>md30</v>
          </cell>
          <cell r="C359" t="str">
            <v>2268</v>
          </cell>
          <cell r="D359" t="str">
            <v>Shaftesbury Junior School</v>
          </cell>
          <cell r="E359">
            <v>159</v>
          </cell>
          <cell r="F359">
            <v>83</v>
          </cell>
          <cell r="G359">
            <v>242</v>
          </cell>
        </row>
        <row r="360">
          <cell r="A360" t="str">
            <v>md302282</v>
          </cell>
          <cell r="B360" t="str">
            <v>md30</v>
          </cell>
          <cell r="C360" t="str">
            <v>2282</v>
          </cell>
          <cell r="D360" t="str">
            <v>Wyvern Primary School</v>
          </cell>
          <cell r="E360">
            <v>157</v>
          </cell>
          <cell r="F360">
            <v>301</v>
          </cell>
          <cell r="G360">
            <v>458</v>
          </cell>
        </row>
        <row r="361">
          <cell r="A361" t="str">
            <v>md302283</v>
          </cell>
          <cell r="B361" t="str">
            <v>md30</v>
          </cell>
          <cell r="C361" t="str">
            <v>2283</v>
          </cell>
          <cell r="D361" t="str">
            <v>Montrose School</v>
          </cell>
          <cell r="E361">
            <v>223</v>
          </cell>
          <cell r="F361">
            <v>245</v>
          </cell>
          <cell r="G361">
            <v>468</v>
          </cell>
        </row>
        <row r="362">
          <cell r="A362" t="str">
            <v>md302287</v>
          </cell>
          <cell r="B362" t="str">
            <v>md30</v>
          </cell>
          <cell r="C362" t="str">
            <v>2287</v>
          </cell>
          <cell r="D362" t="str">
            <v>Braunstone Frith Primary School</v>
          </cell>
          <cell r="E362">
            <v>542</v>
          </cell>
          <cell r="F362">
            <v>85</v>
          </cell>
          <cell r="G362">
            <v>627</v>
          </cell>
        </row>
        <row r="363">
          <cell r="A363" t="str">
            <v>md302297</v>
          </cell>
          <cell r="B363" t="str">
            <v>md30</v>
          </cell>
          <cell r="C363" t="str">
            <v>2297</v>
          </cell>
          <cell r="D363" t="str">
            <v>Folville Junior School</v>
          </cell>
          <cell r="E363">
            <v>240</v>
          </cell>
          <cell r="F363">
            <v>107</v>
          </cell>
          <cell r="G363">
            <v>347</v>
          </cell>
        </row>
        <row r="364">
          <cell r="A364" t="str">
            <v>md302298</v>
          </cell>
          <cell r="B364" t="str">
            <v>md30</v>
          </cell>
          <cell r="C364" t="str">
            <v>2298</v>
          </cell>
          <cell r="D364" t="str">
            <v>Uplands Junior School</v>
          </cell>
          <cell r="E364">
            <v>460</v>
          </cell>
          <cell r="F364">
            <v>17</v>
          </cell>
          <cell r="G364">
            <v>477</v>
          </cell>
        </row>
        <row r="365">
          <cell r="A365" t="str">
            <v>md302299</v>
          </cell>
          <cell r="B365" t="str">
            <v>md30</v>
          </cell>
          <cell r="C365" t="str">
            <v>2299</v>
          </cell>
          <cell r="D365" t="str">
            <v>Uplands Infant School</v>
          </cell>
          <cell r="E365">
            <v>466</v>
          </cell>
          <cell r="F365">
            <v>16</v>
          </cell>
          <cell r="G365">
            <v>482</v>
          </cell>
        </row>
        <row r="366">
          <cell r="A366" t="str">
            <v>md302303</v>
          </cell>
          <cell r="B366" t="str">
            <v>md30</v>
          </cell>
          <cell r="C366" t="str">
            <v>2303</v>
          </cell>
          <cell r="D366" t="str">
            <v>Shenton Primary School</v>
          </cell>
          <cell r="E366">
            <v>431</v>
          </cell>
          <cell r="F366">
            <v>26</v>
          </cell>
          <cell r="G366">
            <v>457</v>
          </cell>
        </row>
        <row r="367">
          <cell r="A367" t="str">
            <v>md302304</v>
          </cell>
          <cell r="B367" t="str">
            <v>md30</v>
          </cell>
          <cell r="C367" t="str">
            <v>2304</v>
          </cell>
          <cell r="D367" t="str">
            <v>Stokes Wood Primary School</v>
          </cell>
          <cell r="E367">
            <v>342</v>
          </cell>
          <cell r="F367">
            <v>80</v>
          </cell>
          <cell r="G367">
            <v>422</v>
          </cell>
        </row>
        <row r="368">
          <cell r="A368" t="str">
            <v>md302305</v>
          </cell>
          <cell r="B368" t="str">
            <v>md30</v>
          </cell>
          <cell r="C368" t="str">
            <v>2305</v>
          </cell>
          <cell r="D368" t="str">
            <v>Wolsey House Primary School</v>
          </cell>
          <cell r="E368">
            <v>409</v>
          </cell>
          <cell r="F368">
            <v>62</v>
          </cell>
          <cell r="G368">
            <v>471</v>
          </cell>
        </row>
        <row r="369">
          <cell r="A369" t="str">
            <v>md302306</v>
          </cell>
          <cell r="B369" t="str">
            <v>md30</v>
          </cell>
          <cell r="C369" t="str">
            <v>2306</v>
          </cell>
          <cell r="D369" t="str">
            <v>Buswells Lodge Primary School</v>
          </cell>
          <cell r="E369">
            <v>385</v>
          </cell>
          <cell r="F369">
            <v>82</v>
          </cell>
          <cell r="G369">
            <v>467</v>
          </cell>
        </row>
        <row r="370">
          <cell r="A370" t="str">
            <v>md302317</v>
          </cell>
          <cell r="B370" t="str">
            <v>md30</v>
          </cell>
          <cell r="C370" t="str">
            <v>2317</v>
          </cell>
          <cell r="D370" t="str">
            <v>Sandfield Close Primary School</v>
          </cell>
          <cell r="E370">
            <v>78</v>
          </cell>
          <cell r="F370">
            <v>337</v>
          </cell>
          <cell r="G370">
            <v>415</v>
          </cell>
        </row>
        <row r="371">
          <cell r="A371" t="str">
            <v>md302320</v>
          </cell>
          <cell r="B371" t="str">
            <v>md30</v>
          </cell>
          <cell r="C371" t="str">
            <v>2320</v>
          </cell>
          <cell r="D371" t="str">
            <v>Barley Croft Primary School</v>
          </cell>
          <cell r="E371">
            <v>297</v>
          </cell>
          <cell r="F371">
            <v>44</v>
          </cell>
          <cell r="G371">
            <v>341</v>
          </cell>
        </row>
        <row r="372">
          <cell r="A372" t="str">
            <v>md302323</v>
          </cell>
          <cell r="B372" t="str">
            <v>md30</v>
          </cell>
          <cell r="C372" t="str">
            <v>2323</v>
          </cell>
          <cell r="D372" t="str">
            <v>Woodstock Primary School</v>
          </cell>
          <cell r="E372">
            <v>412</v>
          </cell>
          <cell r="F372">
            <v>12</v>
          </cell>
          <cell r="G372">
            <v>424</v>
          </cell>
        </row>
        <row r="373">
          <cell r="A373" t="str">
            <v>md302324</v>
          </cell>
          <cell r="B373" t="str">
            <v>md30</v>
          </cell>
          <cell r="C373" t="str">
            <v>2324</v>
          </cell>
          <cell r="D373" t="str">
            <v>Rowlatts Hill Primary School</v>
          </cell>
          <cell r="E373">
            <v>288</v>
          </cell>
          <cell r="F373">
            <v>73</v>
          </cell>
          <cell r="G373">
            <v>361</v>
          </cell>
        </row>
        <row r="374">
          <cell r="A374" t="str">
            <v>md302327</v>
          </cell>
          <cell r="B374" t="str">
            <v>md30</v>
          </cell>
          <cell r="C374" t="str">
            <v>2327</v>
          </cell>
          <cell r="D374" t="str">
            <v>Willowbrook Primary School</v>
          </cell>
          <cell r="E374">
            <v>353</v>
          </cell>
          <cell r="F374">
            <v>104</v>
          </cell>
          <cell r="G374">
            <v>457</v>
          </cell>
        </row>
        <row r="375">
          <cell r="A375" t="str">
            <v>md302328</v>
          </cell>
          <cell r="B375" t="str">
            <v>md30</v>
          </cell>
          <cell r="C375" t="str">
            <v>2328</v>
          </cell>
          <cell r="D375" t="str">
            <v>Thurnby Lodge Primary School &amp; Spch &amp; Lang Unit</v>
          </cell>
          <cell r="E375">
            <v>159</v>
          </cell>
          <cell r="F375">
            <v>77</v>
          </cell>
          <cell r="G375">
            <v>236</v>
          </cell>
        </row>
        <row r="376">
          <cell r="A376" t="str">
            <v>md302337</v>
          </cell>
          <cell r="B376" t="str">
            <v>md30</v>
          </cell>
          <cell r="C376" t="str">
            <v>2337</v>
          </cell>
          <cell r="D376" t="str">
            <v>Abbey Primary Community School</v>
          </cell>
          <cell r="E376">
            <v>653</v>
          </cell>
          <cell r="F376">
            <v>81</v>
          </cell>
          <cell r="G376">
            <v>734</v>
          </cell>
        </row>
        <row r="377">
          <cell r="A377" t="str">
            <v>md302339</v>
          </cell>
          <cell r="B377" t="str">
            <v>md30</v>
          </cell>
          <cell r="C377" t="str">
            <v>2339</v>
          </cell>
          <cell r="D377" t="str">
            <v>Taylor Road Primary School</v>
          </cell>
          <cell r="E377">
            <v>673</v>
          </cell>
          <cell r="F377">
            <v>17</v>
          </cell>
          <cell r="G377">
            <v>690</v>
          </cell>
        </row>
        <row r="378">
          <cell r="A378" t="str">
            <v>md302340</v>
          </cell>
          <cell r="B378" t="str">
            <v>md30</v>
          </cell>
          <cell r="C378" t="str">
            <v>2340</v>
          </cell>
          <cell r="D378" t="str">
            <v>Knighton Fields Primary School</v>
          </cell>
          <cell r="E378">
            <v>198</v>
          </cell>
          <cell r="F378">
            <v>27</v>
          </cell>
          <cell r="G378">
            <v>225</v>
          </cell>
        </row>
        <row r="379">
          <cell r="A379" t="str">
            <v>md302342</v>
          </cell>
          <cell r="B379" t="str">
            <v>md30</v>
          </cell>
          <cell r="C379" t="str">
            <v>2342</v>
          </cell>
          <cell r="D379" t="str">
            <v>Heatherbrook Primary School</v>
          </cell>
          <cell r="E379">
            <v>98</v>
          </cell>
          <cell r="F379">
            <v>85</v>
          </cell>
          <cell r="G379">
            <v>183</v>
          </cell>
        </row>
        <row r="380">
          <cell r="A380" t="str">
            <v>md302343</v>
          </cell>
          <cell r="B380" t="str">
            <v>md30</v>
          </cell>
          <cell r="C380" t="str">
            <v>2343</v>
          </cell>
          <cell r="D380" t="str">
            <v>Linden Primary School</v>
          </cell>
          <cell r="E380">
            <v>103</v>
          </cell>
          <cell r="F380">
            <v>350</v>
          </cell>
          <cell r="G380">
            <v>453</v>
          </cell>
        </row>
        <row r="381">
          <cell r="A381" t="str">
            <v>md302344</v>
          </cell>
          <cell r="B381" t="str">
            <v>md30</v>
          </cell>
          <cell r="C381" t="str">
            <v>2344</v>
          </cell>
          <cell r="D381" t="str">
            <v>Eyres Monsell Primary School</v>
          </cell>
          <cell r="E381">
            <v>233</v>
          </cell>
          <cell r="F381">
            <v>12</v>
          </cell>
          <cell r="G381">
            <v>245</v>
          </cell>
        </row>
        <row r="382">
          <cell r="A382" t="str">
            <v>md302346</v>
          </cell>
          <cell r="B382" t="str">
            <v>md30</v>
          </cell>
          <cell r="C382" t="str">
            <v>2346</v>
          </cell>
          <cell r="D382" t="str">
            <v>Hazel Community Primary School</v>
          </cell>
          <cell r="E382">
            <v>194</v>
          </cell>
          <cell r="F382">
            <v>189</v>
          </cell>
          <cell r="G382">
            <v>383</v>
          </cell>
        </row>
        <row r="383">
          <cell r="A383" t="str">
            <v>md302347</v>
          </cell>
          <cell r="B383" t="str">
            <v>md30</v>
          </cell>
          <cell r="C383" t="str">
            <v>2347</v>
          </cell>
          <cell r="D383" t="str">
            <v>Charnwood Primary School</v>
          </cell>
          <cell r="E383">
            <v>463</v>
          </cell>
          <cell r="F383">
            <v>15</v>
          </cell>
          <cell r="G383">
            <v>478</v>
          </cell>
        </row>
        <row r="384">
          <cell r="A384" t="str">
            <v>md302348</v>
          </cell>
          <cell r="B384" t="str">
            <v>md30</v>
          </cell>
          <cell r="C384" t="str">
            <v>2348</v>
          </cell>
          <cell r="D384" t="str">
            <v>Mellor Community Primary School</v>
          </cell>
          <cell r="E384">
            <v>411</v>
          </cell>
          <cell r="F384">
            <v>137</v>
          </cell>
          <cell r="G384">
            <v>548</v>
          </cell>
        </row>
        <row r="385">
          <cell r="A385" t="str">
            <v>md302352</v>
          </cell>
          <cell r="B385" t="str">
            <v>md30</v>
          </cell>
          <cell r="C385" t="str">
            <v>2352</v>
          </cell>
          <cell r="D385" t="str">
            <v>Marriott Primary School</v>
          </cell>
          <cell r="E385">
            <v>318</v>
          </cell>
          <cell r="F385">
            <v>21</v>
          </cell>
          <cell r="G385">
            <v>339</v>
          </cell>
        </row>
        <row r="386">
          <cell r="A386" t="str">
            <v>md302356</v>
          </cell>
          <cell r="B386" t="str">
            <v>md30</v>
          </cell>
          <cell r="C386" t="str">
            <v>2356</v>
          </cell>
          <cell r="D386" t="str">
            <v>Whitehall Primary School</v>
          </cell>
          <cell r="E386">
            <v>119</v>
          </cell>
          <cell r="F386">
            <v>361</v>
          </cell>
          <cell r="G386">
            <v>480</v>
          </cell>
        </row>
        <row r="387">
          <cell r="A387" t="str">
            <v>md302359</v>
          </cell>
          <cell r="B387" t="str">
            <v>md30</v>
          </cell>
          <cell r="C387" t="str">
            <v>2359</v>
          </cell>
          <cell r="D387" t="str">
            <v>Spinney Hill Primary School &amp; Community Centre</v>
          </cell>
          <cell r="E387">
            <v>559</v>
          </cell>
          <cell r="F387">
            <v>129</v>
          </cell>
          <cell r="G387">
            <v>688</v>
          </cell>
        </row>
        <row r="388">
          <cell r="A388" t="str">
            <v>md302361</v>
          </cell>
          <cell r="B388" t="str">
            <v>md30</v>
          </cell>
          <cell r="C388" t="str">
            <v>2361</v>
          </cell>
          <cell r="D388" t="str">
            <v>Scraptoft Valley Primary School</v>
          </cell>
          <cell r="E388">
            <v>346</v>
          </cell>
          <cell r="F388">
            <v>73</v>
          </cell>
          <cell r="G388">
            <v>419</v>
          </cell>
        </row>
        <row r="389">
          <cell r="A389" t="str">
            <v>md302363</v>
          </cell>
          <cell r="B389" t="str">
            <v>md30</v>
          </cell>
          <cell r="C389" t="str">
            <v>2363</v>
          </cell>
          <cell r="D389" t="str">
            <v>Beaumont Lodge Primary School</v>
          </cell>
          <cell r="E389">
            <v>108</v>
          </cell>
          <cell r="F389">
            <v>119</v>
          </cell>
          <cell r="G389">
            <v>227</v>
          </cell>
        </row>
        <row r="390">
          <cell r="A390" t="str">
            <v>md302364</v>
          </cell>
          <cell r="B390" t="str">
            <v>md30</v>
          </cell>
          <cell r="C390" t="str">
            <v>2364</v>
          </cell>
          <cell r="D390" t="str">
            <v>Parks Primary School</v>
          </cell>
          <cell r="E390">
            <v>395</v>
          </cell>
          <cell r="F390">
            <v>23</v>
          </cell>
          <cell r="G390">
            <v>418</v>
          </cell>
        </row>
        <row r="391">
          <cell r="A391" t="str">
            <v>md302365</v>
          </cell>
          <cell r="B391" t="str">
            <v>md30</v>
          </cell>
          <cell r="C391" t="str">
            <v>2365</v>
          </cell>
          <cell r="D391" t="str">
            <v>Fosse Primary School</v>
          </cell>
          <cell r="E391">
            <v>332</v>
          </cell>
          <cell r="F391">
            <v>47</v>
          </cell>
          <cell r="G391">
            <v>379</v>
          </cell>
        </row>
        <row r="392">
          <cell r="A392" t="str">
            <v>md302366</v>
          </cell>
          <cell r="B392" t="str">
            <v>md30</v>
          </cell>
          <cell r="C392" t="str">
            <v>2366</v>
          </cell>
          <cell r="D392" t="str">
            <v>Forest Lodge Primary School</v>
          </cell>
          <cell r="E392">
            <v>445</v>
          </cell>
          <cell r="F392">
            <v>28</v>
          </cell>
          <cell r="G392">
            <v>473</v>
          </cell>
        </row>
        <row r="393">
          <cell r="A393" t="str">
            <v>md302370</v>
          </cell>
          <cell r="B393" t="str">
            <v>md30</v>
          </cell>
          <cell r="C393" t="str">
            <v>2370</v>
          </cell>
          <cell r="D393" t="str">
            <v>Sparkenhoe Community Primary School</v>
          </cell>
          <cell r="E393">
            <v>434</v>
          </cell>
          <cell r="F393">
            <v>38</v>
          </cell>
          <cell r="G393">
            <v>472</v>
          </cell>
        </row>
        <row r="394">
          <cell r="A394" t="str">
            <v>md302371</v>
          </cell>
          <cell r="B394" t="str">
            <v>md30</v>
          </cell>
          <cell r="C394" t="str">
            <v>2371</v>
          </cell>
          <cell r="D394" t="str">
            <v>Coleman Primary School</v>
          </cell>
          <cell r="E394">
            <v>542</v>
          </cell>
          <cell r="F394">
            <v>163</v>
          </cell>
          <cell r="G394">
            <v>705</v>
          </cell>
        </row>
        <row r="395">
          <cell r="A395" t="str">
            <v>md302377</v>
          </cell>
          <cell r="B395" t="str">
            <v>md30</v>
          </cell>
          <cell r="C395" t="str">
            <v>2377</v>
          </cell>
          <cell r="D395" t="str">
            <v>Herrick Primary School</v>
          </cell>
          <cell r="E395">
            <v>139</v>
          </cell>
          <cell r="F395">
            <v>253</v>
          </cell>
          <cell r="G395">
            <v>392</v>
          </cell>
        </row>
        <row r="396">
          <cell r="A396" t="str">
            <v>md302378</v>
          </cell>
          <cell r="B396" t="str">
            <v>md30</v>
          </cell>
          <cell r="C396" t="str">
            <v>2378</v>
          </cell>
          <cell r="D396" t="str">
            <v>Slater Primary School</v>
          </cell>
          <cell r="E396">
            <v>138</v>
          </cell>
          <cell r="F396">
            <v>30</v>
          </cell>
          <cell r="G396">
            <v>168</v>
          </cell>
        </row>
        <row r="397">
          <cell r="A397" t="str">
            <v>md302379</v>
          </cell>
          <cell r="B397" t="str">
            <v>md30</v>
          </cell>
          <cell r="C397" t="str">
            <v>2379</v>
          </cell>
          <cell r="D397" t="str">
            <v>Glebelands Primary School</v>
          </cell>
          <cell r="E397">
            <v>98</v>
          </cell>
          <cell r="F397">
            <v>201</v>
          </cell>
          <cell r="G397">
            <v>299</v>
          </cell>
        </row>
        <row r="398">
          <cell r="A398" t="str">
            <v>md302381</v>
          </cell>
          <cell r="B398" t="str">
            <v>md30</v>
          </cell>
          <cell r="C398" t="str">
            <v>2381</v>
          </cell>
          <cell r="D398" t="str">
            <v>Kestrels' Field Primary School</v>
          </cell>
          <cell r="E398">
            <v>77</v>
          </cell>
          <cell r="F398">
            <v>373</v>
          </cell>
          <cell r="G398">
            <v>450</v>
          </cell>
        </row>
        <row r="399">
          <cell r="A399" t="str">
            <v>md302385</v>
          </cell>
          <cell r="B399" t="str">
            <v>md30</v>
          </cell>
          <cell r="C399" t="str">
            <v>2385</v>
          </cell>
          <cell r="D399" t="str">
            <v>Alderman Richard Hallam Primary School</v>
          </cell>
          <cell r="E399">
            <v>238</v>
          </cell>
          <cell r="F399">
            <v>506</v>
          </cell>
          <cell r="G399">
            <v>744</v>
          </cell>
        </row>
        <row r="400">
          <cell r="A400" t="str">
            <v>md302386</v>
          </cell>
          <cell r="B400" t="str">
            <v>md30</v>
          </cell>
          <cell r="C400" t="str">
            <v>2386</v>
          </cell>
          <cell r="D400" t="str">
            <v>Medway Community Primary School</v>
          </cell>
          <cell r="E400">
            <v>428</v>
          </cell>
          <cell r="F400">
            <v>43</v>
          </cell>
          <cell r="G400">
            <v>471</v>
          </cell>
        </row>
        <row r="401">
          <cell r="A401" t="str">
            <v>md302387</v>
          </cell>
          <cell r="B401" t="str">
            <v>md30</v>
          </cell>
          <cell r="C401" t="str">
            <v>2387</v>
          </cell>
          <cell r="D401" t="str">
            <v>Dovelands Primary School</v>
          </cell>
          <cell r="E401">
            <v>105</v>
          </cell>
          <cell r="F401">
            <v>451</v>
          </cell>
          <cell r="G401">
            <v>556</v>
          </cell>
        </row>
        <row r="402">
          <cell r="A402" t="str">
            <v>md302388</v>
          </cell>
          <cell r="B402" t="str">
            <v>md30</v>
          </cell>
          <cell r="C402" t="str">
            <v>2388</v>
          </cell>
          <cell r="D402" t="str">
            <v>Rolleston Primary School</v>
          </cell>
          <cell r="E402">
            <v>419</v>
          </cell>
          <cell r="F402">
            <v>15</v>
          </cell>
          <cell r="G402">
            <v>434</v>
          </cell>
        </row>
        <row r="403">
          <cell r="A403" t="str">
            <v>md303201</v>
          </cell>
          <cell r="B403" t="str">
            <v>md30</v>
          </cell>
          <cell r="C403" t="str">
            <v>3201</v>
          </cell>
          <cell r="D403" t="str">
            <v>Belgrave St Peter's C of E Primary School</v>
          </cell>
          <cell r="E403">
            <v>219</v>
          </cell>
          <cell r="F403">
            <v>13</v>
          </cell>
          <cell r="G403">
            <v>232</v>
          </cell>
        </row>
        <row r="404">
          <cell r="A404" t="str">
            <v>md303208</v>
          </cell>
          <cell r="B404" t="str">
            <v>md30</v>
          </cell>
          <cell r="C404" t="str">
            <v>3208</v>
          </cell>
          <cell r="D404" t="str">
            <v>St Barnabas C of E Primary School</v>
          </cell>
          <cell r="E404">
            <v>301</v>
          </cell>
          <cell r="F404">
            <v>39</v>
          </cell>
          <cell r="G404">
            <v>340</v>
          </cell>
        </row>
        <row r="405">
          <cell r="A405" t="str">
            <v>md303420</v>
          </cell>
          <cell r="B405" t="str">
            <v>md30</v>
          </cell>
          <cell r="C405" t="str">
            <v>3420</v>
          </cell>
          <cell r="D405" t="str">
            <v>Christ The King Catholic Primary School</v>
          </cell>
          <cell r="E405">
            <v>160</v>
          </cell>
          <cell r="F405">
            <v>192</v>
          </cell>
          <cell r="G405">
            <v>352</v>
          </cell>
        </row>
        <row r="406">
          <cell r="A406" t="str">
            <v>md303422</v>
          </cell>
          <cell r="B406" t="str">
            <v>md30</v>
          </cell>
          <cell r="C406" t="str">
            <v>3422</v>
          </cell>
          <cell r="D406" t="str">
            <v>Sacred Heart Catholic Voluntary Academy</v>
          </cell>
          <cell r="E406">
            <v>343</v>
          </cell>
          <cell r="F406">
            <v>81</v>
          </cell>
          <cell r="G406">
            <v>424</v>
          </cell>
        </row>
        <row r="407">
          <cell r="A407" t="str">
            <v>md303423</v>
          </cell>
          <cell r="B407" t="str">
            <v>md30</v>
          </cell>
          <cell r="C407" t="str">
            <v>3423</v>
          </cell>
          <cell r="D407" t="str">
            <v>St Patrick's Catholic Primary School</v>
          </cell>
          <cell r="E407">
            <v>181</v>
          </cell>
          <cell r="F407">
            <v>60</v>
          </cell>
          <cell r="G407">
            <v>241</v>
          </cell>
        </row>
        <row r="408">
          <cell r="A408" t="str">
            <v>md303424</v>
          </cell>
          <cell r="B408" t="str">
            <v>md30</v>
          </cell>
          <cell r="C408" t="str">
            <v>3424</v>
          </cell>
          <cell r="D408" t="str">
            <v>St Joseph's Catholic Voluntary Academy</v>
          </cell>
          <cell r="E408">
            <v>150</v>
          </cell>
          <cell r="F408">
            <v>124</v>
          </cell>
          <cell r="G408">
            <v>274</v>
          </cell>
        </row>
        <row r="409">
          <cell r="A409" t="str">
            <v>md303425</v>
          </cell>
          <cell r="B409" t="str">
            <v>md30</v>
          </cell>
          <cell r="C409" t="str">
            <v>3425</v>
          </cell>
          <cell r="D409" t="str">
            <v>Holy Cross Catholic Primary School</v>
          </cell>
          <cell r="E409">
            <v>192</v>
          </cell>
          <cell r="F409">
            <v>23</v>
          </cell>
          <cell r="G409">
            <v>215</v>
          </cell>
        </row>
        <row r="410">
          <cell r="A410" t="str">
            <v>md303426</v>
          </cell>
          <cell r="B410" t="str">
            <v>md30</v>
          </cell>
          <cell r="C410" t="str">
            <v>3426</v>
          </cell>
          <cell r="D410" t="str">
            <v>St Thomas More Catholic Voluntary Academy</v>
          </cell>
          <cell r="E410">
            <v>53</v>
          </cell>
          <cell r="F410">
            <v>226</v>
          </cell>
          <cell r="G410">
            <v>279</v>
          </cell>
        </row>
        <row r="411">
          <cell r="A411" t="str">
            <v>md303431</v>
          </cell>
          <cell r="B411" t="str">
            <v>md30</v>
          </cell>
          <cell r="C411" t="str">
            <v>3431</v>
          </cell>
          <cell r="D411" t="str">
            <v>St John The Baptist C of E Primary School</v>
          </cell>
          <cell r="E411">
            <v>69</v>
          </cell>
          <cell r="F411">
            <v>389</v>
          </cell>
          <cell r="G411">
            <v>458</v>
          </cell>
        </row>
        <row r="412">
          <cell r="A412" t="str">
            <v>md303432</v>
          </cell>
          <cell r="B412" t="str">
            <v>md30</v>
          </cell>
          <cell r="C412" t="str">
            <v>3432</v>
          </cell>
          <cell r="D412" t="str">
            <v>Hope Hamilton C of E (Aided) Primary School</v>
          </cell>
          <cell r="E412">
            <v>36</v>
          </cell>
          <cell r="F412">
            <v>326</v>
          </cell>
          <cell r="G412">
            <v>362</v>
          </cell>
        </row>
        <row r="413">
          <cell r="A413" t="str">
            <v>md303434</v>
          </cell>
          <cell r="B413" t="str">
            <v>md30</v>
          </cell>
          <cell r="C413" t="str">
            <v>3434</v>
          </cell>
          <cell r="D413" t="str">
            <v>Braunstone Community Primary School</v>
          </cell>
          <cell r="E413">
            <v>436</v>
          </cell>
          <cell r="F413">
            <v>11</v>
          </cell>
          <cell r="G413">
            <v>447</v>
          </cell>
        </row>
        <row r="414">
          <cell r="A414" t="str">
            <v>md303435</v>
          </cell>
          <cell r="B414" t="str">
            <v>md30</v>
          </cell>
          <cell r="C414" t="str">
            <v>3435</v>
          </cell>
          <cell r="D414" t="str">
            <v>Avenue Primary School</v>
          </cell>
          <cell r="E414">
            <v>161</v>
          </cell>
          <cell r="F414">
            <v>396</v>
          </cell>
          <cell r="G414">
            <v>557</v>
          </cell>
        </row>
        <row r="415">
          <cell r="A415" t="str">
            <v>md304000</v>
          </cell>
          <cell r="B415" t="str">
            <v>md30</v>
          </cell>
          <cell r="C415" t="str">
            <v>4000</v>
          </cell>
          <cell r="D415" t="str">
            <v>Madani Boys School</v>
          </cell>
          <cell r="E415">
            <v>193</v>
          </cell>
          <cell r="F415">
            <v>110</v>
          </cell>
          <cell r="G415">
            <v>303</v>
          </cell>
        </row>
        <row r="416">
          <cell r="A416" t="str">
            <v>md304005</v>
          </cell>
          <cell r="B416" t="str">
            <v>md30</v>
          </cell>
          <cell r="C416" t="str">
            <v>4005</v>
          </cell>
          <cell r="D416" t="str">
            <v>New College Leicester</v>
          </cell>
          <cell r="E416">
            <v>689</v>
          </cell>
          <cell r="F416">
            <v>92</v>
          </cell>
          <cell r="G416">
            <v>781</v>
          </cell>
        </row>
        <row r="417">
          <cell r="A417" t="str">
            <v>md304205</v>
          </cell>
          <cell r="B417" t="str">
            <v>md30</v>
          </cell>
          <cell r="C417" t="str">
            <v>4205</v>
          </cell>
          <cell r="D417" t="str">
            <v>Crown Hills Community College</v>
          </cell>
          <cell r="E417">
            <v>953</v>
          </cell>
          <cell r="F417">
            <v>245</v>
          </cell>
          <cell r="G417">
            <v>1198</v>
          </cell>
        </row>
        <row r="418">
          <cell r="A418" t="str">
            <v>md304232</v>
          </cell>
          <cell r="B418" t="str">
            <v>md30</v>
          </cell>
          <cell r="C418" t="str">
            <v>4232</v>
          </cell>
          <cell r="D418" t="str">
            <v>Sir Jonathan North Community College</v>
          </cell>
          <cell r="E418">
            <v>588</v>
          </cell>
          <cell r="F418">
            <v>572</v>
          </cell>
          <cell r="G418">
            <v>1160</v>
          </cell>
        </row>
        <row r="419">
          <cell r="A419" t="str">
            <v>md304242</v>
          </cell>
          <cell r="B419" t="str">
            <v>md30</v>
          </cell>
          <cell r="C419" t="str">
            <v>4242</v>
          </cell>
          <cell r="D419" t="str">
            <v>Beaumont Leys School</v>
          </cell>
          <cell r="E419">
            <v>688</v>
          </cell>
          <cell r="F419">
            <v>335</v>
          </cell>
          <cell r="G419">
            <v>1023</v>
          </cell>
        </row>
        <row r="420">
          <cell r="A420" t="str">
            <v>md304244</v>
          </cell>
          <cell r="B420" t="str">
            <v>md30</v>
          </cell>
          <cell r="C420" t="str">
            <v>4244</v>
          </cell>
          <cell r="D420" t="str">
            <v>Rushey Mead School</v>
          </cell>
          <cell r="E420">
            <v>973</v>
          </cell>
          <cell r="F420">
            <v>442</v>
          </cell>
          <cell r="G420">
            <v>1415</v>
          </cell>
        </row>
        <row r="421">
          <cell r="A421" t="str">
            <v>md304246</v>
          </cell>
          <cell r="B421" t="str">
            <v>md30</v>
          </cell>
          <cell r="C421" t="str">
            <v>4246</v>
          </cell>
          <cell r="D421" t="str">
            <v>The Lancaster School</v>
          </cell>
          <cell r="E421">
            <v>446</v>
          </cell>
          <cell r="F421">
            <v>401</v>
          </cell>
          <cell r="G421">
            <v>847</v>
          </cell>
        </row>
        <row r="422">
          <cell r="A422" t="str">
            <v>md304249</v>
          </cell>
          <cell r="B422" t="str">
            <v>md30</v>
          </cell>
          <cell r="C422" t="str">
            <v>4249</v>
          </cell>
          <cell r="D422" t="str">
            <v>Hamilton College</v>
          </cell>
          <cell r="E422">
            <v>767</v>
          </cell>
          <cell r="F422">
            <v>299</v>
          </cell>
          <cell r="G422">
            <v>1066</v>
          </cell>
        </row>
        <row r="423">
          <cell r="A423" t="str">
            <v>md304250</v>
          </cell>
          <cell r="B423" t="str">
            <v>md30</v>
          </cell>
          <cell r="C423" t="str">
            <v>4250</v>
          </cell>
          <cell r="D423" t="str">
            <v>Soar Valley College</v>
          </cell>
          <cell r="E423">
            <v>699</v>
          </cell>
          <cell r="F423">
            <v>570</v>
          </cell>
          <cell r="G423">
            <v>1269</v>
          </cell>
        </row>
        <row r="424">
          <cell r="A424" t="str">
            <v>md304251</v>
          </cell>
          <cell r="B424" t="str">
            <v>md30</v>
          </cell>
          <cell r="C424" t="str">
            <v>4251</v>
          </cell>
          <cell r="D424" t="str">
            <v>Judgemeadow Community College</v>
          </cell>
          <cell r="E424">
            <v>585</v>
          </cell>
          <cell r="F424">
            <v>617</v>
          </cell>
          <cell r="G424">
            <v>1202</v>
          </cell>
        </row>
        <row r="425">
          <cell r="A425" t="str">
            <v>md304267</v>
          </cell>
          <cell r="B425" t="str">
            <v>md30</v>
          </cell>
          <cell r="C425" t="str">
            <v>4267</v>
          </cell>
          <cell r="D425" t="str">
            <v>Moat Community College</v>
          </cell>
          <cell r="E425">
            <v>1009</v>
          </cell>
          <cell r="F425">
            <v>47</v>
          </cell>
          <cell r="G425">
            <v>1056</v>
          </cell>
        </row>
        <row r="426">
          <cell r="A426" t="str">
            <v>md304270</v>
          </cell>
          <cell r="B426" t="str">
            <v>md30</v>
          </cell>
          <cell r="C426" t="str">
            <v>4270</v>
          </cell>
          <cell r="D426" t="str">
            <v>Babington Community College</v>
          </cell>
          <cell r="E426">
            <v>742</v>
          </cell>
          <cell r="F426">
            <v>134</v>
          </cell>
          <cell r="G426">
            <v>876</v>
          </cell>
        </row>
        <row r="427">
          <cell r="A427" t="str">
            <v>md304273</v>
          </cell>
          <cell r="B427" t="str">
            <v>md30</v>
          </cell>
          <cell r="C427" t="str">
            <v>4273</v>
          </cell>
          <cell r="D427" t="str">
            <v>The City of Leicester College</v>
          </cell>
          <cell r="E427">
            <v>900</v>
          </cell>
          <cell r="F427">
            <v>594</v>
          </cell>
          <cell r="G427">
            <v>1494</v>
          </cell>
        </row>
        <row r="428">
          <cell r="A428" t="str">
            <v>md304274</v>
          </cell>
          <cell r="B428" t="str">
            <v>md30</v>
          </cell>
          <cell r="C428" t="str">
            <v>4274</v>
          </cell>
          <cell r="D428" t="str">
            <v>Fullhurst Community College</v>
          </cell>
          <cell r="E428">
            <v>650</v>
          </cell>
          <cell r="F428">
            <v>230</v>
          </cell>
          <cell r="G428">
            <v>880</v>
          </cell>
        </row>
        <row r="429">
          <cell r="A429" t="str">
            <v>md304721</v>
          </cell>
          <cell r="B429" t="str">
            <v>md30</v>
          </cell>
          <cell r="C429" t="str">
            <v>4721</v>
          </cell>
          <cell r="D429" t="str">
            <v>English Martyrs Catholic School</v>
          </cell>
          <cell r="E429">
            <v>525</v>
          </cell>
          <cell r="F429">
            <v>547</v>
          </cell>
          <cell r="G429">
            <v>1072</v>
          </cell>
        </row>
        <row r="430">
          <cell r="A430" t="str">
            <v>md304723</v>
          </cell>
          <cell r="B430" t="str">
            <v>md30</v>
          </cell>
          <cell r="C430" t="str">
            <v>4723</v>
          </cell>
          <cell r="D430" t="str">
            <v>St Paul's Catholic School</v>
          </cell>
          <cell r="E430">
            <v>474</v>
          </cell>
          <cell r="F430">
            <v>595</v>
          </cell>
          <cell r="G430">
            <v>1069</v>
          </cell>
        </row>
        <row r="431">
          <cell r="A431" t="str">
            <v>md304724</v>
          </cell>
          <cell r="B431" t="str">
            <v>md30</v>
          </cell>
          <cell r="C431" t="str">
            <v>4724</v>
          </cell>
          <cell r="D431" t="str">
            <v>Madani Girls School</v>
          </cell>
          <cell r="E431">
            <v>189</v>
          </cell>
          <cell r="F431">
            <v>118</v>
          </cell>
          <cell r="G431">
            <v>307</v>
          </cell>
        </row>
        <row r="432">
          <cell r="A432" t="str">
            <v>md306905</v>
          </cell>
          <cell r="B432" t="str">
            <v>md30</v>
          </cell>
          <cell r="C432" t="str">
            <v>6905</v>
          </cell>
          <cell r="D432" t="str">
            <v>The Samworth Enterprise Academy</v>
          </cell>
          <cell r="E432">
            <v>847</v>
          </cell>
          <cell r="F432">
            <v>69</v>
          </cell>
          <cell r="G432">
            <v>916</v>
          </cell>
        </row>
        <row r="433">
          <cell r="A433" t="str">
            <v>md307003</v>
          </cell>
          <cell r="B433" t="str">
            <v>md30</v>
          </cell>
          <cell r="C433" t="str">
            <v>7003</v>
          </cell>
          <cell r="D433" t="str">
            <v>Ash Field Academy</v>
          </cell>
          <cell r="E433">
            <v>64</v>
          </cell>
          <cell r="F433">
            <v>60</v>
          </cell>
          <cell r="G433">
            <v>124</v>
          </cell>
        </row>
        <row r="434">
          <cell r="A434" t="str">
            <v>md307213</v>
          </cell>
          <cell r="B434" t="str">
            <v>md30</v>
          </cell>
          <cell r="C434" t="str">
            <v>7213</v>
          </cell>
          <cell r="D434" t="str">
            <v>Nether Hall School</v>
          </cell>
          <cell r="E434">
            <v>65</v>
          </cell>
          <cell r="F434">
            <v>26</v>
          </cell>
          <cell r="G434">
            <v>91</v>
          </cell>
        </row>
        <row r="435">
          <cell r="A435" t="str">
            <v>md307215</v>
          </cell>
          <cell r="B435" t="str">
            <v>md30</v>
          </cell>
          <cell r="C435" t="str">
            <v>7215</v>
          </cell>
          <cell r="D435" t="str">
            <v>Millgate School</v>
          </cell>
          <cell r="E435">
            <v>40</v>
          </cell>
          <cell r="F435">
            <v>11</v>
          </cell>
          <cell r="G435">
            <v>51</v>
          </cell>
        </row>
        <row r="436">
          <cell r="A436" t="str">
            <v>md307217</v>
          </cell>
          <cell r="B436" t="str">
            <v>md30</v>
          </cell>
          <cell r="C436" t="str">
            <v>7217</v>
          </cell>
          <cell r="D436" t="str">
            <v>Oaklands School</v>
          </cell>
          <cell r="E436">
            <v>75</v>
          </cell>
          <cell r="F436">
            <v>25</v>
          </cell>
          <cell r="G436">
            <v>100</v>
          </cell>
        </row>
        <row r="437">
          <cell r="A437" t="str">
            <v>md307218</v>
          </cell>
          <cell r="B437" t="str">
            <v>md30</v>
          </cell>
          <cell r="C437" t="str">
            <v>7218</v>
          </cell>
          <cell r="D437" t="str">
            <v>Ellesmere College</v>
          </cell>
          <cell r="E437">
            <v>152</v>
          </cell>
          <cell r="F437">
            <v>66</v>
          </cell>
          <cell r="G437">
            <v>218</v>
          </cell>
        </row>
        <row r="438">
          <cell r="A438" t="str">
            <v>md307220</v>
          </cell>
          <cell r="B438" t="str">
            <v>md30</v>
          </cell>
          <cell r="C438" t="str">
            <v>7220</v>
          </cell>
          <cell r="D438" t="str">
            <v>Keyham Lodge School</v>
          </cell>
          <cell r="E438">
            <v>67</v>
          </cell>
          <cell r="F438">
            <v>13</v>
          </cell>
          <cell r="G438">
            <v>80</v>
          </cell>
        </row>
        <row r="439">
          <cell r="A439" t="str">
            <v>md307221</v>
          </cell>
          <cell r="B439" t="str">
            <v>md30</v>
          </cell>
          <cell r="C439" t="str">
            <v>7221</v>
          </cell>
          <cell r="D439" t="str">
            <v>West Gate School</v>
          </cell>
          <cell r="E439">
            <v>115</v>
          </cell>
          <cell r="F439">
            <v>69</v>
          </cell>
          <cell r="G439">
            <v>184</v>
          </cell>
        </row>
        <row r="440">
          <cell r="C440">
            <v>0</v>
          </cell>
          <cell r="D440">
            <v>0</v>
          </cell>
          <cell r="E440">
            <v>0</v>
          </cell>
          <cell r="F440">
            <v>0</v>
          </cell>
          <cell r="G440">
            <v>0</v>
          </cell>
        </row>
        <row r="441">
          <cell r="A441" t="str">
            <v>md30No LSOA or no Address</v>
          </cell>
          <cell r="B441" t="str">
            <v>md30</v>
          </cell>
          <cell r="C441" t="str">
            <v>No LSOA or no Address</v>
          </cell>
          <cell r="D441">
            <v>0</v>
          </cell>
          <cell r="E441">
            <v>0</v>
          </cell>
          <cell r="F441">
            <v>0</v>
          </cell>
          <cell r="G441">
            <v>0</v>
          </cell>
        </row>
        <row r="442">
          <cell r="C442">
            <v>0</v>
          </cell>
          <cell r="D442">
            <v>0</v>
          </cell>
          <cell r="E442" t="str">
            <v>Missing</v>
          </cell>
          <cell r="F442" t="str">
            <v>Others</v>
          </cell>
          <cell r="G442" t="str">
            <v>Total</v>
          </cell>
        </row>
        <row r="443">
          <cell r="A443" t="str">
            <v>nolsoa2000</v>
          </cell>
          <cell r="B443" t="str">
            <v>nolsoa</v>
          </cell>
          <cell r="C443" t="str">
            <v>2000</v>
          </cell>
          <cell r="D443" t="str">
            <v>Caldecote Community Primary School</v>
          </cell>
          <cell r="E443">
            <v>19</v>
          </cell>
          <cell r="F443">
            <v>471</v>
          </cell>
          <cell r="G443">
            <v>490</v>
          </cell>
        </row>
        <row r="444">
          <cell r="A444" t="str">
            <v>nolsoa2001</v>
          </cell>
          <cell r="B444" t="str">
            <v>nolsoa</v>
          </cell>
          <cell r="C444" t="str">
            <v>2001</v>
          </cell>
          <cell r="D444" t="str">
            <v>Krishna-Avanti Primary School</v>
          </cell>
          <cell r="E444">
            <v>8</v>
          </cell>
          <cell r="F444">
            <v>233</v>
          </cell>
          <cell r="G444">
            <v>241</v>
          </cell>
        </row>
        <row r="445">
          <cell r="A445" t="str">
            <v>nolsoa2002</v>
          </cell>
          <cell r="B445" t="str">
            <v>nolsoa</v>
          </cell>
          <cell r="C445" t="str">
            <v>2002</v>
          </cell>
          <cell r="D445" t="str">
            <v>Queensmead Primary Academy</v>
          </cell>
          <cell r="E445">
            <v>6</v>
          </cell>
          <cell r="F445">
            <v>460</v>
          </cell>
          <cell r="G445">
            <v>466</v>
          </cell>
        </row>
        <row r="446">
          <cell r="A446" t="str">
            <v>nolsoa2003</v>
          </cell>
          <cell r="B446" t="str">
            <v>nolsoa</v>
          </cell>
          <cell r="C446" t="str">
            <v>2003</v>
          </cell>
          <cell r="D446" t="str">
            <v>Falcon's Primary School</v>
          </cell>
          <cell r="E446">
            <v>5</v>
          </cell>
          <cell r="F446">
            <v>32</v>
          </cell>
          <cell r="G446">
            <v>37</v>
          </cell>
        </row>
        <row r="447">
          <cell r="A447" t="str">
            <v>nolsoa2004</v>
          </cell>
          <cell r="B447" t="str">
            <v>nolsoa</v>
          </cell>
          <cell r="C447" t="str">
            <v>2004</v>
          </cell>
          <cell r="D447" t="str">
            <v>Mowmacre Hill Primary School</v>
          </cell>
          <cell r="E447">
            <v>4</v>
          </cell>
          <cell r="F447">
            <v>365</v>
          </cell>
          <cell r="G447">
            <v>369</v>
          </cell>
        </row>
        <row r="448">
          <cell r="A448" t="str">
            <v>nolsoa2071</v>
          </cell>
          <cell r="B448" t="str">
            <v>nolsoa</v>
          </cell>
          <cell r="C448" t="str">
            <v>2071</v>
          </cell>
          <cell r="D448" t="str">
            <v>Highfields Primary School</v>
          </cell>
          <cell r="E448">
            <v>6</v>
          </cell>
          <cell r="F448">
            <v>343</v>
          </cell>
          <cell r="G448">
            <v>349</v>
          </cell>
        </row>
        <row r="449">
          <cell r="A449" t="str">
            <v>nolsoa2210</v>
          </cell>
          <cell r="B449" t="str">
            <v>nolsoa</v>
          </cell>
          <cell r="C449" t="str">
            <v>2210</v>
          </cell>
          <cell r="D449" t="str">
            <v>Bridge Junior School</v>
          </cell>
          <cell r="E449">
            <v>4</v>
          </cell>
          <cell r="F449">
            <v>360</v>
          </cell>
          <cell r="G449">
            <v>364</v>
          </cell>
        </row>
        <row r="450">
          <cell r="A450" t="str">
            <v>nolsoa2213</v>
          </cell>
          <cell r="B450" t="str">
            <v>nolsoa</v>
          </cell>
          <cell r="C450" t="str">
            <v>2213</v>
          </cell>
          <cell r="D450" t="str">
            <v>Catherine Infant School</v>
          </cell>
          <cell r="E450">
            <v>7</v>
          </cell>
          <cell r="F450">
            <v>360</v>
          </cell>
          <cell r="G450">
            <v>367</v>
          </cell>
        </row>
        <row r="451">
          <cell r="A451" t="str">
            <v>nolsoa2214</v>
          </cell>
          <cell r="B451" t="str">
            <v>nolsoa</v>
          </cell>
          <cell r="C451" t="str">
            <v>2214</v>
          </cell>
          <cell r="D451" t="str">
            <v>Catherine Junior School</v>
          </cell>
          <cell r="E451">
            <v>7</v>
          </cell>
          <cell r="F451">
            <v>470</v>
          </cell>
          <cell r="G451">
            <v>477</v>
          </cell>
        </row>
        <row r="452">
          <cell r="A452" t="str">
            <v>nolsoa2222</v>
          </cell>
          <cell r="B452" t="str">
            <v>nolsoa</v>
          </cell>
          <cell r="C452" t="str">
            <v>2222</v>
          </cell>
          <cell r="D452" t="str">
            <v>Evington Valley Primary School</v>
          </cell>
          <cell r="E452">
            <v>6</v>
          </cell>
          <cell r="F452">
            <v>361</v>
          </cell>
          <cell r="G452">
            <v>367</v>
          </cell>
        </row>
        <row r="453">
          <cell r="A453" t="str">
            <v>nolsoa2228</v>
          </cell>
          <cell r="B453" t="str">
            <v>nolsoa</v>
          </cell>
          <cell r="C453" t="str">
            <v>2228</v>
          </cell>
          <cell r="D453" t="str">
            <v>Granby Primary School</v>
          </cell>
          <cell r="E453">
            <v>11</v>
          </cell>
          <cell r="F453">
            <v>473</v>
          </cell>
          <cell r="G453">
            <v>484</v>
          </cell>
        </row>
        <row r="454">
          <cell r="A454" t="str">
            <v>nolsoa2229</v>
          </cell>
          <cell r="B454" t="str">
            <v>nolsoa</v>
          </cell>
          <cell r="C454" t="str">
            <v>2229</v>
          </cell>
          <cell r="D454" t="str">
            <v>Green Lane Infant School</v>
          </cell>
          <cell r="E454">
            <v>5</v>
          </cell>
          <cell r="F454">
            <v>361</v>
          </cell>
          <cell r="G454">
            <v>366</v>
          </cell>
        </row>
        <row r="455">
          <cell r="A455" t="str">
            <v>nolsoa2231</v>
          </cell>
          <cell r="B455" t="str">
            <v>nolsoa</v>
          </cell>
          <cell r="C455" t="str">
            <v>2231</v>
          </cell>
          <cell r="D455" t="str">
            <v>Rushey Mead Primary School</v>
          </cell>
          <cell r="E455">
            <v>8</v>
          </cell>
          <cell r="F455">
            <v>462</v>
          </cell>
          <cell r="G455">
            <v>470</v>
          </cell>
        </row>
        <row r="456">
          <cell r="A456" t="str">
            <v>nolsoa2236</v>
          </cell>
          <cell r="B456" t="str">
            <v>nolsoa</v>
          </cell>
          <cell r="C456" t="str">
            <v>2236</v>
          </cell>
          <cell r="D456" t="str">
            <v>Humberstone Infant School</v>
          </cell>
          <cell r="E456">
            <v>21</v>
          </cell>
          <cell r="F456">
            <v>332</v>
          </cell>
          <cell r="G456">
            <v>353</v>
          </cell>
        </row>
        <row r="457">
          <cell r="A457" t="str">
            <v>nolsoa2237</v>
          </cell>
          <cell r="B457" t="str">
            <v>nolsoa</v>
          </cell>
          <cell r="C457" t="str">
            <v>2237</v>
          </cell>
          <cell r="D457" t="str">
            <v>Humberstone Junior Academy</v>
          </cell>
          <cell r="E457">
            <v>10</v>
          </cell>
          <cell r="F457">
            <v>343</v>
          </cell>
          <cell r="G457">
            <v>353</v>
          </cell>
        </row>
        <row r="458">
          <cell r="A458" t="str">
            <v>nolsoa2238</v>
          </cell>
          <cell r="B458" t="str">
            <v>nolsoa</v>
          </cell>
          <cell r="C458" t="str">
            <v>2238</v>
          </cell>
          <cell r="D458" t="str">
            <v>Imperial Avenue Infant School</v>
          </cell>
          <cell r="E458">
            <v>3</v>
          </cell>
          <cell r="F458">
            <v>324</v>
          </cell>
          <cell r="G458">
            <v>327</v>
          </cell>
        </row>
        <row r="459">
          <cell r="A459" t="str">
            <v>nolsoa2239</v>
          </cell>
          <cell r="B459" t="str">
            <v>nolsoa</v>
          </cell>
          <cell r="C459" t="str">
            <v>2239</v>
          </cell>
          <cell r="D459" t="str">
            <v>Inglehurst Infant School</v>
          </cell>
          <cell r="E459">
            <v>2</v>
          </cell>
          <cell r="F459">
            <v>302</v>
          </cell>
          <cell r="G459">
            <v>304</v>
          </cell>
        </row>
        <row r="460">
          <cell r="A460" t="str">
            <v>nolsoa2240</v>
          </cell>
          <cell r="B460" t="str">
            <v>nolsoa</v>
          </cell>
          <cell r="C460" t="str">
            <v>2240</v>
          </cell>
          <cell r="D460" t="str">
            <v>Inglehurst Junior School</v>
          </cell>
          <cell r="E460">
            <v>4</v>
          </cell>
          <cell r="F460">
            <v>297</v>
          </cell>
          <cell r="G460">
            <v>301</v>
          </cell>
        </row>
        <row r="461">
          <cell r="A461" t="str">
            <v>nolsoa2241</v>
          </cell>
          <cell r="B461" t="str">
            <v>nolsoa</v>
          </cell>
          <cell r="C461" t="str">
            <v>2241</v>
          </cell>
          <cell r="D461" t="str">
            <v>King Richard III Infant &amp; Nursery School</v>
          </cell>
          <cell r="E461">
            <v>9</v>
          </cell>
          <cell r="F461">
            <v>235</v>
          </cell>
          <cell r="G461">
            <v>244</v>
          </cell>
        </row>
        <row r="462">
          <cell r="A462" t="str">
            <v>nolsoa2250</v>
          </cell>
          <cell r="B462" t="str">
            <v>nolsoa</v>
          </cell>
          <cell r="C462" t="str">
            <v>2250</v>
          </cell>
          <cell r="D462" t="str">
            <v>Mayflower Primary School</v>
          </cell>
          <cell r="E462">
            <v>7</v>
          </cell>
          <cell r="F462">
            <v>456</v>
          </cell>
          <cell r="G462">
            <v>463</v>
          </cell>
        </row>
        <row r="463">
          <cell r="A463" t="str">
            <v>nolsoa2261</v>
          </cell>
          <cell r="B463" t="str">
            <v>nolsoa</v>
          </cell>
          <cell r="C463" t="str">
            <v>2261</v>
          </cell>
          <cell r="D463" t="str">
            <v>Northfield House Primary School</v>
          </cell>
          <cell r="E463">
            <v>13</v>
          </cell>
          <cell r="F463">
            <v>364</v>
          </cell>
          <cell r="G463">
            <v>377</v>
          </cell>
        </row>
        <row r="464">
          <cell r="A464" t="str">
            <v>nolsoa2262</v>
          </cell>
          <cell r="B464" t="str">
            <v>nolsoa</v>
          </cell>
          <cell r="C464" t="str">
            <v>2262</v>
          </cell>
          <cell r="D464" t="str">
            <v>Overdale Infant School</v>
          </cell>
          <cell r="E464">
            <v>4</v>
          </cell>
          <cell r="F464">
            <v>273</v>
          </cell>
          <cell r="G464">
            <v>277</v>
          </cell>
        </row>
        <row r="465">
          <cell r="A465" t="str">
            <v>nolsoa2263</v>
          </cell>
          <cell r="B465" t="str">
            <v>nolsoa</v>
          </cell>
          <cell r="C465" t="str">
            <v>2263</v>
          </cell>
          <cell r="D465" t="str">
            <v>Overdale Junior School</v>
          </cell>
          <cell r="E465">
            <v>0</v>
          </cell>
          <cell r="F465">
            <v>351</v>
          </cell>
          <cell r="G465">
            <v>351</v>
          </cell>
        </row>
        <row r="466">
          <cell r="A466" t="str">
            <v>nolsoa2264</v>
          </cell>
          <cell r="B466" t="str">
            <v>nolsoa</v>
          </cell>
          <cell r="C466" t="str">
            <v>2264</v>
          </cell>
          <cell r="D466" t="str">
            <v>Merrydale Infant School</v>
          </cell>
          <cell r="E466">
            <v>5</v>
          </cell>
          <cell r="F466">
            <v>338</v>
          </cell>
          <cell r="G466">
            <v>343</v>
          </cell>
        </row>
        <row r="467">
          <cell r="A467" t="str">
            <v>nolsoa2265</v>
          </cell>
          <cell r="B467" t="str">
            <v>nolsoa</v>
          </cell>
          <cell r="C467" t="str">
            <v>2265</v>
          </cell>
          <cell r="D467" t="str">
            <v>Merrydale Junior School</v>
          </cell>
          <cell r="E467">
            <v>2</v>
          </cell>
          <cell r="F467">
            <v>362</v>
          </cell>
          <cell r="G467">
            <v>364</v>
          </cell>
        </row>
        <row r="468">
          <cell r="A468" t="str">
            <v>nolsoa2267</v>
          </cell>
          <cell r="B468" t="str">
            <v>nolsoa</v>
          </cell>
          <cell r="C468" t="str">
            <v>2267</v>
          </cell>
          <cell r="D468" t="str">
            <v>St Mary's Fields Primary School</v>
          </cell>
          <cell r="E468">
            <v>11</v>
          </cell>
          <cell r="F468">
            <v>335</v>
          </cell>
          <cell r="G468">
            <v>346</v>
          </cell>
        </row>
        <row r="469">
          <cell r="A469" t="str">
            <v>nolsoa2268</v>
          </cell>
          <cell r="B469" t="str">
            <v>nolsoa</v>
          </cell>
          <cell r="C469" t="str">
            <v>2268</v>
          </cell>
          <cell r="D469" t="str">
            <v>Shaftesbury Junior School</v>
          </cell>
          <cell r="E469">
            <v>9</v>
          </cell>
          <cell r="F469">
            <v>233</v>
          </cell>
          <cell r="G469">
            <v>242</v>
          </cell>
        </row>
        <row r="470">
          <cell r="A470" t="str">
            <v>nolsoa2282</v>
          </cell>
          <cell r="B470" t="str">
            <v>nolsoa</v>
          </cell>
          <cell r="C470" t="str">
            <v>2282</v>
          </cell>
          <cell r="D470" t="str">
            <v>Wyvern Primary School</v>
          </cell>
          <cell r="E470">
            <v>3</v>
          </cell>
          <cell r="F470">
            <v>455</v>
          </cell>
          <cell r="G470">
            <v>458</v>
          </cell>
        </row>
        <row r="471">
          <cell r="A471" t="str">
            <v>nolsoa2283</v>
          </cell>
          <cell r="B471" t="str">
            <v>nolsoa</v>
          </cell>
          <cell r="C471" t="str">
            <v>2283</v>
          </cell>
          <cell r="D471" t="str">
            <v>Montrose School</v>
          </cell>
          <cell r="E471">
            <v>6</v>
          </cell>
          <cell r="F471">
            <v>462</v>
          </cell>
          <cell r="G471">
            <v>468</v>
          </cell>
        </row>
        <row r="472">
          <cell r="A472" t="str">
            <v>nolsoa2287</v>
          </cell>
          <cell r="B472" t="str">
            <v>nolsoa</v>
          </cell>
          <cell r="C472" t="str">
            <v>2287</v>
          </cell>
          <cell r="D472" t="str">
            <v>Braunstone Frith Primary School</v>
          </cell>
          <cell r="E472">
            <v>4</v>
          </cell>
          <cell r="F472">
            <v>623</v>
          </cell>
          <cell r="G472">
            <v>627</v>
          </cell>
        </row>
        <row r="473">
          <cell r="A473" t="str">
            <v>nolsoa2297</v>
          </cell>
          <cell r="B473" t="str">
            <v>nolsoa</v>
          </cell>
          <cell r="C473" t="str">
            <v>2297</v>
          </cell>
          <cell r="D473" t="str">
            <v>Folville Junior School</v>
          </cell>
          <cell r="E473">
            <v>7</v>
          </cell>
          <cell r="F473">
            <v>340</v>
          </cell>
          <cell r="G473">
            <v>347</v>
          </cell>
        </row>
        <row r="474">
          <cell r="A474" t="str">
            <v>nolsoa2298</v>
          </cell>
          <cell r="B474" t="str">
            <v>nolsoa</v>
          </cell>
          <cell r="C474" t="str">
            <v>2298</v>
          </cell>
          <cell r="D474" t="str">
            <v>Uplands Junior School</v>
          </cell>
          <cell r="E474">
            <v>4</v>
          </cell>
          <cell r="F474">
            <v>473</v>
          </cell>
          <cell r="G474">
            <v>477</v>
          </cell>
        </row>
        <row r="475">
          <cell r="A475" t="str">
            <v>nolsoa2299</v>
          </cell>
          <cell r="B475" t="str">
            <v>nolsoa</v>
          </cell>
          <cell r="C475" t="str">
            <v>2299</v>
          </cell>
          <cell r="D475" t="str">
            <v>Uplands Infant School</v>
          </cell>
          <cell r="E475">
            <v>5</v>
          </cell>
          <cell r="F475">
            <v>477</v>
          </cell>
          <cell r="G475">
            <v>482</v>
          </cell>
        </row>
        <row r="476">
          <cell r="A476" t="str">
            <v>nolsoa2303</v>
          </cell>
          <cell r="B476" t="str">
            <v>nolsoa</v>
          </cell>
          <cell r="C476" t="str">
            <v>2303</v>
          </cell>
          <cell r="D476" t="str">
            <v>Shenton Primary School</v>
          </cell>
          <cell r="E476">
            <v>22</v>
          </cell>
          <cell r="F476">
            <v>435</v>
          </cell>
          <cell r="G476">
            <v>457</v>
          </cell>
        </row>
        <row r="477">
          <cell r="A477" t="str">
            <v>nolsoa2304</v>
          </cell>
          <cell r="B477" t="str">
            <v>nolsoa</v>
          </cell>
          <cell r="C477" t="str">
            <v>2304</v>
          </cell>
          <cell r="D477" t="str">
            <v>Stokes Wood Primary School</v>
          </cell>
          <cell r="E477">
            <v>14</v>
          </cell>
          <cell r="F477">
            <v>408</v>
          </cell>
          <cell r="G477">
            <v>422</v>
          </cell>
        </row>
        <row r="478">
          <cell r="A478" t="str">
            <v>nolsoa2305</v>
          </cell>
          <cell r="B478" t="str">
            <v>nolsoa</v>
          </cell>
          <cell r="C478" t="str">
            <v>2305</v>
          </cell>
          <cell r="D478" t="str">
            <v>Wolsey House Primary School</v>
          </cell>
          <cell r="E478">
            <v>6</v>
          </cell>
          <cell r="F478">
            <v>465</v>
          </cell>
          <cell r="G478">
            <v>471</v>
          </cell>
        </row>
        <row r="479">
          <cell r="A479" t="str">
            <v>nolsoa2306</v>
          </cell>
          <cell r="B479" t="str">
            <v>nolsoa</v>
          </cell>
          <cell r="C479" t="str">
            <v>2306</v>
          </cell>
          <cell r="D479" t="str">
            <v>Buswells Lodge Primary School</v>
          </cell>
          <cell r="E479">
            <v>7</v>
          </cell>
          <cell r="F479">
            <v>460</v>
          </cell>
          <cell r="G479">
            <v>467</v>
          </cell>
        </row>
        <row r="480">
          <cell r="A480" t="str">
            <v>nolsoa2317</v>
          </cell>
          <cell r="B480" t="str">
            <v>nolsoa</v>
          </cell>
          <cell r="C480" t="str">
            <v>2317</v>
          </cell>
          <cell r="D480" t="str">
            <v>Sandfield Close Primary School</v>
          </cell>
          <cell r="E480">
            <v>14</v>
          </cell>
          <cell r="F480">
            <v>401</v>
          </cell>
          <cell r="G480">
            <v>415</v>
          </cell>
        </row>
        <row r="481">
          <cell r="A481" t="str">
            <v>nolsoa2320</v>
          </cell>
          <cell r="B481" t="str">
            <v>nolsoa</v>
          </cell>
          <cell r="C481" t="str">
            <v>2320</v>
          </cell>
          <cell r="D481" t="str">
            <v>Barley Croft Primary School</v>
          </cell>
          <cell r="E481">
            <v>17</v>
          </cell>
          <cell r="F481">
            <v>324</v>
          </cell>
          <cell r="G481">
            <v>341</v>
          </cell>
        </row>
        <row r="482">
          <cell r="A482" t="str">
            <v>nolsoa2323</v>
          </cell>
          <cell r="B482" t="str">
            <v>nolsoa</v>
          </cell>
          <cell r="C482" t="str">
            <v>2323</v>
          </cell>
          <cell r="D482" t="str">
            <v>Woodstock Primary School</v>
          </cell>
          <cell r="E482">
            <v>1</v>
          </cell>
          <cell r="F482">
            <v>423</v>
          </cell>
          <cell r="G482">
            <v>424</v>
          </cell>
        </row>
        <row r="483">
          <cell r="A483" t="str">
            <v>nolsoa2324</v>
          </cell>
          <cell r="B483" t="str">
            <v>nolsoa</v>
          </cell>
          <cell r="C483" t="str">
            <v>2324</v>
          </cell>
          <cell r="D483" t="str">
            <v>Rowlatts Hill Primary School</v>
          </cell>
          <cell r="E483">
            <v>13</v>
          </cell>
          <cell r="F483">
            <v>348</v>
          </cell>
          <cell r="G483">
            <v>361</v>
          </cell>
        </row>
        <row r="484">
          <cell r="A484" t="str">
            <v>nolsoa2327</v>
          </cell>
          <cell r="B484" t="str">
            <v>nolsoa</v>
          </cell>
          <cell r="C484" t="str">
            <v>2327</v>
          </cell>
          <cell r="D484" t="str">
            <v>Willowbrook Primary School</v>
          </cell>
          <cell r="E484">
            <v>7</v>
          </cell>
          <cell r="F484">
            <v>450</v>
          </cell>
          <cell r="G484">
            <v>457</v>
          </cell>
        </row>
        <row r="485">
          <cell r="A485" t="str">
            <v>nolsoa2328</v>
          </cell>
          <cell r="B485" t="str">
            <v>nolsoa</v>
          </cell>
          <cell r="C485" t="str">
            <v>2328</v>
          </cell>
          <cell r="D485" t="str">
            <v>Thurnby Lodge Primary School &amp; Spch &amp; Lang Unit</v>
          </cell>
          <cell r="E485">
            <v>9</v>
          </cell>
          <cell r="F485">
            <v>227</v>
          </cell>
          <cell r="G485">
            <v>236</v>
          </cell>
        </row>
        <row r="486">
          <cell r="A486" t="str">
            <v>nolsoa2337</v>
          </cell>
          <cell r="B486" t="str">
            <v>nolsoa</v>
          </cell>
          <cell r="C486" t="str">
            <v>2337</v>
          </cell>
          <cell r="D486" t="str">
            <v>Abbey Primary Community School</v>
          </cell>
          <cell r="E486">
            <v>31</v>
          </cell>
          <cell r="F486">
            <v>703</v>
          </cell>
          <cell r="G486">
            <v>734</v>
          </cell>
        </row>
        <row r="487">
          <cell r="A487" t="str">
            <v>nolsoa2339</v>
          </cell>
          <cell r="B487" t="str">
            <v>nolsoa</v>
          </cell>
          <cell r="C487" t="str">
            <v>2339</v>
          </cell>
          <cell r="D487" t="str">
            <v>Taylor Road Primary School</v>
          </cell>
          <cell r="E487">
            <v>7</v>
          </cell>
          <cell r="F487">
            <v>683</v>
          </cell>
          <cell r="G487">
            <v>690</v>
          </cell>
        </row>
        <row r="488">
          <cell r="A488" t="str">
            <v>nolsoa2340</v>
          </cell>
          <cell r="B488" t="str">
            <v>nolsoa</v>
          </cell>
          <cell r="C488" t="str">
            <v>2340</v>
          </cell>
          <cell r="D488" t="str">
            <v>Knighton Fields Primary School</v>
          </cell>
          <cell r="E488">
            <v>6</v>
          </cell>
          <cell r="F488">
            <v>219</v>
          </cell>
          <cell r="G488">
            <v>225</v>
          </cell>
        </row>
        <row r="489">
          <cell r="A489" t="str">
            <v>nolsoa2342</v>
          </cell>
          <cell r="B489" t="str">
            <v>nolsoa</v>
          </cell>
          <cell r="C489" t="str">
            <v>2342</v>
          </cell>
          <cell r="D489" t="str">
            <v>Heatherbrook Primary School</v>
          </cell>
          <cell r="E489">
            <v>2</v>
          </cell>
          <cell r="F489">
            <v>181</v>
          </cell>
          <cell r="G489">
            <v>183</v>
          </cell>
        </row>
        <row r="490">
          <cell r="A490" t="str">
            <v>nolsoa2343</v>
          </cell>
          <cell r="B490" t="str">
            <v>nolsoa</v>
          </cell>
          <cell r="C490" t="str">
            <v>2343</v>
          </cell>
          <cell r="D490" t="str">
            <v>Linden Primary School</v>
          </cell>
          <cell r="E490">
            <v>9</v>
          </cell>
          <cell r="F490">
            <v>444</v>
          </cell>
          <cell r="G490">
            <v>453</v>
          </cell>
        </row>
        <row r="491">
          <cell r="A491" t="str">
            <v>nolsoa2344</v>
          </cell>
          <cell r="B491" t="str">
            <v>nolsoa</v>
          </cell>
          <cell r="C491" t="str">
            <v>2344</v>
          </cell>
          <cell r="D491" t="str">
            <v>Eyres Monsell Primary School</v>
          </cell>
          <cell r="E491">
            <v>1</v>
          </cell>
          <cell r="F491">
            <v>244</v>
          </cell>
          <cell r="G491">
            <v>245</v>
          </cell>
        </row>
        <row r="492">
          <cell r="A492" t="str">
            <v>nolsoa2346</v>
          </cell>
          <cell r="B492" t="str">
            <v>nolsoa</v>
          </cell>
          <cell r="C492" t="str">
            <v>2346</v>
          </cell>
          <cell r="D492" t="str">
            <v>Hazel Community Primary School</v>
          </cell>
          <cell r="E492">
            <v>29</v>
          </cell>
          <cell r="F492">
            <v>354</v>
          </cell>
          <cell r="G492">
            <v>383</v>
          </cell>
        </row>
        <row r="493">
          <cell r="A493" t="str">
            <v>nolsoa2347</v>
          </cell>
          <cell r="B493" t="str">
            <v>nolsoa</v>
          </cell>
          <cell r="C493" t="str">
            <v>2347</v>
          </cell>
          <cell r="D493" t="str">
            <v>Charnwood Primary School</v>
          </cell>
          <cell r="E493">
            <v>6</v>
          </cell>
          <cell r="F493">
            <v>472</v>
          </cell>
          <cell r="G493">
            <v>478</v>
          </cell>
        </row>
        <row r="494">
          <cell r="A494" t="str">
            <v>nolsoa2348</v>
          </cell>
          <cell r="B494" t="str">
            <v>nolsoa</v>
          </cell>
          <cell r="C494" t="str">
            <v>2348</v>
          </cell>
          <cell r="D494" t="str">
            <v>Mellor Community Primary School</v>
          </cell>
          <cell r="E494">
            <v>23</v>
          </cell>
          <cell r="F494">
            <v>525</v>
          </cell>
          <cell r="G494">
            <v>548</v>
          </cell>
        </row>
        <row r="495">
          <cell r="A495" t="str">
            <v>nolsoa2352</v>
          </cell>
          <cell r="B495" t="str">
            <v>nolsoa</v>
          </cell>
          <cell r="C495" t="str">
            <v>2352</v>
          </cell>
          <cell r="D495" t="str">
            <v>Marriott Primary School</v>
          </cell>
          <cell r="E495">
            <v>1</v>
          </cell>
          <cell r="F495">
            <v>338</v>
          </cell>
          <cell r="G495">
            <v>339</v>
          </cell>
        </row>
        <row r="496">
          <cell r="A496" t="str">
            <v>nolsoa2356</v>
          </cell>
          <cell r="B496" t="str">
            <v>nolsoa</v>
          </cell>
          <cell r="C496" t="str">
            <v>2356</v>
          </cell>
          <cell r="D496" t="str">
            <v>Whitehall Primary School</v>
          </cell>
          <cell r="E496">
            <v>4</v>
          </cell>
          <cell r="F496">
            <v>476</v>
          </cell>
          <cell r="G496">
            <v>480</v>
          </cell>
        </row>
        <row r="497">
          <cell r="A497" t="str">
            <v>nolsoa2359</v>
          </cell>
          <cell r="B497" t="str">
            <v>nolsoa</v>
          </cell>
          <cell r="C497" t="str">
            <v>2359</v>
          </cell>
          <cell r="D497" t="str">
            <v>Spinney Hill Primary School &amp; Community Centre</v>
          </cell>
          <cell r="E497">
            <v>14</v>
          </cell>
          <cell r="F497">
            <v>674</v>
          </cell>
          <cell r="G497">
            <v>688</v>
          </cell>
        </row>
        <row r="498">
          <cell r="A498" t="str">
            <v>nolsoa2361</v>
          </cell>
          <cell r="B498" t="str">
            <v>nolsoa</v>
          </cell>
          <cell r="C498" t="str">
            <v>2361</v>
          </cell>
          <cell r="D498" t="str">
            <v>Scraptoft Valley Primary School</v>
          </cell>
          <cell r="E498">
            <v>4</v>
          </cell>
          <cell r="F498">
            <v>415</v>
          </cell>
          <cell r="G498">
            <v>419</v>
          </cell>
        </row>
        <row r="499">
          <cell r="A499" t="str">
            <v>nolsoa2363</v>
          </cell>
          <cell r="B499" t="str">
            <v>nolsoa</v>
          </cell>
          <cell r="C499" t="str">
            <v>2363</v>
          </cell>
          <cell r="D499" t="str">
            <v>Beaumont Lodge Primary School</v>
          </cell>
          <cell r="E499">
            <v>3</v>
          </cell>
          <cell r="F499">
            <v>224</v>
          </cell>
          <cell r="G499">
            <v>227</v>
          </cell>
        </row>
        <row r="500">
          <cell r="A500" t="str">
            <v>nolsoa2364</v>
          </cell>
          <cell r="B500" t="str">
            <v>nolsoa</v>
          </cell>
          <cell r="C500" t="str">
            <v>2364</v>
          </cell>
          <cell r="D500" t="str">
            <v>Parks Primary School</v>
          </cell>
          <cell r="E500">
            <v>6</v>
          </cell>
          <cell r="F500">
            <v>412</v>
          </cell>
          <cell r="G500">
            <v>418</v>
          </cell>
        </row>
        <row r="501">
          <cell r="A501" t="str">
            <v>nolsoa2365</v>
          </cell>
          <cell r="B501" t="str">
            <v>nolsoa</v>
          </cell>
          <cell r="C501" t="str">
            <v>2365</v>
          </cell>
          <cell r="D501" t="str">
            <v>Fosse Primary School</v>
          </cell>
          <cell r="E501">
            <v>6</v>
          </cell>
          <cell r="F501">
            <v>373</v>
          </cell>
          <cell r="G501">
            <v>379</v>
          </cell>
        </row>
        <row r="502">
          <cell r="A502" t="str">
            <v>nolsoa2366</v>
          </cell>
          <cell r="B502" t="str">
            <v>nolsoa</v>
          </cell>
          <cell r="C502" t="str">
            <v>2366</v>
          </cell>
          <cell r="D502" t="str">
            <v>Forest Lodge Primary School</v>
          </cell>
          <cell r="E502">
            <v>14</v>
          </cell>
          <cell r="F502">
            <v>459</v>
          </cell>
          <cell r="G502">
            <v>473</v>
          </cell>
        </row>
        <row r="503">
          <cell r="A503" t="str">
            <v>nolsoa2370</v>
          </cell>
          <cell r="B503" t="str">
            <v>nolsoa</v>
          </cell>
          <cell r="C503" t="str">
            <v>2370</v>
          </cell>
          <cell r="D503" t="str">
            <v>Sparkenhoe Community Primary School</v>
          </cell>
          <cell r="E503">
            <v>8</v>
          </cell>
          <cell r="F503">
            <v>464</v>
          </cell>
          <cell r="G503">
            <v>472</v>
          </cell>
        </row>
        <row r="504">
          <cell r="A504" t="str">
            <v>nolsoa2371</v>
          </cell>
          <cell r="B504" t="str">
            <v>nolsoa</v>
          </cell>
          <cell r="C504" t="str">
            <v>2371</v>
          </cell>
          <cell r="D504" t="str">
            <v>Coleman Primary School</v>
          </cell>
          <cell r="E504">
            <v>21</v>
          </cell>
          <cell r="F504">
            <v>684</v>
          </cell>
          <cell r="G504">
            <v>705</v>
          </cell>
        </row>
        <row r="505">
          <cell r="A505" t="str">
            <v>nolsoa2377</v>
          </cell>
          <cell r="B505" t="str">
            <v>nolsoa</v>
          </cell>
          <cell r="C505" t="str">
            <v>2377</v>
          </cell>
          <cell r="D505" t="str">
            <v>Herrick Primary School</v>
          </cell>
          <cell r="E505">
            <v>4</v>
          </cell>
          <cell r="F505">
            <v>388</v>
          </cell>
          <cell r="G505">
            <v>392</v>
          </cell>
        </row>
        <row r="506">
          <cell r="A506" t="str">
            <v>nolsoa2378</v>
          </cell>
          <cell r="B506" t="str">
            <v>nolsoa</v>
          </cell>
          <cell r="C506" t="str">
            <v>2378</v>
          </cell>
          <cell r="D506" t="str">
            <v>Slater Primary School</v>
          </cell>
          <cell r="E506">
            <v>7</v>
          </cell>
          <cell r="F506">
            <v>161</v>
          </cell>
          <cell r="G506">
            <v>168</v>
          </cell>
        </row>
        <row r="507">
          <cell r="A507" t="str">
            <v>nolsoa2379</v>
          </cell>
          <cell r="B507" t="str">
            <v>nolsoa</v>
          </cell>
          <cell r="C507" t="str">
            <v>2379</v>
          </cell>
          <cell r="D507" t="str">
            <v>Glebelands Primary School</v>
          </cell>
          <cell r="E507">
            <v>6</v>
          </cell>
          <cell r="F507">
            <v>293</v>
          </cell>
          <cell r="G507">
            <v>299</v>
          </cell>
        </row>
        <row r="508">
          <cell r="A508" t="str">
            <v>nolsoa2381</v>
          </cell>
          <cell r="B508" t="str">
            <v>nolsoa</v>
          </cell>
          <cell r="C508" t="str">
            <v>2381</v>
          </cell>
          <cell r="D508" t="str">
            <v>Kestrels' Field Primary School</v>
          </cell>
          <cell r="E508">
            <v>17</v>
          </cell>
          <cell r="F508">
            <v>433</v>
          </cell>
          <cell r="G508">
            <v>450</v>
          </cell>
        </row>
        <row r="509">
          <cell r="A509" t="str">
            <v>nolsoa2385</v>
          </cell>
          <cell r="B509" t="str">
            <v>nolsoa</v>
          </cell>
          <cell r="C509" t="str">
            <v>2385</v>
          </cell>
          <cell r="D509" t="str">
            <v>Alderman Richard Hallam Primary School</v>
          </cell>
          <cell r="E509">
            <v>11</v>
          </cell>
          <cell r="F509">
            <v>733</v>
          </cell>
          <cell r="G509">
            <v>744</v>
          </cell>
        </row>
        <row r="510">
          <cell r="A510" t="str">
            <v>nolsoa2386</v>
          </cell>
          <cell r="B510" t="str">
            <v>nolsoa</v>
          </cell>
          <cell r="C510" t="str">
            <v>2386</v>
          </cell>
          <cell r="D510" t="str">
            <v>Medway Community Primary School</v>
          </cell>
          <cell r="E510">
            <v>11</v>
          </cell>
          <cell r="F510">
            <v>460</v>
          </cell>
          <cell r="G510">
            <v>471</v>
          </cell>
        </row>
        <row r="511">
          <cell r="A511" t="str">
            <v>nolsoa2387</v>
          </cell>
          <cell r="B511" t="str">
            <v>nolsoa</v>
          </cell>
          <cell r="C511" t="str">
            <v>2387</v>
          </cell>
          <cell r="D511" t="str">
            <v>Dovelands Primary School</v>
          </cell>
          <cell r="E511">
            <v>4</v>
          </cell>
          <cell r="F511">
            <v>552</v>
          </cell>
          <cell r="G511">
            <v>556</v>
          </cell>
        </row>
        <row r="512">
          <cell r="A512" t="str">
            <v>nolsoa2388</v>
          </cell>
          <cell r="B512" t="str">
            <v>nolsoa</v>
          </cell>
          <cell r="C512" t="str">
            <v>2388</v>
          </cell>
          <cell r="D512" t="str">
            <v>Rolleston Primary School</v>
          </cell>
          <cell r="E512">
            <v>5</v>
          </cell>
          <cell r="F512">
            <v>429</v>
          </cell>
          <cell r="G512">
            <v>434</v>
          </cell>
        </row>
        <row r="513">
          <cell r="A513" t="str">
            <v>nolsoa3201</v>
          </cell>
          <cell r="B513" t="str">
            <v>nolsoa</v>
          </cell>
          <cell r="C513" t="str">
            <v>3201</v>
          </cell>
          <cell r="D513" t="str">
            <v>Belgrave St Peter's C of E Primary School</v>
          </cell>
          <cell r="E513">
            <v>0</v>
          </cell>
          <cell r="F513">
            <v>232</v>
          </cell>
          <cell r="G513">
            <v>232</v>
          </cell>
        </row>
        <row r="514">
          <cell r="A514" t="str">
            <v>nolsoa3208</v>
          </cell>
          <cell r="B514" t="str">
            <v>nolsoa</v>
          </cell>
          <cell r="C514" t="str">
            <v>3208</v>
          </cell>
          <cell r="D514" t="str">
            <v>St Barnabas C of E Primary School</v>
          </cell>
          <cell r="E514">
            <v>5</v>
          </cell>
          <cell r="F514">
            <v>335</v>
          </cell>
          <cell r="G514">
            <v>340</v>
          </cell>
        </row>
        <row r="515">
          <cell r="A515" t="str">
            <v>nolsoa3420</v>
          </cell>
          <cell r="B515" t="str">
            <v>nolsoa</v>
          </cell>
          <cell r="C515" t="str">
            <v>3420</v>
          </cell>
          <cell r="D515" t="str">
            <v>Christ The King Catholic Primary School</v>
          </cell>
          <cell r="E515">
            <v>7</v>
          </cell>
          <cell r="F515">
            <v>345</v>
          </cell>
          <cell r="G515">
            <v>352</v>
          </cell>
        </row>
        <row r="516">
          <cell r="A516" t="str">
            <v>nolsoa3422</v>
          </cell>
          <cell r="B516" t="str">
            <v>nolsoa</v>
          </cell>
          <cell r="C516" t="str">
            <v>3422</v>
          </cell>
          <cell r="D516" t="str">
            <v>Sacred Heart Catholic Voluntary Academy</v>
          </cell>
          <cell r="E516">
            <v>10</v>
          </cell>
          <cell r="F516">
            <v>414</v>
          </cell>
          <cell r="G516">
            <v>424</v>
          </cell>
        </row>
        <row r="517">
          <cell r="A517" t="str">
            <v>nolsoa3423</v>
          </cell>
          <cell r="B517" t="str">
            <v>nolsoa</v>
          </cell>
          <cell r="C517" t="str">
            <v>3423</v>
          </cell>
          <cell r="D517" t="str">
            <v>St Patrick's Catholic Primary School</v>
          </cell>
          <cell r="E517">
            <v>7</v>
          </cell>
          <cell r="F517">
            <v>234</v>
          </cell>
          <cell r="G517">
            <v>241</v>
          </cell>
        </row>
        <row r="518">
          <cell r="A518" t="str">
            <v>nolsoa3424</v>
          </cell>
          <cell r="B518" t="str">
            <v>nolsoa</v>
          </cell>
          <cell r="C518" t="str">
            <v>3424</v>
          </cell>
          <cell r="D518" t="str">
            <v>St Joseph's Catholic Voluntary Academy</v>
          </cell>
          <cell r="E518">
            <v>4</v>
          </cell>
          <cell r="F518">
            <v>270</v>
          </cell>
          <cell r="G518">
            <v>274</v>
          </cell>
        </row>
        <row r="519">
          <cell r="A519" t="str">
            <v>nolsoa3425</v>
          </cell>
          <cell r="B519" t="str">
            <v>nolsoa</v>
          </cell>
          <cell r="C519" t="str">
            <v>3425</v>
          </cell>
          <cell r="D519" t="str">
            <v>Holy Cross Catholic Primary School</v>
          </cell>
          <cell r="E519">
            <v>1</v>
          </cell>
          <cell r="F519">
            <v>214</v>
          </cell>
          <cell r="G519">
            <v>215</v>
          </cell>
        </row>
        <row r="520">
          <cell r="A520" t="str">
            <v>nolsoa3426</v>
          </cell>
          <cell r="B520" t="str">
            <v>nolsoa</v>
          </cell>
          <cell r="C520" t="str">
            <v>3426</v>
          </cell>
          <cell r="D520" t="str">
            <v>St Thomas More Catholic Voluntary Academy</v>
          </cell>
          <cell r="E520">
            <v>8</v>
          </cell>
          <cell r="F520">
            <v>271</v>
          </cell>
          <cell r="G520">
            <v>279</v>
          </cell>
        </row>
        <row r="521">
          <cell r="A521" t="str">
            <v>nolsoa3431</v>
          </cell>
          <cell r="B521" t="str">
            <v>nolsoa</v>
          </cell>
          <cell r="C521" t="str">
            <v>3431</v>
          </cell>
          <cell r="D521" t="str">
            <v>St John The Baptist C of E Primary School</v>
          </cell>
          <cell r="E521">
            <v>20</v>
          </cell>
          <cell r="F521">
            <v>438</v>
          </cell>
          <cell r="G521">
            <v>458</v>
          </cell>
        </row>
        <row r="522">
          <cell r="A522" t="str">
            <v>nolsoa3432</v>
          </cell>
          <cell r="B522" t="str">
            <v>nolsoa</v>
          </cell>
          <cell r="C522" t="str">
            <v>3432</v>
          </cell>
          <cell r="D522" t="str">
            <v>Hope Hamilton C of E (Aided) Primary School</v>
          </cell>
          <cell r="E522">
            <v>33</v>
          </cell>
          <cell r="F522">
            <v>329</v>
          </cell>
          <cell r="G522">
            <v>362</v>
          </cell>
        </row>
        <row r="523">
          <cell r="A523" t="str">
            <v>nolsoa3434</v>
          </cell>
          <cell r="B523" t="str">
            <v>nolsoa</v>
          </cell>
          <cell r="C523" t="str">
            <v>3434</v>
          </cell>
          <cell r="D523" t="str">
            <v>Braunstone Community Primary School</v>
          </cell>
          <cell r="E523">
            <v>4</v>
          </cell>
          <cell r="F523">
            <v>443</v>
          </cell>
          <cell r="G523">
            <v>447</v>
          </cell>
        </row>
        <row r="524">
          <cell r="A524" t="str">
            <v>nolsoa3435</v>
          </cell>
          <cell r="B524" t="str">
            <v>nolsoa</v>
          </cell>
          <cell r="C524" t="str">
            <v>3435</v>
          </cell>
          <cell r="D524" t="str">
            <v>Avenue Primary School</v>
          </cell>
          <cell r="E524">
            <v>25</v>
          </cell>
          <cell r="F524">
            <v>532</v>
          </cell>
          <cell r="G524">
            <v>557</v>
          </cell>
        </row>
        <row r="525">
          <cell r="A525" t="str">
            <v>nolsoa4000</v>
          </cell>
          <cell r="B525" t="str">
            <v>nolsoa</v>
          </cell>
          <cell r="C525" t="str">
            <v>4000</v>
          </cell>
          <cell r="D525" t="str">
            <v>Madani Boys School</v>
          </cell>
          <cell r="E525">
            <v>5</v>
          </cell>
          <cell r="F525">
            <v>298</v>
          </cell>
          <cell r="G525">
            <v>303</v>
          </cell>
        </row>
        <row r="526">
          <cell r="A526" t="str">
            <v>nolsoa4005</v>
          </cell>
          <cell r="B526" t="str">
            <v>nolsoa</v>
          </cell>
          <cell r="C526" t="str">
            <v>4005</v>
          </cell>
          <cell r="D526" t="str">
            <v>New College Leicester</v>
          </cell>
          <cell r="E526">
            <v>15</v>
          </cell>
          <cell r="F526">
            <v>766</v>
          </cell>
          <cell r="G526">
            <v>781</v>
          </cell>
        </row>
        <row r="527">
          <cell r="A527" t="str">
            <v>nolsoa4205</v>
          </cell>
          <cell r="B527" t="str">
            <v>nolsoa</v>
          </cell>
          <cell r="C527" t="str">
            <v>4205</v>
          </cell>
          <cell r="D527" t="str">
            <v>Crown Hills Community College</v>
          </cell>
          <cell r="E527">
            <v>14</v>
          </cell>
          <cell r="F527">
            <v>1184</v>
          </cell>
          <cell r="G527">
            <v>1198</v>
          </cell>
        </row>
        <row r="528">
          <cell r="A528" t="str">
            <v>nolsoa4232</v>
          </cell>
          <cell r="B528" t="str">
            <v>nolsoa</v>
          </cell>
          <cell r="C528" t="str">
            <v>4232</v>
          </cell>
          <cell r="D528" t="str">
            <v>Sir Jonathan North Community College</v>
          </cell>
          <cell r="E528">
            <v>9</v>
          </cell>
          <cell r="F528">
            <v>1151</v>
          </cell>
          <cell r="G528">
            <v>1160</v>
          </cell>
        </row>
        <row r="529">
          <cell r="A529" t="str">
            <v>nolsoa4242</v>
          </cell>
          <cell r="B529" t="str">
            <v>nolsoa</v>
          </cell>
          <cell r="C529" t="str">
            <v>4242</v>
          </cell>
          <cell r="D529" t="str">
            <v>Beaumont Leys School</v>
          </cell>
          <cell r="E529">
            <v>11</v>
          </cell>
          <cell r="F529">
            <v>1012</v>
          </cell>
          <cell r="G529">
            <v>1023</v>
          </cell>
        </row>
        <row r="530">
          <cell r="A530" t="str">
            <v>nolsoa4244</v>
          </cell>
          <cell r="B530" t="str">
            <v>nolsoa</v>
          </cell>
          <cell r="C530" t="str">
            <v>4244</v>
          </cell>
          <cell r="D530" t="str">
            <v>Rushey Mead School</v>
          </cell>
          <cell r="E530">
            <v>36</v>
          </cell>
          <cell r="F530">
            <v>1379</v>
          </cell>
          <cell r="G530">
            <v>1415</v>
          </cell>
        </row>
        <row r="531">
          <cell r="A531" t="str">
            <v>nolsoa4246</v>
          </cell>
          <cell r="B531" t="str">
            <v>nolsoa</v>
          </cell>
          <cell r="C531" t="str">
            <v>4246</v>
          </cell>
          <cell r="D531" t="str">
            <v>The Lancaster School</v>
          </cell>
          <cell r="E531">
            <v>8</v>
          </cell>
          <cell r="F531">
            <v>839</v>
          </cell>
          <cell r="G531">
            <v>847</v>
          </cell>
        </row>
        <row r="532">
          <cell r="A532" t="str">
            <v>nolsoa4249</v>
          </cell>
          <cell r="B532" t="str">
            <v>nolsoa</v>
          </cell>
          <cell r="C532" t="str">
            <v>4249</v>
          </cell>
          <cell r="D532" t="str">
            <v>Hamilton College</v>
          </cell>
          <cell r="E532">
            <v>28</v>
          </cell>
          <cell r="F532">
            <v>1038</v>
          </cell>
          <cell r="G532">
            <v>1066</v>
          </cell>
        </row>
        <row r="533">
          <cell r="A533" t="str">
            <v>nolsoa4250</v>
          </cell>
          <cell r="B533" t="str">
            <v>nolsoa</v>
          </cell>
          <cell r="C533" t="str">
            <v>4250</v>
          </cell>
          <cell r="D533" t="str">
            <v>Soar Valley College</v>
          </cell>
          <cell r="E533">
            <v>32</v>
          </cell>
          <cell r="F533">
            <v>1237</v>
          </cell>
          <cell r="G533">
            <v>1269</v>
          </cell>
        </row>
        <row r="534">
          <cell r="A534" t="str">
            <v>nolsoa4251</v>
          </cell>
          <cell r="B534" t="str">
            <v>nolsoa</v>
          </cell>
          <cell r="C534" t="str">
            <v>4251</v>
          </cell>
          <cell r="D534" t="str">
            <v>Judgemeadow Community College</v>
          </cell>
          <cell r="E534">
            <v>18</v>
          </cell>
          <cell r="F534">
            <v>1184</v>
          </cell>
          <cell r="G534">
            <v>1202</v>
          </cell>
        </row>
        <row r="535">
          <cell r="A535" t="str">
            <v>nolsoa4267</v>
          </cell>
          <cell r="B535" t="str">
            <v>nolsoa</v>
          </cell>
          <cell r="C535" t="str">
            <v>4267</v>
          </cell>
          <cell r="D535" t="str">
            <v>Moat Community College</v>
          </cell>
          <cell r="E535">
            <v>15</v>
          </cell>
          <cell r="F535">
            <v>1041</v>
          </cell>
          <cell r="G535">
            <v>1056</v>
          </cell>
        </row>
        <row r="536">
          <cell r="A536" t="str">
            <v>nolsoa4270</v>
          </cell>
          <cell r="B536" t="str">
            <v>nolsoa</v>
          </cell>
          <cell r="C536" t="str">
            <v>4270</v>
          </cell>
          <cell r="D536" t="str">
            <v>Babington Community College</v>
          </cell>
          <cell r="E536">
            <v>22</v>
          </cell>
          <cell r="F536">
            <v>854</v>
          </cell>
          <cell r="G536">
            <v>876</v>
          </cell>
        </row>
        <row r="537">
          <cell r="A537" t="str">
            <v>nolsoa4273</v>
          </cell>
          <cell r="B537" t="str">
            <v>nolsoa</v>
          </cell>
          <cell r="C537" t="str">
            <v>4273</v>
          </cell>
          <cell r="D537" t="str">
            <v>The City of Leicester College</v>
          </cell>
          <cell r="E537">
            <v>20</v>
          </cell>
          <cell r="F537">
            <v>1474</v>
          </cell>
          <cell r="G537">
            <v>1494</v>
          </cell>
        </row>
        <row r="538">
          <cell r="A538" t="str">
            <v>nolsoa4274</v>
          </cell>
          <cell r="B538" t="str">
            <v>nolsoa</v>
          </cell>
          <cell r="C538" t="str">
            <v>4274</v>
          </cell>
          <cell r="D538" t="str">
            <v>Fullhurst Community College</v>
          </cell>
          <cell r="E538">
            <v>15</v>
          </cell>
          <cell r="F538">
            <v>865</v>
          </cell>
          <cell r="G538">
            <v>880</v>
          </cell>
        </row>
        <row r="539">
          <cell r="A539" t="str">
            <v>nolsoa4721</v>
          </cell>
          <cell r="B539" t="str">
            <v>nolsoa</v>
          </cell>
          <cell r="C539" t="str">
            <v>4721</v>
          </cell>
          <cell r="D539" t="str">
            <v>English Martyrs Catholic School</v>
          </cell>
          <cell r="E539">
            <v>21</v>
          </cell>
          <cell r="F539">
            <v>1051</v>
          </cell>
          <cell r="G539">
            <v>1072</v>
          </cell>
        </row>
        <row r="540">
          <cell r="A540" t="str">
            <v>nolsoa4723</v>
          </cell>
          <cell r="B540" t="str">
            <v>nolsoa</v>
          </cell>
          <cell r="C540" t="str">
            <v>4723</v>
          </cell>
          <cell r="D540" t="str">
            <v>St Paul's Catholic School</v>
          </cell>
          <cell r="E540">
            <v>24</v>
          </cell>
          <cell r="F540">
            <v>1045</v>
          </cell>
          <cell r="G540">
            <v>1069</v>
          </cell>
        </row>
        <row r="541">
          <cell r="A541" t="str">
            <v>nolsoa4724</v>
          </cell>
          <cell r="B541" t="str">
            <v>nolsoa</v>
          </cell>
          <cell r="C541" t="str">
            <v>4724</v>
          </cell>
          <cell r="D541" t="str">
            <v>Madani Girls School</v>
          </cell>
          <cell r="E541">
            <v>6</v>
          </cell>
          <cell r="F541">
            <v>301</v>
          </cell>
          <cell r="G541">
            <v>307</v>
          </cell>
        </row>
        <row r="542">
          <cell r="A542" t="str">
            <v>nolsoa6905</v>
          </cell>
          <cell r="B542" t="str">
            <v>nolsoa</v>
          </cell>
          <cell r="C542" t="str">
            <v>6905</v>
          </cell>
          <cell r="D542" t="str">
            <v>The Samworth Enterprise Academy</v>
          </cell>
          <cell r="E542">
            <v>8</v>
          </cell>
          <cell r="F542">
            <v>908</v>
          </cell>
          <cell r="G542">
            <v>916</v>
          </cell>
        </row>
        <row r="543">
          <cell r="A543" t="str">
            <v>nolsoa7003</v>
          </cell>
          <cell r="B543" t="str">
            <v>nolsoa</v>
          </cell>
          <cell r="C543" t="str">
            <v>7003</v>
          </cell>
          <cell r="D543" t="str">
            <v>Ash Field Academy</v>
          </cell>
          <cell r="E543">
            <v>6</v>
          </cell>
          <cell r="F543">
            <v>118</v>
          </cell>
          <cell r="G543">
            <v>124</v>
          </cell>
        </row>
        <row r="544">
          <cell r="A544" t="str">
            <v>nolsoa7213</v>
          </cell>
          <cell r="B544" t="str">
            <v>nolsoa</v>
          </cell>
          <cell r="C544" t="str">
            <v>7213</v>
          </cell>
          <cell r="D544" t="str">
            <v>Nether Hall School</v>
          </cell>
          <cell r="E544">
            <v>1</v>
          </cell>
          <cell r="F544">
            <v>90</v>
          </cell>
          <cell r="G544">
            <v>91</v>
          </cell>
        </row>
        <row r="545">
          <cell r="A545" t="str">
            <v>nolsoa7215</v>
          </cell>
          <cell r="B545" t="str">
            <v>nolsoa</v>
          </cell>
          <cell r="C545" t="str">
            <v>7215</v>
          </cell>
          <cell r="D545" t="str">
            <v>Millgate School</v>
          </cell>
          <cell r="E545">
            <v>2</v>
          </cell>
          <cell r="F545">
            <v>49</v>
          </cell>
          <cell r="G545">
            <v>51</v>
          </cell>
        </row>
        <row r="546">
          <cell r="A546" t="str">
            <v>nolsoa7217</v>
          </cell>
          <cell r="B546" t="str">
            <v>nolsoa</v>
          </cell>
          <cell r="C546" t="str">
            <v>7217</v>
          </cell>
          <cell r="D546" t="str">
            <v>Oaklands School</v>
          </cell>
          <cell r="E546">
            <v>2</v>
          </cell>
          <cell r="F546">
            <v>98</v>
          </cell>
          <cell r="G546">
            <v>100</v>
          </cell>
        </row>
        <row r="547">
          <cell r="A547" t="str">
            <v>nolsoa7218</v>
          </cell>
          <cell r="B547" t="str">
            <v>nolsoa</v>
          </cell>
          <cell r="C547" t="str">
            <v>7218</v>
          </cell>
          <cell r="D547" t="str">
            <v>Ellesmere College</v>
          </cell>
          <cell r="E547">
            <v>4</v>
          </cell>
          <cell r="F547">
            <v>214</v>
          </cell>
          <cell r="G547">
            <v>218</v>
          </cell>
        </row>
        <row r="548">
          <cell r="A548" t="str">
            <v>nolsoa7220</v>
          </cell>
          <cell r="B548" t="str">
            <v>nolsoa</v>
          </cell>
          <cell r="C548" t="str">
            <v>7220</v>
          </cell>
          <cell r="D548" t="str">
            <v>Keyham Lodge School</v>
          </cell>
          <cell r="E548">
            <v>0</v>
          </cell>
          <cell r="F548">
            <v>80</v>
          </cell>
          <cell r="G548">
            <v>80</v>
          </cell>
        </row>
        <row r="549">
          <cell r="A549" t="str">
            <v>nolsoa7221</v>
          </cell>
          <cell r="B549" t="str">
            <v>nolsoa</v>
          </cell>
          <cell r="C549" t="str">
            <v>7221</v>
          </cell>
          <cell r="D549" t="str">
            <v>West Gate School</v>
          </cell>
          <cell r="E549">
            <v>7</v>
          </cell>
          <cell r="F549">
            <v>177</v>
          </cell>
          <cell r="G549">
            <v>184</v>
          </cell>
        </row>
        <row r="550">
          <cell r="C550">
            <v>0</v>
          </cell>
          <cell r="D550">
            <v>0</v>
          </cell>
          <cell r="E550">
            <v>0</v>
          </cell>
        </row>
        <row r="551">
          <cell r="C551">
            <v>0</v>
          </cell>
          <cell r="D551">
            <v>0</v>
          </cell>
          <cell r="E551">
            <v>0</v>
          </cell>
        </row>
        <row r="552">
          <cell r="C552">
            <v>0</v>
          </cell>
          <cell r="D552">
            <v>0</v>
          </cell>
          <cell r="E552">
            <v>0</v>
          </cell>
        </row>
        <row r="553">
          <cell r="C553">
            <v>0</v>
          </cell>
          <cell r="D553">
            <v>0</v>
          </cell>
          <cell r="E553">
            <v>0</v>
          </cell>
        </row>
        <row r="554">
          <cell r="C554">
            <v>0</v>
          </cell>
          <cell r="D554">
            <v>0</v>
          </cell>
          <cell r="E554">
            <v>0</v>
          </cell>
        </row>
        <row r="555">
          <cell r="C555">
            <v>0</v>
          </cell>
          <cell r="D555">
            <v>0</v>
          </cell>
          <cell r="E555">
            <v>0</v>
          </cell>
        </row>
        <row r="556">
          <cell r="C556">
            <v>0</v>
          </cell>
          <cell r="D556">
            <v>0</v>
          </cell>
          <cell r="E556">
            <v>0</v>
          </cell>
        </row>
        <row r="557">
          <cell r="C557">
            <v>0</v>
          </cell>
          <cell r="D557">
            <v>0</v>
          </cell>
          <cell r="E557">
            <v>0</v>
          </cell>
        </row>
      </sheetData>
      <sheetData sheetId="2">
        <row r="5">
          <cell r="A5" t="str">
            <v>3md52000</v>
          </cell>
          <cell r="B5" t="str">
            <v>3md5</v>
          </cell>
          <cell r="C5" t="str">
            <v>2000</v>
          </cell>
          <cell r="D5" t="str">
            <v>Caldecote Community Primary School</v>
          </cell>
          <cell r="E5">
            <v>20</v>
          </cell>
          <cell r="F5">
            <v>21</v>
          </cell>
          <cell r="G5">
            <v>41</v>
          </cell>
        </row>
        <row r="6">
          <cell r="A6" t="str">
            <v>3md52002</v>
          </cell>
          <cell r="B6" t="str">
            <v>3md5</v>
          </cell>
          <cell r="C6" t="str">
            <v>2002</v>
          </cell>
          <cell r="D6" t="str">
            <v>Queensmead Primary Academy</v>
          </cell>
          <cell r="E6">
            <v>37</v>
          </cell>
          <cell r="F6">
            <v>11</v>
          </cell>
          <cell r="G6">
            <v>48</v>
          </cell>
        </row>
        <row r="7">
          <cell r="A7" t="str">
            <v>3md52004</v>
          </cell>
          <cell r="B7" t="str">
            <v>3md5</v>
          </cell>
          <cell r="C7" t="str">
            <v>2004</v>
          </cell>
          <cell r="D7" t="str">
            <v>Mowmacre Hill Primary School</v>
          </cell>
          <cell r="E7">
            <v>9</v>
          </cell>
          <cell r="F7">
            <v>26</v>
          </cell>
          <cell r="G7">
            <v>35</v>
          </cell>
        </row>
        <row r="8">
          <cell r="A8" t="str">
            <v>3md52071</v>
          </cell>
          <cell r="B8" t="str">
            <v>3md5</v>
          </cell>
          <cell r="C8" t="str">
            <v>2071</v>
          </cell>
          <cell r="D8" t="str">
            <v>Highfields Primary School</v>
          </cell>
          <cell r="E8">
            <v>18</v>
          </cell>
          <cell r="F8">
            <v>28</v>
          </cell>
          <cell r="G8">
            <v>46</v>
          </cell>
        </row>
        <row r="9">
          <cell r="A9" t="str">
            <v>3md52213</v>
          </cell>
          <cell r="B9" t="str">
            <v>3md5</v>
          </cell>
          <cell r="C9" t="str">
            <v>2213</v>
          </cell>
          <cell r="D9" t="str">
            <v>Catherine Infant School</v>
          </cell>
          <cell r="E9">
            <v>10</v>
          </cell>
          <cell r="F9">
            <v>41</v>
          </cell>
          <cell r="G9">
            <v>51</v>
          </cell>
        </row>
        <row r="10">
          <cell r="A10" t="str">
            <v>3md52222</v>
          </cell>
          <cell r="B10" t="str">
            <v>3md5</v>
          </cell>
          <cell r="C10" t="str">
            <v>2222</v>
          </cell>
          <cell r="D10" t="str">
            <v>Evington Valley Primary School</v>
          </cell>
          <cell r="E10">
            <v>0</v>
          </cell>
          <cell r="F10">
            <v>45</v>
          </cell>
          <cell r="G10">
            <v>45</v>
          </cell>
        </row>
        <row r="11">
          <cell r="A11" t="str">
            <v>3md52228</v>
          </cell>
          <cell r="B11" t="str">
            <v>3md5</v>
          </cell>
          <cell r="C11" t="str">
            <v>2228</v>
          </cell>
          <cell r="D11" t="str">
            <v>Granby Primary School</v>
          </cell>
          <cell r="E11">
            <v>2</v>
          </cell>
          <cell r="F11">
            <v>41</v>
          </cell>
          <cell r="G11">
            <v>43</v>
          </cell>
        </row>
        <row r="12">
          <cell r="A12" t="str">
            <v>3md52229</v>
          </cell>
          <cell r="B12" t="str">
            <v>3md5</v>
          </cell>
          <cell r="C12" t="str">
            <v>2229</v>
          </cell>
          <cell r="D12" t="str">
            <v>Green Lane Infant School</v>
          </cell>
          <cell r="E12">
            <v>3</v>
          </cell>
          <cell r="F12">
            <v>87</v>
          </cell>
          <cell r="G12">
            <v>90</v>
          </cell>
        </row>
        <row r="13">
          <cell r="A13" t="str">
            <v>3md52231</v>
          </cell>
          <cell r="B13" t="str">
            <v>3md5</v>
          </cell>
          <cell r="C13" t="str">
            <v>2231</v>
          </cell>
          <cell r="D13" t="str">
            <v>Rushey Mead Primary School</v>
          </cell>
          <cell r="E13">
            <v>0</v>
          </cell>
          <cell r="F13">
            <v>38</v>
          </cell>
          <cell r="G13">
            <v>38</v>
          </cell>
        </row>
        <row r="14">
          <cell r="A14" t="str">
            <v>3md52236</v>
          </cell>
          <cell r="B14" t="str">
            <v>3md5</v>
          </cell>
          <cell r="C14" t="str">
            <v>2236</v>
          </cell>
          <cell r="D14" t="str">
            <v>Humberstone Infant School</v>
          </cell>
          <cell r="E14">
            <v>0</v>
          </cell>
          <cell r="F14">
            <v>64</v>
          </cell>
          <cell r="G14">
            <v>64</v>
          </cell>
        </row>
        <row r="15">
          <cell r="A15" t="str">
            <v>3md52238</v>
          </cell>
          <cell r="B15" t="str">
            <v>3md5</v>
          </cell>
          <cell r="C15" t="str">
            <v>2238</v>
          </cell>
          <cell r="D15" t="str">
            <v>Imperial Avenue Infant School</v>
          </cell>
          <cell r="E15">
            <v>6</v>
          </cell>
          <cell r="F15">
            <v>45</v>
          </cell>
          <cell r="G15">
            <v>51</v>
          </cell>
        </row>
        <row r="16">
          <cell r="A16" t="str">
            <v>3md52239</v>
          </cell>
          <cell r="B16" t="str">
            <v>3md5</v>
          </cell>
          <cell r="C16" t="str">
            <v>2239</v>
          </cell>
          <cell r="D16" t="str">
            <v>Inglehurst Infant School</v>
          </cell>
          <cell r="E16">
            <v>17</v>
          </cell>
          <cell r="F16">
            <v>55</v>
          </cell>
          <cell r="G16">
            <v>72</v>
          </cell>
        </row>
        <row r="17">
          <cell r="A17" t="str">
            <v>3md52241</v>
          </cell>
          <cell r="B17" t="str">
            <v>3md5</v>
          </cell>
          <cell r="C17" t="str">
            <v>2241</v>
          </cell>
          <cell r="D17" t="str">
            <v>King Richard III Infant &amp; Nursery School</v>
          </cell>
          <cell r="E17">
            <v>0</v>
          </cell>
          <cell r="F17">
            <v>57</v>
          </cell>
          <cell r="G17">
            <v>57</v>
          </cell>
        </row>
        <row r="18">
          <cell r="A18" t="str">
            <v>3md52250</v>
          </cell>
          <cell r="B18" t="str">
            <v>3md5</v>
          </cell>
          <cell r="C18" t="str">
            <v>2250</v>
          </cell>
          <cell r="D18" t="str">
            <v>Mayflower Primary School</v>
          </cell>
          <cell r="E18">
            <v>0</v>
          </cell>
          <cell r="F18">
            <v>40</v>
          </cell>
          <cell r="G18">
            <v>40</v>
          </cell>
        </row>
        <row r="19">
          <cell r="A19" t="str">
            <v>3md52261</v>
          </cell>
          <cell r="B19" t="str">
            <v>3md5</v>
          </cell>
          <cell r="C19" t="str">
            <v>2261</v>
          </cell>
          <cell r="D19" t="str">
            <v>Northfield House Primary School</v>
          </cell>
          <cell r="E19">
            <v>0</v>
          </cell>
          <cell r="F19">
            <v>35</v>
          </cell>
          <cell r="G19">
            <v>35</v>
          </cell>
        </row>
        <row r="20">
          <cell r="A20" t="str">
            <v>3md52264</v>
          </cell>
          <cell r="B20" t="str">
            <v>3md5</v>
          </cell>
          <cell r="C20" t="str">
            <v>2264</v>
          </cell>
          <cell r="D20" t="str">
            <v>Merrydale Infant School</v>
          </cell>
          <cell r="E20">
            <v>0</v>
          </cell>
          <cell r="F20">
            <v>65</v>
          </cell>
          <cell r="G20">
            <v>65</v>
          </cell>
        </row>
        <row r="21">
          <cell r="A21" t="str">
            <v>3md52267</v>
          </cell>
          <cell r="B21" t="str">
            <v>3md5</v>
          </cell>
          <cell r="C21" t="str">
            <v>2267</v>
          </cell>
          <cell r="D21" t="str">
            <v>St Mary's Fields Primary School</v>
          </cell>
          <cell r="E21">
            <v>1</v>
          </cell>
          <cell r="F21">
            <v>48</v>
          </cell>
          <cell r="G21">
            <v>49</v>
          </cell>
        </row>
        <row r="22">
          <cell r="A22" t="str">
            <v>3md52282</v>
          </cell>
          <cell r="B22" t="str">
            <v>3md5</v>
          </cell>
          <cell r="C22" t="str">
            <v>2282</v>
          </cell>
          <cell r="D22" t="str">
            <v>Wyvern Primary School</v>
          </cell>
          <cell r="E22">
            <v>0</v>
          </cell>
          <cell r="F22">
            <v>47</v>
          </cell>
          <cell r="G22">
            <v>47</v>
          </cell>
        </row>
        <row r="23">
          <cell r="A23" t="str">
            <v>3md52283</v>
          </cell>
          <cell r="B23" t="str">
            <v>3md5</v>
          </cell>
          <cell r="C23" t="str">
            <v>2283</v>
          </cell>
          <cell r="D23" t="str">
            <v>Montrose School</v>
          </cell>
          <cell r="E23">
            <v>3</v>
          </cell>
          <cell r="F23">
            <v>47</v>
          </cell>
          <cell r="G23">
            <v>50</v>
          </cell>
        </row>
        <row r="24">
          <cell r="A24" t="str">
            <v>3md52287</v>
          </cell>
          <cell r="B24" t="str">
            <v>3md5</v>
          </cell>
          <cell r="C24" t="str">
            <v>2287</v>
          </cell>
          <cell r="D24" t="str">
            <v>Braunstone Frith Primary School</v>
          </cell>
          <cell r="E24">
            <v>31</v>
          </cell>
          <cell r="F24">
            <v>25</v>
          </cell>
          <cell r="G24">
            <v>56</v>
          </cell>
        </row>
        <row r="25">
          <cell r="A25" t="str">
            <v>3md52299</v>
          </cell>
          <cell r="B25" t="str">
            <v>3md5</v>
          </cell>
          <cell r="C25" t="str">
            <v>2299</v>
          </cell>
          <cell r="D25" t="str">
            <v>Uplands Infant School</v>
          </cell>
          <cell r="E25">
            <v>7</v>
          </cell>
          <cell r="F25">
            <v>82</v>
          </cell>
          <cell r="G25">
            <v>89</v>
          </cell>
        </row>
        <row r="26">
          <cell r="A26" t="str">
            <v>3md52303</v>
          </cell>
          <cell r="B26" t="str">
            <v>3md5</v>
          </cell>
          <cell r="C26" t="str">
            <v>2303</v>
          </cell>
          <cell r="D26" t="str">
            <v>Shenton Primary School</v>
          </cell>
          <cell r="E26">
            <v>5</v>
          </cell>
          <cell r="F26">
            <v>35</v>
          </cell>
          <cell r="G26">
            <v>40</v>
          </cell>
        </row>
        <row r="27">
          <cell r="A27" t="str">
            <v>3md52304</v>
          </cell>
          <cell r="B27" t="str">
            <v>3md5</v>
          </cell>
          <cell r="C27" t="str">
            <v>2304</v>
          </cell>
          <cell r="D27" t="str">
            <v>Stokes Wood Primary School</v>
          </cell>
          <cell r="E27">
            <v>11</v>
          </cell>
          <cell r="F27">
            <v>40</v>
          </cell>
          <cell r="G27">
            <v>51</v>
          </cell>
        </row>
        <row r="28">
          <cell r="A28" t="str">
            <v>3md52305</v>
          </cell>
          <cell r="B28" t="str">
            <v>3md5</v>
          </cell>
          <cell r="C28" t="str">
            <v>2305</v>
          </cell>
          <cell r="D28" t="str">
            <v>Wolsey House Primary School</v>
          </cell>
          <cell r="E28">
            <v>21</v>
          </cell>
          <cell r="F28">
            <v>25</v>
          </cell>
          <cell r="G28">
            <v>46</v>
          </cell>
        </row>
        <row r="29">
          <cell r="A29" t="str">
            <v>3md52306</v>
          </cell>
          <cell r="B29" t="str">
            <v>3md5</v>
          </cell>
          <cell r="C29" t="str">
            <v>2306</v>
          </cell>
          <cell r="D29" t="str">
            <v>Buswells Lodge Primary School</v>
          </cell>
          <cell r="E29">
            <v>21</v>
          </cell>
          <cell r="F29">
            <v>31</v>
          </cell>
          <cell r="G29">
            <v>52</v>
          </cell>
        </row>
        <row r="30">
          <cell r="A30" t="str">
            <v>3md52320</v>
          </cell>
          <cell r="B30" t="str">
            <v>3md5</v>
          </cell>
          <cell r="C30" t="str">
            <v>2320</v>
          </cell>
          <cell r="D30" t="str">
            <v>Barley Croft Primary School</v>
          </cell>
          <cell r="E30">
            <v>27</v>
          </cell>
          <cell r="F30">
            <v>13</v>
          </cell>
          <cell r="G30">
            <v>40</v>
          </cell>
        </row>
        <row r="31">
          <cell r="A31" t="str">
            <v>3md52323</v>
          </cell>
          <cell r="B31" t="str">
            <v>3md5</v>
          </cell>
          <cell r="C31" t="str">
            <v>2323</v>
          </cell>
          <cell r="D31" t="str">
            <v>Woodstock Primary School</v>
          </cell>
          <cell r="E31">
            <v>43</v>
          </cell>
          <cell r="F31">
            <v>8</v>
          </cell>
          <cell r="G31">
            <v>51</v>
          </cell>
        </row>
        <row r="32">
          <cell r="A32" t="str">
            <v>3md52324</v>
          </cell>
          <cell r="B32" t="str">
            <v>3md5</v>
          </cell>
          <cell r="C32" t="str">
            <v>2324</v>
          </cell>
          <cell r="D32" t="str">
            <v>Rowlatts Hill Primary School</v>
          </cell>
          <cell r="E32">
            <v>0</v>
          </cell>
          <cell r="F32">
            <v>42</v>
          </cell>
          <cell r="G32">
            <v>42</v>
          </cell>
        </row>
        <row r="33">
          <cell r="A33" t="str">
            <v>3md52327</v>
          </cell>
          <cell r="B33" t="str">
            <v>3md5</v>
          </cell>
          <cell r="C33" t="str">
            <v>2327</v>
          </cell>
          <cell r="D33" t="str">
            <v>Willowbrook Primary School</v>
          </cell>
          <cell r="E33">
            <v>0</v>
          </cell>
          <cell r="F33">
            <v>50</v>
          </cell>
          <cell r="G33">
            <v>50</v>
          </cell>
        </row>
        <row r="34">
          <cell r="A34" t="str">
            <v>3md52328</v>
          </cell>
          <cell r="B34" t="str">
            <v>3md5</v>
          </cell>
          <cell r="C34" t="str">
            <v>2328</v>
          </cell>
          <cell r="D34" t="str">
            <v>Thurnby Lodge Primary School &amp; Spch &amp; Lang Unit</v>
          </cell>
          <cell r="E34">
            <v>0</v>
          </cell>
          <cell r="F34">
            <v>28</v>
          </cell>
          <cell r="G34">
            <v>28</v>
          </cell>
        </row>
        <row r="35">
          <cell r="A35" t="str">
            <v>3md52337</v>
          </cell>
          <cell r="B35" t="str">
            <v>3md5</v>
          </cell>
          <cell r="C35" t="str">
            <v>2337</v>
          </cell>
          <cell r="D35" t="str">
            <v>Abbey Primary Community School</v>
          </cell>
          <cell r="E35">
            <v>2</v>
          </cell>
          <cell r="F35">
            <v>88</v>
          </cell>
          <cell r="G35">
            <v>90</v>
          </cell>
        </row>
        <row r="36">
          <cell r="A36" t="str">
            <v>3md52339</v>
          </cell>
          <cell r="B36" t="str">
            <v>3md5</v>
          </cell>
          <cell r="C36" t="str">
            <v>2339</v>
          </cell>
          <cell r="D36" t="str">
            <v>Taylor Road Primary School</v>
          </cell>
          <cell r="E36">
            <v>71</v>
          </cell>
          <cell r="F36">
            <v>7</v>
          </cell>
          <cell r="G36">
            <v>78</v>
          </cell>
        </row>
        <row r="37">
          <cell r="A37" t="str">
            <v>3md52340</v>
          </cell>
          <cell r="B37" t="str">
            <v>3md5</v>
          </cell>
          <cell r="C37" t="str">
            <v>2340</v>
          </cell>
          <cell r="D37" t="str">
            <v>Knighton Fields Primary School</v>
          </cell>
          <cell r="E37">
            <v>2</v>
          </cell>
          <cell r="F37">
            <v>19</v>
          </cell>
          <cell r="G37">
            <v>21</v>
          </cell>
        </row>
        <row r="38">
          <cell r="A38" t="str">
            <v>3md52343</v>
          </cell>
          <cell r="B38" t="str">
            <v>3md5</v>
          </cell>
          <cell r="C38" t="str">
            <v>2343</v>
          </cell>
          <cell r="D38" t="str">
            <v>Linden Primary School</v>
          </cell>
          <cell r="E38">
            <v>0</v>
          </cell>
          <cell r="F38">
            <v>40</v>
          </cell>
          <cell r="G38">
            <v>40</v>
          </cell>
        </row>
        <row r="39">
          <cell r="A39" t="str">
            <v>3md52344</v>
          </cell>
          <cell r="B39" t="str">
            <v>3md5</v>
          </cell>
          <cell r="C39" t="str">
            <v>2344</v>
          </cell>
          <cell r="D39" t="str">
            <v>Eyres Monsell Primary School</v>
          </cell>
          <cell r="E39">
            <v>3</v>
          </cell>
          <cell r="F39">
            <v>23</v>
          </cell>
          <cell r="G39">
            <v>26</v>
          </cell>
        </row>
        <row r="40">
          <cell r="A40" t="str">
            <v>3md52346</v>
          </cell>
          <cell r="B40" t="str">
            <v>3md5</v>
          </cell>
          <cell r="C40" t="str">
            <v>2346</v>
          </cell>
          <cell r="D40" t="str">
            <v>Hazel Community Primary School</v>
          </cell>
          <cell r="E40">
            <v>0</v>
          </cell>
          <cell r="F40">
            <v>14</v>
          </cell>
          <cell r="G40">
            <v>14</v>
          </cell>
        </row>
        <row r="41">
          <cell r="A41" t="str">
            <v>3md52347</v>
          </cell>
          <cell r="B41" t="str">
            <v>3md5</v>
          </cell>
          <cell r="C41" t="str">
            <v>2347</v>
          </cell>
          <cell r="D41" t="str">
            <v>Charnwood Primary School</v>
          </cell>
          <cell r="E41">
            <v>18</v>
          </cell>
          <cell r="F41">
            <v>34</v>
          </cell>
          <cell r="G41">
            <v>52</v>
          </cell>
        </row>
        <row r="42">
          <cell r="A42" t="str">
            <v>3md52348</v>
          </cell>
          <cell r="B42" t="str">
            <v>3md5</v>
          </cell>
          <cell r="C42" t="str">
            <v>2348</v>
          </cell>
          <cell r="D42" t="str">
            <v>Mellor Community Primary School</v>
          </cell>
          <cell r="E42">
            <v>3</v>
          </cell>
          <cell r="F42">
            <v>44</v>
          </cell>
          <cell r="G42">
            <v>47</v>
          </cell>
        </row>
        <row r="43">
          <cell r="A43" t="str">
            <v>3md52352</v>
          </cell>
          <cell r="B43" t="str">
            <v>3md5</v>
          </cell>
          <cell r="C43" t="str">
            <v>2352</v>
          </cell>
          <cell r="D43" t="str">
            <v>Marriott Primary School</v>
          </cell>
          <cell r="E43">
            <v>22</v>
          </cell>
          <cell r="F43">
            <v>5</v>
          </cell>
          <cell r="G43">
            <v>27</v>
          </cell>
        </row>
        <row r="44">
          <cell r="A44" t="str">
            <v>3md52356</v>
          </cell>
          <cell r="B44" t="str">
            <v>3md5</v>
          </cell>
          <cell r="C44" t="str">
            <v>2356</v>
          </cell>
          <cell r="D44" t="str">
            <v>Whitehall Primary School</v>
          </cell>
          <cell r="E44">
            <v>0</v>
          </cell>
          <cell r="F44">
            <v>52</v>
          </cell>
          <cell r="G44">
            <v>52</v>
          </cell>
        </row>
        <row r="45">
          <cell r="A45" t="str">
            <v>3md52359</v>
          </cell>
          <cell r="B45" t="str">
            <v>3md5</v>
          </cell>
          <cell r="C45" t="str">
            <v>2359</v>
          </cell>
          <cell r="D45" t="str">
            <v>Spinney Hill Primary School &amp; Community Centre</v>
          </cell>
          <cell r="E45">
            <v>0</v>
          </cell>
          <cell r="F45">
            <v>52</v>
          </cell>
          <cell r="G45">
            <v>52</v>
          </cell>
        </row>
        <row r="46">
          <cell r="A46" t="str">
            <v>3md52361</v>
          </cell>
          <cell r="B46" t="str">
            <v>3md5</v>
          </cell>
          <cell r="C46" t="str">
            <v>2361</v>
          </cell>
          <cell r="D46" t="str">
            <v>Scraptoft Valley Primary School</v>
          </cell>
          <cell r="E46">
            <v>0</v>
          </cell>
          <cell r="F46">
            <v>45</v>
          </cell>
          <cell r="G46">
            <v>45</v>
          </cell>
        </row>
        <row r="47">
          <cell r="A47" t="str">
            <v>3md52363</v>
          </cell>
          <cell r="B47" t="str">
            <v>3md5</v>
          </cell>
          <cell r="C47" t="str">
            <v>2363</v>
          </cell>
          <cell r="D47" t="str">
            <v>Beaumont Lodge Primary School</v>
          </cell>
          <cell r="E47">
            <v>4</v>
          </cell>
          <cell r="F47">
            <v>22</v>
          </cell>
          <cell r="G47">
            <v>26</v>
          </cell>
        </row>
        <row r="48">
          <cell r="A48" t="str">
            <v>3md52364</v>
          </cell>
          <cell r="B48" t="str">
            <v>3md5</v>
          </cell>
          <cell r="C48" t="str">
            <v>2364</v>
          </cell>
          <cell r="D48" t="str">
            <v>Parks Primary School</v>
          </cell>
          <cell r="E48">
            <v>14</v>
          </cell>
          <cell r="F48">
            <v>37</v>
          </cell>
          <cell r="G48">
            <v>51</v>
          </cell>
        </row>
        <row r="49">
          <cell r="A49" t="str">
            <v>3md52365</v>
          </cell>
          <cell r="B49" t="str">
            <v>3md5</v>
          </cell>
          <cell r="C49" t="str">
            <v>2365</v>
          </cell>
          <cell r="D49" t="str">
            <v>Fosse Primary School</v>
          </cell>
          <cell r="E49">
            <v>8</v>
          </cell>
          <cell r="F49">
            <v>36</v>
          </cell>
          <cell r="G49">
            <v>44</v>
          </cell>
        </row>
        <row r="50">
          <cell r="A50" t="str">
            <v>3md52366</v>
          </cell>
          <cell r="B50" t="str">
            <v>3md5</v>
          </cell>
          <cell r="C50" t="str">
            <v>2366</v>
          </cell>
          <cell r="D50" t="str">
            <v>Forest Lodge Primary School</v>
          </cell>
          <cell r="E50">
            <v>8</v>
          </cell>
          <cell r="F50">
            <v>41</v>
          </cell>
          <cell r="G50">
            <v>49</v>
          </cell>
        </row>
        <row r="51">
          <cell r="A51" t="str">
            <v>3md52370</v>
          </cell>
          <cell r="B51" t="str">
            <v>3md5</v>
          </cell>
          <cell r="C51" t="str">
            <v>2370</v>
          </cell>
          <cell r="D51" t="str">
            <v>Sparkenhoe Community Primary School</v>
          </cell>
          <cell r="E51">
            <v>8</v>
          </cell>
          <cell r="F51">
            <v>39</v>
          </cell>
          <cell r="G51">
            <v>47</v>
          </cell>
        </row>
        <row r="52">
          <cell r="A52" t="str">
            <v>3md52371</v>
          </cell>
          <cell r="B52" t="str">
            <v>3md5</v>
          </cell>
          <cell r="C52" t="str">
            <v>2371</v>
          </cell>
          <cell r="D52" t="str">
            <v>Coleman Primary School</v>
          </cell>
          <cell r="E52">
            <v>1</v>
          </cell>
          <cell r="F52">
            <v>51</v>
          </cell>
          <cell r="G52">
            <v>52</v>
          </cell>
        </row>
        <row r="53">
          <cell r="A53" t="str">
            <v>3md52377</v>
          </cell>
          <cell r="B53" t="str">
            <v>3md5</v>
          </cell>
          <cell r="C53" t="str">
            <v>2377</v>
          </cell>
          <cell r="D53" t="str">
            <v>Herrick Primary School</v>
          </cell>
          <cell r="E53">
            <v>1</v>
          </cell>
          <cell r="F53">
            <v>42</v>
          </cell>
          <cell r="G53">
            <v>43</v>
          </cell>
        </row>
        <row r="54">
          <cell r="A54" t="str">
            <v>3md52378</v>
          </cell>
          <cell r="B54" t="str">
            <v>3md5</v>
          </cell>
          <cell r="C54" t="str">
            <v>2378</v>
          </cell>
          <cell r="D54" t="str">
            <v>Slater Primary School</v>
          </cell>
          <cell r="E54">
            <v>2</v>
          </cell>
          <cell r="F54">
            <v>8</v>
          </cell>
          <cell r="G54">
            <v>10</v>
          </cell>
        </row>
        <row r="55">
          <cell r="A55" t="str">
            <v>3md52379</v>
          </cell>
          <cell r="B55" t="str">
            <v>3md5</v>
          </cell>
          <cell r="C55" t="str">
            <v>2379</v>
          </cell>
          <cell r="D55" t="str">
            <v>Glebelands Primary School</v>
          </cell>
          <cell r="E55">
            <v>7</v>
          </cell>
          <cell r="F55">
            <v>23</v>
          </cell>
          <cell r="G55">
            <v>30</v>
          </cell>
        </row>
        <row r="56">
          <cell r="A56" t="str">
            <v>3md52381</v>
          </cell>
          <cell r="B56" t="str">
            <v>3md5</v>
          </cell>
          <cell r="C56" t="str">
            <v>2381</v>
          </cell>
          <cell r="D56" t="str">
            <v>Kestrels' Field Primary School</v>
          </cell>
          <cell r="E56">
            <v>1</v>
          </cell>
          <cell r="F56">
            <v>53</v>
          </cell>
          <cell r="G56">
            <v>54</v>
          </cell>
        </row>
        <row r="57">
          <cell r="A57" t="str">
            <v>3md52385</v>
          </cell>
          <cell r="B57" t="str">
            <v>3md5</v>
          </cell>
          <cell r="C57" t="str">
            <v>2385</v>
          </cell>
          <cell r="D57" t="str">
            <v>Alderman Richard Hallam Primary School</v>
          </cell>
          <cell r="E57">
            <v>7</v>
          </cell>
          <cell r="F57">
            <v>68</v>
          </cell>
          <cell r="G57">
            <v>75</v>
          </cell>
        </row>
        <row r="58">
          <cell r="A58" t="str">
            <v>3md52386</v>
          </cell>
          <cell r="B58" t="str">
            <v>3md5</v>
          </cell>
          <cell r="C58" t="str">
            <v>2386</v>
          </cell>
          <cell r="D58" t="str">
            <v>Medway Community Primary School</v>
          </cell>
          <cell r="E58">
            <v>1</v>
          </cell>
          <cell r="F58">
            <v>45</v>
          </cell>
          <cell r="G58">
            <v>46</v>
          </cell>
        </row>
        <row r="59">
          <cell r="A59" t="str">
            <v>3md52387</v>
          </cell>
          <cell r="B59" t="str">
            <v>3md5</v>
          </cell>
          <cell r="C59" t="str">
            <v>2387</v>
          </cell>
          <cell r="D59" t="str">
            <v>Dovelands Primary School</v>
          </cell>
          <cell r="E59">
            <v>4</v>
          </cell>
          <cell r="F59">
            <v>43</v>
          </cell>
          <cell r="G59">
            <v>47</v>
          </cell>
        </row>
        <row r="60">
          <cell r="A60" t="str">
            <v>3md52388</v>
          </cell>
          <cell r="B60" t="str">
            <v>3md5</v>
          </cell>
          <cell r="C60" t="str">
            <v>2388</v>
          </cell>
          <cell r="D60" t="str">
            <v>Rolleston Primary School</v>
          </cell>
          <cell r="E60">
            <v>2</v>
          </cell>
          <cell r="F60">
            <v>38</v>
          </cell>
          <cell r="G60">
            <v>40</v>
          </cell>
        </row>
        <row r="61">
          <cell r="A61" t="str">
            <v>3md53201</v>
          </cell>
          <cell r="B61" t="str">
            <v>3md5</v>
          </cell>
          <cell r="C61" t="str">
            <v>3201</v>
          </cell>
          <cell r="D61" t="str">
            <v>Belgrave St Peter's C of E Primary School</v>
          </cell>
          <cell r="E61">
            <v>18</v>
          </cell>
          <cell r="F61">
            <v>7</v>
          </cell>
          <cell r="G61">
            <v>25</v>
          </cell>
        </row>
        <row r="62">
          <cell r="A62" t="str">
            <v>3md53208</v>
          </cell>
          <cell r="B62" t="str">
            <v>3md5</v>
          </cell>
          <cell r="C62" t="str">
            <v>3208</v>
          </cell>
          <cell r="D62" t="str">
            <v>St Barnabas C of E Primary School</v>
          </cell>
          <cell r="E62">
            <v>0</v>
          </cell>
          <cell r="F62">
            <v>34</v>
          </cell>
          <cell r="G62">
            <v>34</v>
          </cell>
        </row>
        <row r="63">
          <cell r="A63" t="str">
            <v>3md53422</v>
          </cell>
          <cell r="B63" t="str">
            <v>3md5</v>
          </cell>
          <cell r="C63" t="str">
            <v>3422</v>
          </cell>
          <cell r="D63" t="str">
            <v>Sacred Heart Catholic Voluntary Academy</v>
          </cell>
          <cell r="E63">
            <v>2</v>
          </cell>
          <cell r="F63">
            <v>24</v>
          </cell>
          <cell r="G63">
            <v>26</v>
          </cell>
        </row>
        <row r="64">
          <cell r="A64" t="str">
            <v>3md53423</v>
          </cell>
          <cell r="B64" t="str">
            <v>3md5</v>
          </cell>
          <cell r="C64" t="str">
            <v>3423</v>
          </cell>
          <cell r="D64" t="str">
            <v>St Patrick's Catholic Primary School</v>
          </cell>
          <cell r="E64">
            <v>2</v>
          </cell>
          <cell r="F64">
            <v>30</v>
          </cell>
          <cell r="G64">
            <v>32</v>
          </cell>
        </row>
        <row r="65">
          <cell r="A65" t="str">
            <v>3md53424</v>
          </cell>
          <cell r="B65" t="str">
            <v>3md5</v>
          </cell>
          <cell r="C65" t="str">
            <v>3424</v>
          </cell>
          <cell r="D65" t="str">
            <v>St Joseph's Catholic Voluntary Academy</v>
          </cell>
          <cell r="E65">
            <v>0</v>
          </cell>
          <cell r="F65">
            <v>20</v>
          </cell>
          <cell r="G65">
            <v>20</v>
          </cell>
        </row>
        <row r="66">
          <cell r="A66" t="str">
            <v>3md53425</v>
          </cell>
          <cell r="B66" t="str">
            <v>3md5</v>
          </cell>
          <cell r="C66" t="str">
            <v>3425</v>
          </cell>
          <cell r="D66" t="str">
            <v>Holy Cross Catholic Primary School</v>
          </cell>
          <cell r="E66">
            <v>9</v>
          </cell>
          <cell r="F66">
            <v>7</v>
          </cell>
          <cell r="G66">
            <v>16</v>
          </cell>
        </row>
        <row r="67">
          <cell r="A67" t="str">
            <v>3md53432</v>
          </cell>
          <cell r="B67" t="str">
            <v>3md5</v>
          </cell>
          <cell r="C67" t="str">
            <v>3432</v>
          </cell>
          <cell r="D67" t="str">
            <v>Hope Hamilton C of E (Aided) Primary School</v>
          </cell>
          <cell r="E67">
            <v>0</v>
          </cell>
          <cell r="F67">
            <v>51</v>
          </cell>
          <cell r="G67">
            <v>51</v>
          </cell>
        </row>
        <row r="68">
          <cell r="A68" t="str">
            <v>3md53434</v>
          </cell>
          <cell r="B68" t="str">
            <v>3md5</v>
          </cell>
          <cell r="C68" t="str">
            <v>3434</v>
          </cell>
          <cell r="D68" t="str">
            <v>Braunstone Community Primary School</v>
          </cell>
          <cell r="E68">
            <v>44</v>
          </cell>
          <cell r="F68">
            <v>4</v>
          </cell>
          <cell r="G68">
            <v>48</v>
          </cell>
        </row>
        <row r="69">
          <cell r="A69" t="str">
            <v>3md53435</v>
          </cell>
          <cell r="B69" t="str">
            <v>3md5</v>
          </cell>
          <cell r="C69" t="str">
            <v>3435</v>
          </cell>
          <cell r="D69" t="str">
            <v>Avenue Primary School</v>
          </cell>
          <cell r="E69">
            <v>0</v>
          </cell>
          <cell r="F69">
            <v>32</v>
          </cell>
          <cell r="G69">
            <v>32</v>
          </cell>
        </row>
        <row r="70">
          <cell r="A70" t="str">
            <v>3md56905</v>
          </cell>
          <cell r="B70" t="str">
            <v>3md5</v>
          </cell>
          <cell r="C70" t="str">
            <v>6905</v>
          </cell>
          <cell r="D70" t="str">
            <v>The Samworth Enterprise Academy</v>
          </cell>
          <cell r="E70">
            <v>19</v>
          </cell>
          <cell r="F70">
            <v>27</v>
          </cell>
          <cell r="G70">
            <v>46</v>
          </cell>
        </row>
        <row r="71">
          <cell r="A71" t="str">
            <v/>
          </cell>
          <cell r="C71">
            <v>0</v>
          </cell>
          <cell r="D71">
            <v>0</v>
          </cell>
          <cell r="E71">
            <v>0</v>
          </cell>
          <cell r="F71">
            <v>0</v>
          </cell>
          <cell r="G71">
            <v>0</v>
          </cell>
        </row>
        <row r="72">
          <cell r="C72" t="str">
            <v>MD 10</v>
          </cell>
          <cell r="D72">
            <v>0</v>
          </cell>
          <cell r="E72">
            <v>0</v>
          </cell>
          <cell r="F72">
            <v>0</v>
          </cell>
          <cell r="G72">
            <v>0</v>
          </cell>
        </row>
        <row r="73">
          <cell r="C73">
            <v>0</v>
          </cell>
          <cell r="D73">
            <v>0</v>
          </cell>
          <cell r="E73" t="str">
            <v>Lowest 10%</v>
          </cell>
          <cell r="F73" t="str">
            <v>Others</v>
          </cell>
          <cell r="G73" t="str">
            <v>Total</v>
          </cell>
        </row>
        <row r="74">
          <cell r="A74" t="str">
            <v>3md102000</v>
          </cell>
          <cell r="B74" t="str">
            <v>3md10</v>
          </cell>
          <cell r="C74" t="str">
            <v>2000</v>
          </cell>
          <cell r="D74" t="str">
            <v>Caldecote Community Primary School</v>
          </cell>
          <cell r="E74">
            <v>37</v>
          </cell>
          <cell r="F74">
            <v>4</v>
          </cell>
          <cell r="G74">
            <v>41</v>
          </cell>
        </row>
        <row r="75">
          <cell r="A75" t="str">
            <v>3md102002</v>
          </cell>
          <cell r="B75" t="str">
            <v>3md10</v>
          </cell>
          <cell r="C75" t="str">
            <v>2002</v>
          </cell>
          <cell r="D75" t="str">
            <v>Queensmead Primary Academy</v>
          </cell>
          <cell r="E75">
            <v>38</v>
          </cell>
          <cell r="F75">
            <v>10</v>
          </cell>
          <cell r="G75">
            <v>48</v>
          </cell>
        </row>
        <row r="76">
          <cell r="A76" t="str">
            <v>3md102004</v>
          </cell>
          <cell r="B76" t="str">
            <v>3md10</v>
          </cell>
          <cell r="C76" t="str">
            <v>2004</v>
          </cell>
          <cell r="D76" t="str">
            <v>Mowmacre Hill Primary School</v>
          </cell>
          <cell r="E76">
            <v>35</v>
          </cell>
          <cell r="F76">
            <v>0</v>
          </cell>
          <cell r="G76">
            <v>35</v>
          </cell>
        </row>
        <row r="77">
          <cell r="A77" t="str">
            <v>3md102071</v>
          </cell>
          <cell r="B77" t="str">
            <v>3md10</v>
          </cell>
          <cell r="C77" t="str">
            <v>2071</v>
          </cell>
          <cell r="D77" t="str">
            <v>Highfields Primary School</v>
          </cell>
          <cell r="E77">
            <v>23</v>
          </cell>
          <cell r="F77">
            <v>23</v>
          </cell>
          <cell r="G77">
            <v>46</v>
          </cell>
        </row>
        <row r="78">
          <cell r="A78" t="str">
            <v>3md102213</v>
          </cell>
          <cell r="B78" t="str">
            <v>3md10</v>
          </cell>
          <cell r="C78" t="str">
            <v>2213</v>
          </cell>
          <cell r="D78" t="str">
            <v>Catherine Infant School</v>
          </cell>
          <cell r="E78">
            <v>10</v>
          </cell>
          <cell r="F78">
            <v>41</v>
          </cell>
          <cell r="G78">
            <v>51</v>
          </cell>
        </row>
        <row r="79">
          <cell r="A79" t="str">
            <v>3md102222</v>
          </cell>
          <cell r="B79" t="str">
            <v>3md10</v>
          </cell>
          <cell r="C79" t="str">
            <v>2222</v>
          </cell>
          <cell r="D79" t="str">
            <v>Evington Valley Primary School</v>
          </cell>
          <cell r="E79">
            <v>2</v>
          </cell>
          <cell r="F79">
            <v>43</v>
          </cell>
          <cell r="G79">
            <v>45</v>
          </cell>
        </row>
        <row r="80">
          <cell r="A80" t="str">
            <v>3md102228</v>
          </cell>
          <cell r="B80" t="str">
            <v>3md10</v>
          </cell>
          <cell r="C80" t="str">
            <v>2228</v>
          </cell>
          <cell r="D80" t="str">
            <v>Granby Primary School</v>
          </cell>
          <cell r="E80">
            <v>2</v>
          </cell>
          <cell r="F80">
            <v>41</v>
          </cell>
          <cell r="G80">
            <v>43</v>
          </cell>
        </row>
        <row r="81">
          <cell r="A81" t="str">
            <v>3md102229</v>
          </cell>
          <cell r="B81" t="str">
            <v>3md10</v>
          </cell>
          <cell r="C81" t="str">
            <v>2229</v>
          </cell>
          <cell r="D81" t="str">
            <v>Green Lane Infant School</v>
          </cell>
          <cell r="E81">
            <v>38</v>
          </cell>
          <cell r="F81">
            <v>52</v>
          </cell>
          <cell r="G81">
            <v>90</v>
          </cell>
        </row>
        <row r="82">
          <cell r="A82" t="str">
            <v>3md102231</v>
          </cell>
          <cell r="B82" t="str">
            <v>3md10</v>
          </cell>
          <cell r="C82" t="str">
            <v>2231</v>
          </cell>
          <cell r="D82" t="str">
            <v>Rushey Mead Primary School</v>
          </cell>
          <cell r="E82">
            <v>0</v>
          </cell>
          <cell r="F82">
            <v>38</v>
          </cell>
          <cell r="G82">
            <v>38</v>
          </cell>
        </row>
        <row r="83">
          <cell r="A83" t="str">
            <v>3md102236</v>
          </cell>
          <cell r="B83" t="str">
            <v>3md10</v>
          </cell>
          <cell r="C83" t="str">
            <v>2236</v>
          </cell>
          <cell r="D83" t="str">
            <v>Humberstone Infant School</v>
          </cell>
          <cell r="E83">
            <v>7</v>
          </cell>
          <cell r="F83">
            <v>57</v>
          </cell>
          <cell r="G83">
            <v>64</v>
          </cell>
        </row>
        <row r="84">
          <cell r="A84" t="str">
            <v>3md102238</v>
          </cell>
          <cell r="B84" t="str">
            <v>3md10</v>
          </cell>
          <cell r="C84" t="str">
            <v>2238</v>
          </cell>
          <cell r="D84" t="str">
            <v>Imperial Avenue Infant School</v>
          </cell>
          <cell r="E84">
            <v>22</v>
          </cell>
          <cell r="F84">
            <v>29</v>
          </cell>
          <cell r="G84">
            <v>51</v>
          </cell>
        </row>
        <row r="85">
          <cell r="A85" t="str">
            <v>3md102239</v>
          </cell>
          <cell r="B85" t="str">
            <v>3md10</v>
          </cell>
          <cell r="C85" t="str">
            <v>2239</v>
          </cell>
          <cell r="D85" t="str">
            <v>Inglehurst Infant School</v>
          </cell>
          <cell r="E85">
            <v>31</v>
          </cell>
          <cell r="F85">
            <v>41</v>
          </cell>
          <cell r="G85">
            <v>72</v>
          </cell>
        </row>
        <row r="86">
          <cell r="A86" t="str">
            <v>3md102241</v>
          </cell>
          <cell r="B86" t="str">
            <v>3md10</v>
          </cell>
          <cell r="C86" t="str">
            <v>2241</v>
          </cell>
          <cell r="D86" t="str">
            <v>King Richard III Infant &amp; Nursery School</v>
          </cell>
          <cell r="E86">
            <v>2</v>
          </cell>
          <cell r="F86">
            <v>55</v>
          </cell>
          <cell r="G86">
            <v>57</v>
          </cell>
        </row>
        <row r="87">
          <cell r="A87" t="str">
            <v>3md102250</v>
          </cell>
          <cell r="B87" t="str">
            <v>3md10</v>
          </cell>
          <cell r="C87" t="str">
            <v>2250</v>
          </cell>
          <cell r="D87" t="str">
            <v>Mayflower Primary School</v>
          </cell>
          <cell r="E87">
            <v>2</v>
          </cell>
          <cell r="F87">
            <v>38</v>
          </cell>
          <cell r="G87">
            <v>40</v>
          </cell>
        </row>
        <row r="88">
          <cell r="A88" t="str">
            <v>3md102261</v>
          </cell>
          <cell r="B88" t="str">
            <v>3md10</v>
          </cell>
          <cell r="C88" t="str">
            <v>2261</v>
          </cell>
          <cell r="D88" t="str">
            <v>Northfield House Primary School</v>
          </cell>
          <cell r="E88">
            <v>17</v>
          </cell>
          <cell r="F88">
            <v>18</v>
          </cell>
          <cell r="G88">
            <v>35</v>
          </cell>
        </row>
        <row r="89">
          <cell r="A89" t="str">
            <v>3md102264</v>
          </cell>
          <cell r="B89" t="str">
            <v>3md10</v>
          </cell>
          <cell r="C89" t="str">
            <v>2264</v>
          </cell>
          <cell r="D89" t="str">
            <v>Merrydale Infant School</v>
          </cell>
          <cell r="E89">
            <v>35</v>
          </cell>
          <cell r="F89">
            <v>30</v>
          </cell>
          <cell r="G89">
            <v>65</v>
          </cell>
        </row>
        <row r="90">
          <cell r="A90" t="str">
            <v>3md102267</v>
          </cell>
          <cell r="B90" t="str">
            <v>3md10</v>
          </cell>
          <cell r="C90" t="str">
            <v>2267</v>
          </cell>
          <cell r="D90" t="str">
            <v>St Mary's Fields Primary School</v>
          </cell>
          <cell r="E90">
            <v>4</v>
          </cell>
          <cell r="F90">
            <v>45</v>
          </cell>
          <cell r="G90">
            <v>49</v>
          </cell>
        </row>
        <row r="91">
          <cell r="A91" t="str">
            <v>3md102282</v>
          </cell>
          <cell r="B91" t="str">
            <v>3md10</v>
          </cell>
          <cell r="C91" t="str">
            <v>2282</v>
          </cell>
          <cell r="D91" t="str">
            <v>Wyvern Primary School</v>
          </cell>
          <cell r="E91">
            <v>6</v>
          </cell>
          <cell r="F91">
            <v>41</v>
          </cell>
          <cell r="G91">
            <v>47</v>
          </cell>
        </row>
        <row r="92">
          <cell r="A92" t="str">
            <v>3md102283</v>
          </cell>
          <cell r="B92" t="str">
            <v>3md10</v>
          </cell>
          <cell r="C92" t="str">
            <v>2283</v>
          </cell>
          <cell r="D92" t="str">
            <v>Montrose School</v>
          </cell>
          <cell r="E92">
            <v>6</v>
          </cell>
          <cell r="F92">
            <v>44</v>
          </cell>
          <cell r="G92">
            <v>50</v>
          </cell>
        </row>
        <row r="93">
          <cell r="A93" t="str">
            <v>3md102287</v>
          </cell>
          <cell r="B93" t="str">
            <v>3md10</v>
          </cell>
          <cell r="C93" t="str">
            <v>2287</v>
          </cell>
          <cell r="D93" t="str">
            <v>Braunstone Frith Primary School</v>
          </cell>
          <cell r="E93">
            <v>34</v>
          </cell>
          <cell r="F93">
            <v>22</v>
          </cell>
          <cell r="G93">
            <v>56</v>
          </cell>
        </row>
        <row r="94">
          <cell r="A94" t="str">
            <v>3md102299</v>
          </cell>
          <cell r="B94" t="str">
            <v>3md10</v>
          </cell>
          <cell r="C94" t="str">
            <v>2299</v>
          </cell>
          <cell r="D94" t="str">
            <v>Uplands Infant School</v>
          </cell>
          <cell r="E94">
            <v>15</v>
          </cell>
          <cell r="F94">
            <v>74</v>
          </cell>
          <cell r="G94">
            <v>89</v>
          </cell>
        </row>
        <row r="95">
          <cell r="A95" t="str">
            <v>3md102303</v>
          </cell>
          <cell r="B95" t="str">
            <v>3md10</v>
          </cell>
          <cell r="C95" t="str">
            <v>2303</v>
          </cell>
          <cell r="D95" t="str">
            <v>Shenton Primary School</v>
          </cell>
          <cell r="E95">
            <v>18</v>
          </cell>
          <cell r="F95">
            <v>22</v>
          </cell>
          <cell r="G95">
            <v>40</v>
          </cell>
        </row>
        <row r="96">
          <cell r="A96" t="str">
            <v>3md102304</v>
          </cell>
          <cell r="B96" t="str">
            <v>3md10</v>
          </cell>
          <cell r="C96" t="str">
            <v>2304</v>
          </cell>
          <cell r="D96" t="str">
            <v>Stokes Wood Primary School</v>
          </cell>
          <cell r="E96">
            <v>30</v>
          </cell>
          <cell r="F96">
            <v>21</v>
          </cell>
          <cell r="G96">
            <v>51</v>
          </cell>
        </row>
        <row r="97">
          <cell r="A97" t="str">
            <v>3md102305</v>
          </cell>
          <cell r="B97" t="str">
            <v>3md10</v>
          </cell>
          <cell r="C97" t="str">
            <v>2305</v>
          </cell>
          <cell r="D97" t="str">
            <v>Wolsey House Primary School</v>
          </cell>
          <cell r="E97">
            <v>23</v>
          </cell>
          <cell r="F97">
            <v>23</v>
          </cell>
          <cell r="G97">
            <v>46</v>
          </cell>
        </row>
        <row r="98">
          <cell r="A98" t="str">
            <v>3md102306</v>
          </cell>
          <cell r="B98" t="str">
            <v>3md10</v>
          </cell>
          <cell r="C98" t="str">
            <v>2306</v>
          </cell>
          <cell r="D98" t="str">
            <v>Buswells Lodge Primary School</v>
          </cell>
          <cell r="E98">
            <v>34</v>
          </cell>
          <cell r="F98">
            <v>18</v>
          </cell>
          <cell r="G98">
            <v>52</v>
          </cell>
        </row>
        <row r="99">
          <cell r="A99" t="str">
            <v>3md102320</v>
          </cell>
          <cell r="B99" t="str">
            <v>3md10</v>
          </cell>
          <cell r="C99" t="str">
            <v>2320</v>
          </cell>
          <cell r="D99" t="str">
            <v>Barley Croft Primary School</v>
          </cell>
          <cell r="E99">
            <v>34</v>
          </cell>
          <cell r="F99">
            <v>6</v>
          </cell>
          <cell r="G99">
            <v>40</v>
          </cell>
        </row>
        <row r="100">
          <cell r="A100" t="str">
            <v>3md102323</v>
          </cell>
          <cell r="B100" t="str">
            <v>3md10</v>
          </cell>
          <cell r="C100" t="str">
            <v>2323</v>
          </cell>
          <cell r="D100" t="str">
            <v>Woodstock Primary School</v>
          </cell>
          <cell r="E100">
            <v>48</v>
          </cell>
          <cell r="F100">
            <v>3</v>
          </cell>
          <cell r="G100">
            <v>51</v>
          </cell>
        </row>
        <row r="101">
          <cell r="A101" t="str">
            <v>3md102324</v>
          </cell>
          <cell r="B101" t="str">
            <v>3md10</v>
          </cell>
          <cell r="C101" t="str">
            <v>2324</v>
          </cell>
          <cell r="D101" t="str">
            <v>Rowlatts Hill Primary School</v>
          </cell>
          <cell r="E101">
            <v>22</v>
          </cell>
          <cell r="F101">
            <v>20</v>
          </cell>
          <cell r="G101">
            <v>42</v>
          </cell>
        </row>
        <row r="102">
          <cell r="A102" t="str">
            <v>3md102327</v>
          </cell>
          <cell r="B102" t="str">
            <v>3md10</v>
          </cell>
          <cell r="C102" t="str">
            <v>2327</v>
          </cell>
          <cell r="D102" t="str">
            <v>Willowbrook Primary School</v>
          </cell>
          <cell r="E102">
            <v>11</v>
          </cell>
          <cell r="F102">
            <v>39</v>
          </cell>
          <cell r="G102">
            <v>50</v>
          </cell>
        </row>
        <row r="103">
          <cell r="A103" t="str">
            <v>3md102328</v>
          </cell>
          <cell r="B103" t="str">
            <v>3md10</v>
          </cell>
          <cell r="C103" t="str">
            <v>2328</v>
          </cell>
          <cell r="D103" t="str">
            <v>Thurnby Lodge Primary School &amp; Spch &amp; Lang Unit</v>
          </cell>
          <cell r="E103">
            <v>2</v>
          </cell>
          <cell r="F103">
            <v>26</v>
          </cell>
          <cell r="G103">
            <v>28</v>
          </cell>
        </row>
        <row r="104">
          <cell r="A104" t="str">
            <v>3md102337</v>
          </cell>
          <cell r="B104" t="str">
            <v>3md10</v>
          </cell>
          <cell r="C104" t="str">
            <v>2337</v>
          </cell>
          <cell r="D104" t="str">
            <v>Abbey Primary Community School</v>
          </cell>
          <cell r="E104">
            <v>4</v>
          </cell>
          <cell r="F104">
            <v>86</v>
          </cell>
          <cell r="G104">
            <v>90</v>
          </cell>
        </row>
        <row r="105">
          <cell r="A105" t="str">
            <v>3md102339</v>
          </cell>
          <cell r="B105" t="str">
            <v>3md10</v>
          </cell>
          <cell r="C105" t="str">
            <v>2339</v>
          </cell>
          <cell r="D105" t="str">
            <v>Taylor Road Primary School</v>
          </cell>
          <cell r="E105">
            <v>71</v>
          </cell>
          <cell r="F105">
            <v>7</v>
          </cell>
          <cell r="G105">
            <v>78</v>
          </cell>
        </row>
        <row r="106">
          <cell r="A106" t="str">
            <v>3md102340</v>
          </cell>
          <cell r="B106" t="str">
            <v>3md10</v>
          </cell>
          <cell r="C106" t="str">
            <v>2340</v>
          </cell>
          <cell r="D106" t="str">
            <v>Knighton Fields Primary School</v>
          </cell>
          <cell r="E106">
            <v>2</v>
          </cell>
          <cell r="F106">
            <v>19</v>
          </cell>
          <cell r="G106">
            <v>21</v>
          </cell>
        </row>
        <row r="107">
          <cell r="A107" t="str">
            <v>3md102343</v>
          </cell>
          <cell r="B107" t="str">
            <v>3md10</v>
          </cell>
          <cell r="C107" t="str">
            <v>2343</v>
          </cell>
          <cell r="D107" t="str">
            <v>Linden Primary School</v>
          </cell>
          <cell r="E107">
            <v>2</v>
          </cell>
          <cell r="F107">
            <v>38</v>
          </cell>
          <cell r="G107">
            <v>40</v>
          </cell>
        </row>
        <row r="108">
          <cell r="A108" t="str">
            <v>3md102344</v>
          </cell>
          <cell r="B108" t="str">
            <v>3md10</v>
          </cell>
          <cell r="C108" t="str">
            <v>2344</v>
          </cell>
          <cell r="D108" t="str">
            <v>Eyres Monsell Primary School</v>
          </cell>
          <cell r="E108">
            <v>17</v>
          </cell>
          <cell r="F108">
            <v>9</v>
          </cell>
          <cell r="G108">
            <v>26</v>
          </cell>
        </row>
        <row r="109">
          <cell r="A109" t="str">
            <v>3md102346</v>
          </cell>
          <cell r="B109" t="str">
            <v>3md10</v>
          </cell>
          <cell r="C109" t="str">
            <v>2346</v>
          </cell>
          <cell r="D109" t="str">
            <v>Hazel Community Primary School</v>
          </cell>
          <cell r="E109">
            <v>0</v>
          </cell>
          <cell r="F109">
            <v>14</v>
          </cell>
          <cell r="G109">
            <v>14</v>
          </cell>
        </row>
        <row r="110">
          <cell r="A110" t="str">
            <v>3md102347</v>
          </cell>
          <cell r="B110" t="str">
            <v>3md10</v>
          </cell>
          <cell r="C110" t="str">
            <v>2347</v>
          </cell>
          <cell r="D110" t="str">
            <v>Charnwood Primary School</v>
          </cell>
          <cell r="E110">
            <v>24</v>
          </cell>
          <cell r="F110">
            <v>28</v>
          </cell>
          <cell r="G110">
            <v>52</v>
          </cell>
        </row>
        <row r="111">
          <cell r="A111" t="str">
            <v>3md102348</v>
          </cell>
          <cell r="B111" t="str">
            <v>3md10</v>
          </cell>
          <cell r="C111" t="str">
            <v>2348</v>
          </cell>
          <cell r="D111" t="str">
            <v>Mellor Community Primary School</v>
          </cell>
          <cell r="E111">
            <v>13</v>
          </cell>
          <cell r="F111">
            <v>34</v>
          </cell>
          <cell r="G111">
            <v>47</v>
          </cell>
        </row>
        <row r="112">
          <cell r="A112" t="str">
            <v>3md102352</v>
          </cell>
          <cell r="B112" t="str">
            <v>3md10</v>
          </cell>
          <cell r="C112" t="str">
            <v>2352</v>
          </cell>
          <cell r="D112" t="str">
            <v>Marriott Primary School</v>
          </cell>
          <cell r="E112">
            <v>22</v>
          </cell>
          <cell r="F112">
            <v>5</v>
          </cell>
          <cell r="G112">
            <v>27</v>
          </cell>
        </row>
        <row r="113">
          <cell r="A113" t="str">
            <v>3md102356</v>
          </cell>
          <cell r="B113" t="str">
            <v>3md10</v>
          </cell>
          <cell r="C113" t="str">
            <v>2356</v>
          </cell>
          <cell r="D113" t="str">
            <v>Whitehall Primary School</v>
          </cell>
          <cell r="E113">
            <v>2</v>
          </cell>
          <cell r="F113">
            <v>50</v>
          </cell>
          <cell r="G113">
            <v>52</v>
          </cell>
        </row>
        <row r="114">
          <cell r="A114" t="str">
            <v>3md102359</v>
          </cell>
          <cell r="B114" t="str">
            <v>3md10</v>
          </cell>
          <cell r="C114" t="str">
            <v>2359</v>
          </cell>
          <cell r="D114" t="str">
            <v>Spinney Hill Primary School &amp; Community Centre</v>
          </cell>
          <cell r="E114">
            <v>2</v>
          </cell>
          <cell r="F114">
            <v>50</v>
          </cell>
          <cell r="G114">
            <v>52</v>
          </cell>
        </row>
        <row r="115">
          <cell r="A115" t="str">
            <v>3md102361</v>
          </cell>
          <cell r="B115" t="str">
            <v>3md10</v>
          </cell>
          <cell r="C115" t="str">
            <v>2361</v>
          </cell>
          <cell r="D115" t="str">
            <v>Scraptoft Valley Primary School</v>
          </cell>
          <cell r="E115">
            <v>5</v>
          </cell>
          <cell r="F115">
            <v>40</v>
          </cell>
          <cell r="G115">
            <v>45</v>
          </cell>
        </row>
        <row r="116">
          <cell r="A116" t="str">
            <v>3md102363</v>
          </cell>
          <cell r="B116" t="str">
            <v>3md10</v>
          </cell>
          <cell r="C116" t="str">
            <v>2363</v>
          </cell>
          <cell r="D116" t="str">
            <v>Beaumont Lodge Primary School</v>
          </cell>
          <cell r="E116">
            <v>14</v>
          </cell>
          <cell r="F116">
            <v>12</v>
          </cell>
          <cell r="G116">
            <v>26</v>
          </cell>
        </row>
        <row r="117">
          <cell r="A117" t="str">
            <v>3md102364</v>
          </cell>
          <cell r="B117" t="str">
            <v>3md10</v>
          </cell>
          <cell r="C117" t="str">
            <v>2364</v>
          </cell>
          <cell r="D117" t="str">
            <v>Parks Primary School</v>
          </cell>
          <cell r="E117">
            <v>40</v>
          </cell>
          <cell r="F117">
            <v>11</v>
          </cell>
          <cell r="G117">
            <v>51</v>
          </cell>
        </row>
        <row r="118">
          <cell r="A118" t="str">
            <v>3md102365</v>
          </cell>
          <cell r="B118" t="str">
            <v>3md10</v>
          </cell>
          <cell r="C118" t="str">
            <v>2365</v>
          </cell>
          <cell r="D118" t="str">
            <v>Fosse Primary School</v>
          </cell>
          <cell r="E118">
            <v>10</v>
          </cell>
          <cell r="F118">
            <v>34</v>
          </cell>
          <cell r="G118">
            <v>44</v>
          </cell>
        </row>
        <row r="119">
          <cell r="A119" t="str">
            <v>3md102366</v>
          </cell>
          <cell r="B119" t="str">
            <v>3md10</v>
          </cell>
          <cell r="C119" t="str">
            <v>2366</v>
          </cell>
          <cell r="D119" t="str">
            <v>Forest Lodge Primary School</v>
          </cell>
          <cell r="E119">
            <v>37</v>
          </cell>
          <cell r="F119">
            <v>12</v>
          </cell>
          <cell r="G119">
            <v>49</v>
          </cell>
        </row>
        <row r="120">
          <cell r="A120" t="str">
            <v>3md102370</v>
          </cell>
          <cell r="B120" t="str">
            <v>3md10</v>
          </cell>
          <cell r="C120" t="str">
            <v>2370</v>
          </cell>
          <cell r="D120" t="str">
            <v>Sparkenhoe Community Primary School</v>
          </cell>
          <cell r="E120">
            <v>29</v>
          </cell>
          <cell r="F120">
            <v>18</v>
          </cell>
          <cell r="G120">
            <v>47</v>
          </cell>
        </row>
        <row r="121">
          <cell r="A121" t="str">
            <v>3md102371</v>
          </cell>
          <cell r="B121" t="str">
            <v>3md10</v>
          </cell>
          <cell r="C121" t="str">
            <v>2371</v>
          </cell>
          <cell r="D121" t="str">
            <v>Coleman Primary School</v>
          </cell>
          <cell r="E121">
            <v>13</v>
          </cell>
          <cell r="F121">
            <v>39</v>
          </cell>
          <cell r="G121">
            <v>52</v>
          </cell>
        </row>
        <row r="122">
          <cell r="A122" t="str">
            <v>3md102377</v>
          </cell>
          <cell r="B122" t="str">
            <v>3md10</v>
          </cell>
          <cell r="C122" t="str">
            <v>2377</v>
          </cell>
          <cell r="D122" t="str">
            <v>Herrick Primary School</v>
          </cell>
          <cell r="E122">
            <v>3</v>
          </cell>
          <cell r="F122">
            <v>40</v>
          </cell>
          <cell r="G122">
            <v>43</v>
          </cell>
        </row>
        <row r="123">
          <cell r="A123" t="str">
            <v>3md102378</v>
          </cell>
          <cell r="B123" t="str">
            <v>3md10</v>
          </cell>
          <cell r="C123" t="str">
            <v>2378</v>
          </cell>
          <cell r="D123" t="str">
            <v>Slater Primary School</v>
          </cell>
          <cell r="E123">
            <v>3</v>
          </cell>
          <cell r="F123">
            <v>7</v>
          </cell>
          <cell r="G123">
            <v>10</v>
          </cell>
        </row>
        <row r="124">
          <cell r="A124" t="str">
            <v>3md102379</v>
          </cell>
          <cell r="B124" t="str">
            <v>3md10</v>
          </cell>
          <cell r="C124" t="str">
            <v>2379</v>
          </cell>
          <cell r="D124" t="str">
            <v>Glebelands Primary School</v>
          </cell>
          <cell r="E124">
            <v>10</v>
          </cell>
          <cell r="F124">
            <v>20</v>
          </cell>
          <cell r="G124">
            <v>30</v>
          </cell>
        </row>
        <row r="125">
          <cell r="A125" t="str">
            <v>3md102381</v>
          </cell>
          <cell r="B125" t="str">
            <v>3md10</v>
          </cell>
          <cell r="C125" t="str">
            <v>2381</v>
          </cell>
          <cell r="D125" t="str">
            <v>Kestrels' Field Primary School</v>
          </cell>
          <cell r="E125">
            <v>2</v>
          </cell>
          <cell r="F125">
            <v>52</v>
          </cell>
          <cell r="G125">
            <v>54</v>
          </cell>
        </row>
        <row r="126">
          <cell r="A126" t="str">
            <v>3md102385</v>
          </cell>
          <cell r="B126" t="str">
            <v>3md10</v>
          </cell>
          <cell r="C126" t="str">
            <v>2385</v>
          </cell>
          <cell r="D126" t="str">
            <v>Alderman Richard Hallam Primary School</v>
          </cell>
          <cell r="E126">
            <v>8</v>
          </cell>
          <cell r="F126">
            <v>67</v>
          </cell>
          <cell r="G126">
            <v>75</v>
          </cell>
        </row>
        <row r="127">
          <cell r="A127" t="str">
            <v>3md102386</v>
          </cell>
          <cell r="B127" t="str">
            <v>3md10</v>
          </cell>
          <cell r="C127" t="str">
            <v>2386</v>
          </cell>
          <cell r="D127" t="str">
            <v>Medway Community Primary School</v>
          </cell>
          <cell r="E127">
            <v>22</v>
          </cell>
          <cell r="F127">
            <v>24</v>
          </cell>
          <cell r="G127">
            <v>46</v>
          </cell>
        </row>
        <row r="128">
          <cell r="A128" t="str">
            <v>3md102387</v>
          </cell>
          <cell r="B128" t="str">
            <v>3md10</v>
          </cell>
          <cell r="C128" t="str">
            <v>2387</v>
          </cell>
          <cell r="D128" t="str">
            <v>Dovelands Primary School</v>
          </cell>
          <cell r="E128">
            <v>7</v>
          </cell>
          <cell r="F128">
            <v>40</v>
          </cell>
          <cell r="G128">
            <v>47</v>
          </cell>
        </row>
        <row r="129">
          <cell r="A129" t="str">
            <v>3md102388</v>
          </cell>
          <cell r="B129" t="str">
            <v>3md10</v>
          </cell>
          <cell r="C129" t="str">
            <v>2388</v>
          </cell>
          <cell r="D129" t="str">
            <v>Rolleston Primary School</v>
          </cell>
          <cell r="E129">
            <v>19</v>
          </cell>
          <cell r="F129">
            <v>21</v>
          </cell>
          <cell r="G129">
            <v>40</v>
          </cell>
        </row>
        <row r="130">
          <cell r="A130" t="str">
            <v>3md103201</v>
          </cell>
          <cell r="B130" t="str">
            <v>3md10</v>
          </cell>
          <cell r="C130" t="str">
            <v>3201</v>
          </cell>
          <cell r="D130" t="str">
            <v>Belgrave St Peter's C of E Primary School</v>
          </cell>
          <cell r="E130">
            <v>22</v>
          </cell>
          <cell r="F130">
            <v>3</v>
          </cell>
          <cell r="G130">
            <v>25</v>
          </cell>
        </row>
        <row r="131">
          <cell r="A131" t="str">
            <v>3md103208</v>
          </cell>
          <cell r="B131" t="str">
            <v>3md10</v>
          </cell>
          <cell r="C131" t="str">
            <v>3208</v>
          </cell>
          <cell r="D131" t="str">
            <v>St Barnabas C of E Primary School</v>
          </cell>
          <cell r="E131">
            <v>4</v>
          </cell>
          <cell r="F131">
            <v>30</v>
          </cell>
          <cell r="G131">
            <v>34</v>
          </cell>
        </row>
        <row r="132">
          <cell r="A132" t="str">
            <v>3md103422</v>
          </cell>
          <cell r="B132" t="str">
            <v>3md10</v>
          </cell>
          <cell r="C132" t="str">
            <v>3422</v>
          </cell>
          <cell r="D132" t="str">
            <v>Sacred Heart Catholic Voluntary Academy</v>
          </cell>
          <cell r="E132">
            <v>11</v>
          </cell>
          <cell r="F132">
            <v>15</v>
          </cell>
          <cell r="G132">
            <v>26</v>
          </cell>
        </row>
        <row r="133">
          <cell r="A133" t="str">
            <v>3md103423</v>
          </cell>
          <cell r="B133" t="str">
            <v>3md10</v>
          </cell>
          <cell r="C133" t="str">
            <v>3423</v>
          </cell>
          <cell r="D133" t="str">
            <v>St Patrick's Catholic Primary School</v>
          </cell>
          <cell r="E133">
            <v>5</v>
          </cell>
          <cell r="F133">
            <v>27</v>
          </cell>
          <cell r="G133">
            <v>32</v>
          </cell>
        </row>
        <row r="134">
          <cell r="A134" t="str">
            <v>3md103424</v>
          </cell>
          <cell r="B134" t="str">
            <v>3md10</v>
          </cell>
          <cell r="C134" t="str">
            <v>3424</v>
          </cell>
          <cell r="D134" t="str">
            <v>St Joseph's Catholic Voluntary Academy</v>
          </cell>
          <cell r="E134">
            <v>1</v>
          </cell>
          <cell r="F134">
            <v>19</v>
          </cell>
          <cell r="G134">
            <v>20</v>
          </cell>
        </row>
        <row r="135">
          <cell r="A135" t="str">
            <v>3md103425</v>
          </cell>
          <cell r="B135" t="str">
            <v>3md10</v>
          </cell>
          <cell r="C135" t="str">
            <v>3425</v>
          </cell>
          <cell r="D135" t="str">
            <v>Holy Cross Catholic Primary School</v>
          </cell>
          <cell r="E135">
            <v>10</v>
          </cell>
          <cell r="F135">
            <v>6</v>
          </cell>
          <cell r="G135">
            <v>16</v>
          </cell>
        </row>
        <row r="136">
          <cell r="A136" t="str">
            <v>3md103432</v>
          </cell>
          <cell r="B136" t="str">
            <v>3md10</v>
          </cell>
          <cell r="C136" t="str">
            <v>3432</v>
          </cell>
          <cell r="D136" t="str">
            <v>Hope Hamilton C of E (Aided) Primary School</v>
          </cell>
          <cell r="E136">
            <v>1</v>
          </cell>
          <cell r="F136">
            <v>50</v>
          </cell>
          <cell r="G136">
            <v>51</v>
          </cell>
        </row>
        <row r="137">
          <cell r="A137" t="str">
            <v>3md103434</v>
          </cell>
          <cell r="B137" t="str">
            <v>3md10</v>
          </cell>
          <cell r="C137" t="str">
            <v>3434</v>
          </cell>
          <cell r="D137" t="str">
            <v>Braunstone Community Primary School</v>
          </cell>
          <cell r="E137">
            <v>46</v>
          </cell>
          <cell r="F137">
            <v>2</v>
          </cell>
          <cell r="G137">
            <v>48</v>
          </cell>
        </row>
        <row r="138">
          <cell r="A138" t="str">
            <v>3md103435</v>
          </cell>
          <cell r="B138" t="str">
            <v>3md10</v>
          </cell>
          <cell r="C138" t="str">
            <v>3435</v>
          </cell>
          <cell r="D138" t="str">
            <v>Avenue Primary School</v>
          </cell>
          <cell r="E138">
            <v>2</v>
          </cell>
          <cell r="F138">
            <v>30</v>
          </cell>
          <cell r="G138">
            <v>32</v>
          </cell>
        </row>
        <row r="139">
          <cell r="A139" t="str">
            <v>3md106905</v>
          </cell>
          <cell r="B139" t="str">
            <v>3md10</v>
          </cell>
          <cell r="C139" t="str">
            <v>6905</v>
          </cell>
          <cell r="D139" t="str">
            <v>The Samworth Enterprise Academy</v>
          </cell>
          <cell r="E139">
            <v>29</v>
          </cell>
          <cell r="F139">
            <v>17</v>
          </cell>
          <cell r="G139">
            <v>46</v>
          </cell>
        </row>
        <row r="140">
          <cell r="C140">
            <v>0</v>
          </cell>
          <cell r="D140">
            <v>0</v>
          </cell>
          <cell r="E140">
            <v>0</v>
          </cell>
          <cell r="F140">
            <v>0</v>
          </cell>
          <cell r="G140">
            <v>0</v>
          </cell>
        </row>
        <row r="141">
          <cell r="C141" t="str">
            <v>MD 20</v>
          </cell>
          <cell r="D141">
            <v>0</v>
          </cell>
          <cell r="E141">
            <v>0</v>
          </cell>
          <cell r="F141">
            <v>0</v>
          </cell>
          <cell r="G141">
            <v>0</v>
          </cell>
        </row>
        <row r="142">
          <cell r="C142">
            <v>0</v>
          </cell>
          <cell r="D142">
            <v>0</v>
          </cell>
          <cell r="E142" t="str">
            <v>Lowest 20%</v>
          </cell>
          <cell r="F142" t="str">
            <v>Others</v>
          </cell>
          <cell r="G142" t="str">
            <v>Total</v>
          </cell>
        </row>
        <row r="143">
          <cell r="A143" t="str">
            <v>3md202000</v>
          </cell>
          <cell r="B143" t="str">
            <v>3md20</v>
          </cell>
          <cell r="C143" t="str">
            <v>2000</v>
          </cell>
          <cell r="D143" t="str">
            <v>Caldecote Community Primary School</v>
          </cell>
          <cell r="E143">
            <v>37</v>
          </cell>
          <cell r="F143">
            <v>4</v>
          </cell>
          <cell r="G143">
            <v>41</v>
          </cell>
        </row>
        <row r="144">
          <cell r="A144" t="str">
            <v>3md202002</v>
          </cell>
          <cell r="B144" t="str">
            <v>3md20</v>
          </cell>
          <cell r="C144" t="str">
            <v>2002</v>
          </cell>
          <cell r="D144" t="str">
            <v>Queensmead Primary Academy</v>
          </cell>
          <cell r="E144">
            <v>45</v>
          </cell>
          <cell r="F144">
            <v>3</v>
          </cell>
          <cell r="G144">
            <v>48</v>
          </cell>
        </row>
        <row r="145">
          <cell r="A145" t="str">
            <v>3md202004</v>
          </cell>
          <cell r="B145" t="str">
            <v>3md20</v>
          </cell>
          <cell r="C145" t="str">
            <v>2004</v>
          </cell>
          <cell r="D145" t="str">
            <v>Mowmacre Hill Primary School</v>
          </cell>
          <cell r="E145">
            <v>35</v>
          </cell>
          <cell r="F145">
            <v>0</v>
          </cell>
          <cell r="G145">
            <v>35</v>
          </cell>
        </row>
        <row r="146">
          <cell r="A146" t="str">
            <v>3md202071</v>
          </cell>
          <cell r="B146" t="str">
            <v>3md20</v>
          </cell>
          <cell r="C146" t="str">
            <v>2071</v>
          </cell>
          <cell r="D146" t="str">
            <v>Highfields Primary School</v>
          </cell>
          <cell r="E146">
            <v>36</v>
          </cell>
          <cell r="F146">
            <v>10</v>
          </cell>
          <cell r="G146">
            <v>46</v>
          </cell>
        </row>
        <row r="147">
          <cell r="A147" t="str">
            <v>3md202213</v>
          </cell>
          <cell r="B147" t="str">
            <v>3md20</v>
          </cell>
          <cell r="C147" t="str">
            <v>2213</v>
          </cell>
          <cell r="D147" t="str">
            <v>Catherine Infant School</v>
          </cell>
          <cell r="E147">
            <v>12</v>
          </cell>
          <cell r="F147">
            <v>39</v>
          </cell>
          <cell r="G147">
            <v>51</v>
          </cell>
        </row>
        <row r="148">
          <cell r="A148" t="str">
            <v>3md202222</v>
          </cell>
          <cell r="B148" t="str">
            <v>3md20</v>
          </cell>
          <cell r="C148" t="str">
            <v>2222</v>
          </cell>
          <cell r="D148" t="str">
            <v>Evington Valley Primary School</v>
          </cell>
          <cell r="E148">
            <v>10</v>
          </cell>
          <cell r="F148">
            <v>35</v>
          </cell>
          <cell r="G148">
            <v>45</v>
          </cell>
        </row>
        <row r="149">
          <cell r="A149" t="str">
            <v>3md202228</v>
          </cell>
          <cell r="B149" t="str">
            <v>3md20</v>
          </cell>
          <cell r="C149" t="str">
            <v>2228</v>
          </cell>
          <cell r="D149" t="str">
            <v>Granby Primary School</v>
          </cell>
          <cell r="E149">
            <v>4</v>
          </cell>
          <cell r="F149">
            <v>39</v>
          </cell>
          <cell r="G149">
            <v>43</v>
          </cell>
        </row>
        <row r="150">
          <cell r="A150" t="str">
            <v>3md202229</v>
          </cell>
          <cell r="B150" t="str">
            <v>3md20</v>
          </cell>
          <cell r="C150" t="str">
            <v>2229</v>
          </cell>
          <cell r="D150" t="str">
            <v>Green Lane Infant School</v>
          </cell>
          <cell r="E150">
            <v>44</v>
          </cell>
          <cell r="F150">
            <v>46</v>
          </cell>
          <cell r="G150">
            <v>90</v>
          </cell>
        </row>
        <row r="151">
          <cell r="A151" t="str">
            <v>3md202231</v>
          </cell>
          <cell r="B151" t="str">
            <v>3md20</v>
          </cell>
          <cell r="C151" t="str">
            <v>2231</v>
          </cell>
          <cell r="D151" t="str">
            <v>Rushey Mead Primary School</v>
          </cell>
          <cell r="E151">
            <v>13</v>
          </cell>
          <cell r="F151">
            <v>25</v>
          </cell>
          <cell r="G151">
            <v>38</v>
          </cell>
        </row>
        <row r="152">
          <cell r="A152" t="str">
            <v>3md202236</v>
          </cell>
          <cell r="B152" t="str">
            <v>3md20</v>
          </cell>
          <cell r="C152" t="str">
            <v>2236</v>
          </cell>
          <cell r="D152" t="str">
            <v>Humberstone Infant School</v>
          </cell>
          <cell r="E152">
            <v>9</v>
          </cell>
          <cell r="F152">
            <v>55</v>
          </cell>
          <cell r="G152">
            <v>64</v>
          </cell>
        </row>
        <row r="153">
          <cell r="A153" t="str">
            <v>3md202238</v>
          </cell>
          <cell r="B153" t="str">
            <v>3md20</v>
          </cell>
          <cell r="C153" t="str">
            <v>2238</v>
          </cell>
          <cell r="D153" t="str">
            <v>Imperial Avenue Infant School</v>
          </cell>
          <cell r="E153">
            <v>37</v>
          </cell>
          <cell r="F153">
            <v>14</v>
          </cell>
          <cell r="G153">
            <v>51</v>
          </cell>
        </row>
        <row r="154">
          <cell r="A154" t="str">
            <v>3md202239</v>
          </cell>
          <cell r="B154" t="str">
            <v>3md20</v>
          </cell>
          <cell r="C154" t="str">
            <v>2239</v>
          </cell>
          <cell r="D154" t="str">
            <v>Inglehurst Infant School</v>
          </cell>
          <cell r="E154">
            <v>40</v>
          </cell>
          <cell r="F154">
            <v>32</v>
          </cell>
          <cell r="G154">
            <v>72</v>
          </cell>
        </row>
        <row r="155">
          <cell r="A155" t="str">
            <v>3md202241</v>
          </cell>
          <cell r="B155" t="str">
            <v>3md20</v>
          </cell>
          <cell r="C155" t="str">
            <v>2241</v>
          </cell>
          <cell r="D155" t="str">
            <v>King Richard III Infant &amp; Nursery School</v>
          </cell>
          <cell r="E155">
            <v>18</v>
          </cell>
          <cell r="F155">
            <v>39</v>
          </cell>
          <cell r="G155">
            <v>57</v>
          </cell>
        </row>
        <row r="156">
          <cell r="A156" t="str">
            <v>3md202250</v>
          </cell>
          <cell r="B156" t="str">
            <v>3md20</v>
          </cell>
          <cell r="C156" t="str">
            <v>2250</v>
          </cell>
          <cell r="D156" t="str">
            <v>Mayflower Primary School</v>
          </cell>
          <cell r="E156">
            <v>2</v>
          </cell>
          <cell r="F156">
            <v>38</v>
          </cell>
          <cell r="G156">
            <v>40</v>
          </cell>
        </row>
        <row r="157">
          <cell r="A157" t="str">
            <v>3md202261</v>
          </cell>
          <cell r="B157" t="str">
            <v>3md20</v>
          </cell>
          <cell r="C157" t="str">
            <v>2261</v>
          </cell>
          <cell r="D157" t="str">
            <v>Northfield House Primary School</v>
          </cell>
          <cell r="E157">
            <v>20</v>
          </cell>
          <cell r="F157">
            <v>15</v>
          </cell>
          <cell r="G157">
            <v>35</v>
          </cell>
        </row>
        <row r="158">
          <cell r="A158" t="str">
            <v>3md202264</v>
          </cell>
          <cell r="B158" t="str">
            <v>3md20</v>
          </cell>
          <cell r="C158" t="str">
            <v>2264</v>
          </cell>
          <cell r="D158" t="str">
            <v>Merrydale Infant School</v>
          </cell>
          <cell r="E158">
            <v>48</v>
          </cell>
          <cell r="F158">
            <v>17</v>
          </cell>
          <cell r="G158">
            <v>65</v>
          </cell>
        </row>
        <row r="159">
          <cell r="A159" t="str">
            <v>3md202267</v>
          </cell>
          <cell r="B159" t="str">
            <v>3md20</v>
          </cell>
          <cell r="C159" t="str">
            <v>2267</v>
          </cell>
          <cell r="D159" t="str">
            <v>St Mary's Fields Primary School</v>
          </cell>
          <cell r="E159">
            <v>4</v>
          </cell>
          <cell r="F159">
            <v>45</v>
          </cell>
          <cell r="G159">
            <v>49</v>
          </cell>
        </row>
        <row r="160">
          <cell r="A160" t="str">
            <v>3md202282</v>
          </cell>
          <cell r="B160" t="str">
            <v>3md20</v>
          </cell>
          <cell r="C160" t="str">
            <v>2282</v>
          </cell>
          <cell r="D160" t="str">
            <v>Wyvern Primary School</v>
          </cell>
          <cell r="E160">
            <v>12</v>
          </cell>
          <cell r="F160">
            <v>35</v>
          </cell>
          <cell r="G160">
            <v>47</v>
          </cell>
        </row>
        <row r="161">
          <cell r="A161" t="str">
            <v>3md202283</v>
          </cell>
          <cell r="B161" t="str">
            <v>3md20</v>
          </cell>
          <cell r="C161" t="str">
            <v>2283</v>
          </cell>
          <cell r="D161" t="str">
            <v>Montrose School</v>
          </cell>
          <cell r="E161">
            <v>10</v>
          </cell>
          <cell r="F161">
            <v>40</v>
          </cell>
          <cell r="G161">
            <v>50</v>
          </cell>
        </row>
        <row r="162">
          <cell r="A162" t="str">
            <v>3md202287</v>
          </cell>
          <cell r="B162" t="str">
            <v>3md20</v>
          </cell>
          <cell r="C162" t="str">
            <v>2287</v>
          </cell>
          <cell r="D162" t="str">
            <v>Braunstone Frith Primary School</v>
          </cell>
          <cell r="E162">
            <v>45</v>
          </cell>
          <cell r="F162">
            <v>11</v>
          </cell>
          <cell r="G162">
            <v>56</v>
          </cell>
        </row>
        <row r="163">
          <cell r="A163" t="str">
            <v>3md202299</v>
          </cell>
          <cell r="B163" t="str">
            <v>3md20</v>
          </cell>
          <cell r="C163" t="str">
            <v>2299</v>
          </cell>
          <cell r="D163" t="str">
            <v>Uplands Infant School</v>
          </cell>
          <cell r="E163">
            <v>62</v>
          </cell>
          <cell r="F163">
            <v>27</v>
          </cell>
          <cell r="G163">
            <v>89</v>
          </cell>
        </row>
        <row r="164">
          <cell r="A164" t="str">
            <v>3md202303</v>
          </cell>
          <cell r="B164" t="str">
            <v>3md20</v>
          </cell>
          <cell r="C164" t="str">
            <v>2303</v>
          </cell>
          <cell r="D164" t="str">
            <v>Shenton Primary School</v>
          </cell>
          <cell r="E164">
            <v>28</v>
          </cell>
          <cell r="F164">
            <v>12</v>
          </cell>
          <cell r="G164">
            <v>40</v>
          </cell>
        </row>
        <row r="165">
          <cell r="A165" t="str">
            <v>3md202304</v>
          </cell>
          <cell r="B165" t="str">
            <v>3md20</v>
          </cell>
          <cell r="C165" t="str">
            <v>2304</v>
          </cell>
          <cell r="D165" t="str">
            <v>Stokes Wood Primary School</v>
          </cell>
          <cell r="E165">
            <v>31</v>
          </cell>
          <cell r="F165">
            <v>20</v>
          </cell>
          <cell r="G165">
            <v>51</v>
          </cell>
        </row>
        <row r="166">
          <cell r="A166" t="str">
            <v>3md202305</v>
          </cell>
          <cell r="B166" t="str">
            <v>3md20</v>
          </cell>
          <cell r="C166" t="str">
            <v>2305</v>
          </cell>
          <cell r="D166" t="str">
            <v>Wolsey House Primary School</v>
          </cell>
          <cell r="E166">
            <v>23</v>
          </cell>
          <cell r="F166">
            <v>23</v>
          </cell>
          <cell r="G166">
            <v>46</v>
          </cell>
        </row>
        <row r="167">
          <cell r="A167" t="str">
            <v>3md202306</v>
          </cell>
          <cell r="B167" t="str">
            <v>3md20</v>
          </cell>
          <cell r="C167" t="str">
            <v>2306</v>
          </cell>
          <cell r="D167" t="str">
            <v>Buswells Lodge Primary School</v>
          </cell>
          <cell r="E167">
            <v>34</v>
          </cell>
          <cell r="F167">
            <v>18</v>
          </cell>
          <cell r="G167">
            <v>52</v>
          </cell>
        </row>
        <row r="168">
          <cell r="A168" t="str">
            <v>3md202320</v>
          </cell>
          <cell r="B168" t="str">
            <v>3md20</v>
          </cell>
          <cell r="C168" t="str">
            <v>2320</v>
          </cell>
          <cell r="D168" t="str">
            <v>Barley Croft Primary School</v>
          </cell>
          <cell r="E168">
            <v>34</v>
          </cell>
          <cell r="F168">
            <v>6</v>
          </cell>
          <cell r="G168">
            <v>40</v>
          </cell>
        </row>
        <row r="169">
          <cell r="A169" t="str">
            <v>3md202323</v>
          </cell>
          <cell r="B169" t="str">
            <v>3md20</v>
          </cell>
          <cell r="C169" t="str">
            <v>2323</v>
          </cell>
          <cell r="D169" t="str">
            <v>Woodstock Primary School</v>
          </cell>
          <cell r="E169">
            <v>48</v>
          </cell>
          <cell r="F169">
            <v>3</v>
          </cell>
          <cell r="G169">
            <v>51</v>
          </cell>
        </row>
        <row r="170">
          <cell r="A170" t="str">
            <v>3md202324</v>
          </cell>
          <cell r="B170" t="str">
            <v>3md20</v>
          </cell>
          <cell r="C170" t="str">
            <v>2324</v>
          </cell>
          <cell r="D170" t="str">
            <v>Rowlatts Hill Primary School</v>
          </cell>
          <cell r="E170">
            <v>23</v>
          </cell>
          <cell r="F170">
            <v>19</v>
          </cell>
          <cell r="G170">
            <v>42</v>
          </cell>
        </row>
        <row r="171">
          <cell r="A171" t="str">
            <v>3md202327</v>
          </cell>
          <cell r="B171" t="str">
            <v>3md20</v>
          </cell>
          <cell r="C171" t="str">
            <v>2327</v>
          </cell>
          <cell r="D171" t="str">
            <v>Willowbrook Primary School</v>
          </cell>
          <cell r="E171">
            <v>34</v>
          </cell>
          <cell r="F171">
            <v>16</v>
          </cell>
          <cell r="G171">
            <v>50</v>
          </cell>
        </row>
        <row r="172">
          <cell r="A172" t="str">
            <v>3md202328</v>
          </cell>
          <cell r="B172" t="str">
            <v>3md20</v>
          </cell>
          <cell r="C172" t="str">
            <v>2328</v>
          </cell>
          <cell r="D172" t="str">
            <v>Thurnby Lodge Primary School &amp; Spch &amp; Lang Unit</v>
          </cell>
          <cell r="E172">
            <v>12</v>
          </cell>
          <cell r="F172">
            <v>16</v>
          </cell>
          <cell r="G172">
            <v>28</v>
          </cell>
        </row>
        <row r="173">
          <cell r="A173" t="str">
            <v>3md202337</v>
          </cell>
          <cell r="B173" t="str">
            <v>3md20</v>
          </cell>
          <cell r="C173" t="str">
            <v>2337</v>
          </cell>
          <cell r="D173" t="str">
            <v>Abbey Primary Community School</v>
          </cell>
          <cell r="E173">
            <v>20</v>
          </cell>
          <cell r="F173">
            <v>70</v>
          </cell>
          <cell r="G173">
            <v>90</v>
          </cell>
        </row>
        <row r="174">
          <cell r="A174" t="str">
            <v>3md202339</v>
          </cell>
          <cell r="B174" t="str">
            <v>3md20</v>
          </cell>
          <cell r="C174" t="str">
            <v>2339</v>
          </cell>
          <cell r="D174" t="str">
            <v>Taylor Road Primary School</v>
          </cell>
          <cell r="E174">
            <v>72</v>
          </cell>
          <cell r="F174">
            <v>6</v>
          </cell>
          <cell r="G174">
            <v>78</v>
          </cell>
        </row>
        <row r="175">
          <cell r="A175" t="str">
            <v>3md202340</v>
          </cell>
          <cell r="B175" t="str">
            <v>3md20</v>
          </cell>
          <cell r="C175" t="str">
            <v>2340</v>
          </cell>
          <cell r="D175" t="str">
            <v>Knighton Fields Primary School</v>
          </cell>
          <cell r="E175">
            <v>10</v>
          </cell>
          <cell r="F175">
            <v>11</v>
          </cell>
          <cell r="G175">
            <v>21</v>
          </cell>
        </row>
        <row r="176">
          <cell r="A176" t="str">
            <v>3md202343</v>
          </cell>
          <cell r="B176" t="str">
            <v>3md20</v>
          </cell>
          <cell r="C176" t="str">
            <v>2343</v>
          </cell>
          <cell r="D176" t="str">
            <v>Linden Primary School</v>
          </cell>
          <cell r="E176">
            <v>4</v>
          </cell>
          <cell r="F176">
            <v>36</v>
          </cell>
          <cell r="G176">
            <v>40</v>
          </cell>
        </row>
        <row r="177">
          <cell r="A177" t="str">
            <v>3md202344</v>
          </cell>
          <cell r="B177" t="str">
            <v>3md20</v>
          </cell>
          <cell r="C177" t="str">
            <v>2344</v>
          </cell>
          <cell r="D177" t="str">
            <v>Eyres Monsell Primary School</v>
          </cell>
          <cell r="E177">
            <v>26</v>
          </cell>
          <cell r="F177">
            <v>0</v>
          </cell>
          <cell r="G177">
            <v>26</v>
          </cell>
        </row>
        <row r="178">
          <cell r="A178" t="str">
            <v>3md202346</v>
          </cell>
          <cell r="B178" t="str">
            <v>3md20</v>
          </cell>
          <cell r="C178" t="str">
            <v>2346</v>
          </cell>
          <cell r="D178" t="str">
            <v>Hazel Community Primary School</v>
          </cell>
          <cell r="E178">
            <v>2</v>
          </cell>
          <cell r="F178">
            <v>12</v>
          </cell>
          <cell r="G178">
            <v>14</v>
          </cell>
        </row>
        <row r="179">
          <cell r="A179" t="str">
            <v>3md202347</v>
          </cell>
          <cell r="B179" t="str">
            <v>3md20</v>
          </cell>
          <cell r="C179" t="str">
            <v>2347</v>
          </cell>
          <cell r="D179" t="str">
            <v>Charnwood Primary School</v>
          </cell>
          <cell r="E179">
            <v>43</v>
          </cell>
          <cell r="F179">
            <v>9</v>
          </cell>
          <cell r="G179">
            <v>52</v>
          </cell>
        </row>
        <row r="180">
          <cell r="A180" t="str">
            <v>3md202348</v>
          </cell>
          <cell r="B180" t="str">
            <v>3md20</v>
          </cell>
          <cell r="C180" t="str">
            <v>2348</v>
          </cell>
          <cell r="D180" t="str">
            <v>Mellor Community Primary School</v>
          </cell>
          <cell r="E180">
            <v>22</v>
          </cell>
          <cell r="F180">
            <v>25</v>
          </cell>
          <cell r="G180">
            <v>47</v>
          </cell>
        </row>
        <row r="181">
          <cell r="A181" t="str">
            <v>3md202352</v>
          </cell>
          <cell r="B181" t="str">
            <v>3md20</v>
          </cell>
          <cell r="C181" t="str">
            <v>2352</v>
          </cell>
          <cell r="D181" t="str">
            <v>Marriott Primary School</v>
          </cell>
          <cell r="E181">
            <v>25</v>
          </cell>
          <cell r="F181">
            <v>2</v>
          </cell>
          <cell r="G181">
            <v>27</v>
          </cell>
        </row>
        <row r="182">
          <cell r="A182" t="str">
            <v>3md202356</v>
          </cell>
          <cell r="B182" t="str">
            <v>3md20</v>
          </cell>
          <cell r="C182" t="str">
            <v>2356</v>
          </cell>
          <cell r="D182" t="str">
            <v>Whitehall Primary School</v>
          </cell>
          <cell r="E182">
            <v>8</v>
          </cell>
          <cell r="F182">
            <v>44</v>
          </cell>
          <cell r="G182">
            <v>52</v>
          </cell>
        </row>
        <row r="183">
          <cell r="A183" t="str">
            <v>3md202359</v>
          </cell>
          <cell r="B183" t="str">
            <v>3md20</v>
          </cell>
          <cell r="C183" t="str">
            <v>2359</v>
          </cell>
          <cell r="D183" t="str">
            <v>Spinney Hill Primary School &amp; Community Centre</v>
          </cell>
          <cell r="E183">
            <v>10</v>
          </cell>
          <cell r="F183">
            <v>42</v>
          </cell>
          <cell r="G183">
            <v>52</v>
          </cell>
        </row>
        <row r="184">
          <cell r="A184" t="str">
            <v>3md202361</v>
          </cell>
          <cell r="B184" t="str">
            <v>3md20</v>
          </cell>
          <cell r="C184" t="str">
            <v>2361</v>
          </cell>
          <cell r="D184" t="str">
            <v>Scraptoft Valley Primary School</v>
          </cell>
          <cell r="E184">
            <v>23</v>
          </cell>
          <cell r="F184">
            <v>22</v>
          </cell>
          <cell r="G184">
            <v>45</v>
          </cell>
        </row>
        <row r="185">
          <cell r="A185" t="str">
            <v>3md202363</v>
          </cell>
          <cell r="B185" t="str">
            <v>3md20</v>
          </cell>
          <cell r="C185" t="str">
            <v>2363</v>
          </cell>
          <cell r="D185" t="str">
            <v>Beaumont Lodge Primary School</v>
          </cell>
          <cell r="E185">
            <v>15</v>
          </cell>
          <cell r="F185">
            <v>11</v>
          </cell>
          <cell r="G185">
            <v>26</v>
          </cell>
        </row>
        <row r="186">
          <cell r="A186" t="str">
            <v>3md202364</v>
          </cell>
          <cell r="B186" t="str">
            <v>3md20</v>
          </cell>
          <cell r="C186" t="str">
            <v>2364</v>
          </cell>
          <cell r="D186" t="str">
            <v>Parks Primary School</v>
          </cell>
          <cell r="E186">
            <v>41</v>
          </cell>
          <cell r="F186">
            <v>10</v>
          </cell>
          <cell r="G186">
            <v>51</v>
          </cell>
        </row>
        <row r="187">
          <cell r="A187" t="str">
            <v>3md202365</v>
          </cell>
          <cell r="B187" t="str">
            <v>3md20</v>
          </cell>
          <cell r="C187" t="str">
            <v>2365</v>
          </cell>
          <cell r="D187" t="str">
            <v>Fosse Primary School</v>
          </cell>
          <cell r="E187">
            <v>28</v>
          </cell>
          <cell r="F187">
            <v>16</v>
          </cell>
          <cell r="G187">
            <v>44</v>
          </cell>
        </row>
        <row r="188">
          <cell r="A188" t="str">
            <v>3md202366</v>
          </cell>
          <cell r="B188" t="str">
            <v>3md20</v>
          </cell>
          <cell r="C188" t="str">
            <v>2366</v>
          </cell>
          <cell r="D188" t="str">
            <v>Forest Lodge Primary School</v>
          </cell>
          <cell r="E188">
            <v>40</v>
          </cell>
          <cell r="F188">
            <v>9</v>
          </cell>
          <cell r="G188">
            <v>49</v>
          </cell>
        </row>
        <row r="189">
          <cell r="A189" t="str">
            <v>3md202370</v>
          </cell>
          <cell r="B189" t="str">
            <v>3md20</v>
          </cell>
          <cell r="C189" t="str">
            <v>2370</v>
          </cell>
          <cell r="D189" t="str">
            <v>Sparkenhoe Community Primary School</v>
          </cell>
          <cell r="E189">
            <v>43</v>
          </cell>
          <cell r="F189">
            <v>4</v>
          </cell>
          <cell r="G189">
            <v>47</v>
          </cell>
        </row>
        <row r="190">
          <cell r="A190" t="str">
            <v>3md202371</v>
          </cell>
          <cell r="B190" t="str">
            <v>3md20</v>
          </cell>
          <cell r="C190" t="str">
            <v>2371</v>
          </cell>
          <cell r="D190" t="str">
            <v>Coleman Primary School</v>
          </cell>
          <cell r="E190">
            <v>14</v>
          </cell>
          <cell r="F190">
            <v>38</v>
          </cell>
          <cell r="G190">
            <v>52</v>
          </cell>
        </row>
        <row r="191">
          <cell r="A191" t="str">
            <v>3md202377</v>
          </cell>
          <cell r="B191" t="str">
            <v>3md20</v>
          </cell>
          <cell r="C191" t="str">
            <v>2377</v>
          </cell>
          <cell r="D191" t="str">
            <v>Herrick Primary School</v>
          </cell>
          <cell r="E191">
            <v>6</v>
          </cell>
          <cell r="F191">
            <v>37</v>
          </cell>
          <cell r="G191">
            <v>43</v>
          </cell>
        </row>
        <row r="192">
          <cell r="A192" t="str">
            <v>3md202378</v>
          </cell>
          <cell r="B192" t="str">
            <v>3md20</v>
          </cell>
          <cell r="C192" t="str">
            <v>2378</v>
          </cell>
          <cell r="D192" t="str">
            <v>Slater Primary School</v>
          </cell>
          <cell r="E192">
            <v>5</v>
          </cell>
          <cell r="F192">
            <v>5</v>
          </cell>
          <cell r="G192">
            <v>10</v>
          </cell>
        </row>
        <row r="193">
          <cell r="A193" t="str">
            <v>3md202379</v>
          </cell>
          <cell r="B193" t="str">
            <v>3md20</v>
          </cell>
          <cell r="C193" t="str">
            <v>2379</v>
          </cell>
          <cell r="D193" t="str">
            <v>Glebelands Primary School</v>
          </cell>
          <cell r="E193">
            <v>10</v>
          </cell>
          <cell r="F193">
            <v>20</v>
          </cell>
          <cell r="G193">
            <v>30</v>
          </cell>
        </row>
        <row r="194">
          <cell r="A194" t="str">
            <v>3md202381</v>
          </cell>
          <cell r="B194" t="str">
            <v>3md20</v>
          </cell>
          <cell r="C194" t="str">
            <v>2381</v>
          </cell>
          <cell r="D194" t="str">
            <v>Kestrels' Field Primary School</v>
          </cell>
          <cell r="E194">
            <v>2</v>
          </cell>
          <cell r="F194">
            <v>52</v>
          </cell>
          <cell r="G194">
            <v>54</v>
          </cell>
        </row>
        <row r="195">
          <cell r="A195" t="str">
            <v>3md202385</v>
          </cell>
          <cell r="B195" t="str">
            <v>3md20</v>
          </cell>
          <cell r="C195" t="str">
            <v>2385</v>
          </cell>
          <cell r="D195" t="str">
            <v>Alderman Richard Hallam Primary School</v>
          </cell>
          <cell r="E195">
            <v>9</v>
          </cell>
          <cell r="F195">
            <v>66</v>
          </cell>
          <cell r="G195">
            <v>75</v>
          </cell>
        </row>
        <row r="196">
          <cell r="A196" t="str">
            <v>3md202386</v>
          </cell>
          <cell r="B196" t="str">
            <v>3md20</v>
          </cell>
          <cell r="C196" t="str">
            <v>2386</v>
          </cell>
          <cell r="D196" t="str">
            <v>Medway Community Primary School</v>
          </cell>
          <cell r="E196">
            <v>37</v>
          </cell>
          <cell r="F196">
            <v>9</v>
          </cell>
          <cell r="G196">
            <v>46</v>
          </cell>
        </row>
        <row r="197">
          <cell r="A197" t="str">
            <v>3md202387</v>
          </cell>
          <cell r="B197" t="str">
            <v>3md20</v>
          </cell>
          <cell r="C197" t="str">
            <v>2387</v>
          </cell>
          <cell r="D197" t="str">
            <v>Dovelands Primary School</v>
          </cell>
          <cell r="E197">
            <v>8</v>
          </cell>
          <cell r="F197">
            <v>39</v>
          </cell>
          <cell r="G197">
            <v>47</v>
          </cell>
        </row>
        <row r="198">
          <cell r="A198" t="str">
            <v>3md202388</v>
          </cell>
          <cell r="B198" t="str">
            <v>3md20</v>
          </cell>
          <cell r="C198" t="str">
            <v>2388</v>
          </cell>
          <cell r="D198" t="str">
            <v>Rolleston Primary School</v>
          </cell>
          <cell r="E198">
            <v>39</v>
          </cell>
          <cell r="F198">
            <v>1</v>
          </cell>
          <cell r="G198">
            <v>40</v>
          </cell>
        </row>
        <row r="199">
          <cell r="A199" t="str">
            <v>3md203201</v>
          </cell>
          <cell r="B199" t="str">
            <v>3md20</v>
          </cell>
          <cell r="C199" t="str">
            <v>3201</v>
          </cell>
          <cell r="D199" t="str">
            <v>Belgrave St Peter's C of E Primary School</v>
          </cell>
          <cell r="E199">
            <v>23</v>
          </cell>
          <cell r="F199">
            <v>2</v>
          </cell>
          <cell r="G199">
            <v>25</v>
          </cell>
        </row>
        <row r="200">
          <cell r="A200" t="str">
            <v>3md203208</v>
          </cell>
          <cell r="B200" t="str">
            <v>3md20</v>
          </cell>
          <cell r="C200" t="str">
            <v>3208</v>
          </cell>
          <cell r="D200" t="str">
            <v>St Barnabas C of E Primary School</v>
          </cell>
          <cell r="E200">
            <v>7</v>
          </cell>
          <cell r="F200">
            <v>27</v>
          </cell>
          <cell r="G200">
            <v>34</v>
          </cell>
        </row>
        <row r="201">
          <cell r="A201" t="str">
            <v>3md203422</v>
          </cell>
          <cell r="B201" t="str">
            <v>3md20</v>
          </cell>
          <cell r="C201" t="str">
            <v>3422</v>
          </cell>
          <cell r="D201" t="str">
            <v>Sacred Heart Catholic Voluntary Academy</v>
          </cell>
          <cell r="E201">
            <v>14</v>
          </cell>
          <cell r="F201">
            <v>12</v>
          </cell>
          <cell r="G201">
            <v>26</v>
          </cell>
        </row>
        <row r="202">
          <cell r="A202" t="str">
            <v>3md203423</v>
          </cell>
          <cell r="B202" t="str">
            <v>3md20</v>
          </cell>
          <cell r="C202" t="str">
            <v>3423</v>
          </cell>
          <cell r="D202" t="str">
            <v>St Patrick's Catholic Primary School</v>
          </cell>
          <cell r="E202">
            <v>12</v>
          </cell>
          <cell r="F202">
            <v>20</v>
          </cell>
          <cell r="G202">
            <v>32</v>
          </cell>
        </row>
        <row r="203">
          <cell r="A203" t="str">
            <v>3md203424</v>
          </cell>
          <cell r="B203" t="str">
            <v>3md20</v>
          </cell>
          <cell r="C203" t="str">
            <v>3424</v>
          </cell>
          <cell r="D203" t="str">
            <v>St Joseph's Catholic Voluntary Academy</v>
          </cell>
          <cell r="E203">
            <v>5</v>
          </cell>
          <cell r="F203">
            <v>15</v>
          </cell>
          <cell r="G203">
            <v>20</v>
          </cell>
        </row>
        <row r="204">
          <cell r="A204" t="str">
            <v>3md203425</v>
          </cell>
          <cell r="B204" t="str">
            <v>3md20</v>
          </cell>
          <cell r="C204" t="str">
            <v>3425</v>
          </cell>
          <cell r="D204" t="str">
            <v>Holy Cross Catholic Primary School</v>
          </cell>
          <cell r="E204">
            <v>13</v>
          </cell>
          <cell r="F204">
            <v>3</v>
          </cell>
          <cell r="G204">
            <v>16</v>
          </cell>
        </row>
        <row r="205">
          <cell r="A205" t="str">
            <v>3md203432</v>
          </cell>
          <cell r="B205" t="str">
            <v>3md20</v>
          </cell>
          <cell r="C205" t="str">
            <v>3432</v>
          </cell>
          <cell r="D205" t="str">
            <v>Hope Hamilton C of E (Aided) Primary School</v>
          </cell>
          <cell r="E205">
            <v>1</v>
          </cell>
          <cell r="F205">
            <v>50</v>
          </cell>
          <cell r="G205">
            <v>51</v>
          </cell>
        </row>
        <row r="206">
          <cell r="A206" t="str">
            <v>3md203434</v>
          </cell>
          <cell r="B206" t="str">
            <v>3md20</v>
          </cell>
          <cell r="C206" t="str">
            <v>3434</v>
          </cell>
          <cell r="D206" t="str">
            <v>Braunstone Community Primary School</v>
          </cell>
          <cell r="E206">
            <v>46</v>
          </cell>
          <cell r="F206">
            <v>2</v>
          </cell>
          <cell r="G206">
            <v>48</v>
          </cell>
        </row>
        <row r="207">
          <cell r="A207" t="str">
            <v>3md203435</v>
          </cell>
          <cell r="B207" t="str">
            <v>3md20</v>
          </cell>
          <cell r="C207" t="str">
            <v>3435</v>
          </cell>
          <cell r="D207" t="str">
            <v>Avenue Primary School</v>
          </cell>
          <cell r="E207">
            <v>8</v>
          </cell>
          <cell r="F207">
            <v>24</v>
          </cell>
          <cell r="G207">
            <v>32</v>
          </cell>
        </row>
        <row r="208">
          <cell r="A208" t="str">
            <v>3md206905</v>
          </cell>
          <cell r="B208" t="str">
            <v>3md20</v>
          </cell>
          <cell r="C208" t="str">
            <v>6905</v>
          </cell>
          <cell r="D208" t="str">
            <v>The Samworth Enterprise Academy</v>
          </cell>
          <cell r="E208">
            <v>41</v>
          </cell>
          <cell r="F208">
            <v>5</v>
          </cell>
          <cell r="G208">
            <v>46</v>
          </cell>
        </row>
        <row r="209">
          <cell r="C209">
            <v>0</v>
          </cell>
          <cell r="D209">
            <v>0</v>
          </cell>
          <cell r="E209">
            <v>0</v>
          </cell>
          <cell r="F209">
            <v>0</v>
          </cell>
          <cell r="G209">
            <v>0</v>
          </cell>
        </row>
        <row r="210">
          <cell r="C210" t="str">
            <v>MD 30</v>
          </cell>
          <cell r="D210">
            <v>0</v>
          </cell>
          <cell r="E210">
            <v>0</v>
          </cell>
          <cell r="F210">
            <v>0</v>
          </cell>
          <cell r="G210">
            <v>0</v>
          </cell>
        </row>
        <row r="211">
          <cell r="C211">
            <v>0</v>
          </cell>
          <cell r="D211">
            <v>0</v>
          </cell>
          <cell r="E211" t="str">
            <v>Lowest 30%</v>
          </cell>
          <cell r="F211" t="str">
            <v>Others</v>
          </cell>
          <cell r="G211" t="str">
            <v>Total</v>
          </cell>
        </row>
        <row r="212">
          <cell r="A212" t="str">
            <v>3md302000</v>
          </cell>
          <cell r="B212" t="str">
            <v>3md30</v>
          </cell>
          <cell r="C212" t="str">
            <v>2000</v>
          </cell>
          <cell r="D212" t="str">
            <v>Caldecote Community Primary School</v>
          </cell>
          <cell r="E212">
            <v>38</v>
          </cell>
          <cell r="F212">
            <v>3</v>
          </cell>
          <cell r="G212">
            <v>41</v>
          </cell>
        </row>
        <row r="213">
          <cell r="A213" t="str">
            <v>3md302002</v>
          </cell>
          <cell r="B213" t="str">
            <v>3md30</v>
          </cell>
          <cell r="C213" t="str">
            <v>2002</v>
          </cell>
          <cell r="D213" t="str">
            <v>Queensmead Primary Academy</v>
          </cell>
          <cell r="E213">
            <v>47</v>
          </cell>
          <cell r="F213">
            <v>1</v>
          </cell>
          <cell r="G213">
            <v>48</v>
          </cell>
        </row>
        <row r="214">
          <cell r="A214" t="str">
            <v>3md302004</v>
          </cell>
          <cell r="B214" t="str">
            <v>3md30</v>
          </cell>
          <cell r="C214" t="str">
            <v>2004</v>
          </cell>
          <cell r="D214" t="str">
            <v>Mowmacre Hill Primary School</v>
          </cell>
          <cell r="E214">
            <v>35</v>
          </cell>
          <cell r="F214">
            <v>0</v>
          </cell>
          <cell r="G214">
            <v>35</v>
          </cell>
        </row>
        <row r="215">
          <cell r="A215" t="str">
            <v>3md302071</v>
          </cell>
          <cell r="B215" t="str">
            <v>3md30</v>
          </cell>
          <cell r="C215" t="str">
            <v>2071</v>
          </cell>
          <cell r="D215" t="str">
            <v>Highfields Primary School</v>
          </cell>
          <cell r="E215">
            <v>42</v>
          </cell>
          <cell r="F215">
            <v>4</v>
          </cell>
          <cell r="G215">
            <v>46</v>
          </cell>
        </row>
        <row r="216">
          <cell r="A216" t="str">
            <v>3md302213</v>
          </cell>
          <cell r="B216" t="str">
            <v>3md30</v>
          </cell>
          <cell r="C216" t="str">
            <v>2213</v>
          </cell>
          <cell r="D216" t="str">
            <v>Catherine Infant School</v>
          </cell>
          <cell r="E216">
            <v>50</v>
          </cell>
          <cell r="F216">
            <v>1</v>
          </cell>
          <cell r="G216">
            <v>51</v>
          </cell>
        </row>
        <row r="217">
          <cell r="A217" t="str">
            <v>3md302222</v>
          </cell>
          <cell r="B217" t="str">
            <v>3md30</v>
          </cell>
          <cell r="C217" t="str">
            <v>2222</v>
          </cell>
          <cell r="D217" t="str">
            <v>Evington Valley Primary School</v>
          </cell>
          <cell r="E217">
            <v>19</v>
          </cell>
          <cell r="F217">
            <v>26</v>
          </cell>
          <cell r="G217">
            <v>45</v>
          </cell>
        </row>
        <row r="218">
          <cell r="A218" t="str">
            <v>3md302228</v>
          </cell>
          <cell r="B218" t="str">
            <v>3md30</v>
          </cell>
          <cell r="C218" t="str">
            <v>2228</v>
          </cell>
          <cell r="D218" t="str">
            <v>Granby Primary School</v>
          </cell>
          <cell r="E218">
            <v>18</v>
          </cell>
          <cell r="F218">
            <v>25</v>
          </cell>
          <cell r="G218">
            <v>43</v>
          </cell>
        </row>
        <row r="219">
          <cell r="A219" t="str">
            <v>3md302229</v>
          </cell>
          <cell r="B219" t="str">
            <v>3md30</v>
          </cell>
          <cell r="C219" t="str">
            <v>2229</v>
          </cell>
          <cell r="D219" t="str">
            <v>Green Lane Infant School</v>
          </cell>
          <cell r="E219">
            <v>86</v>
          </cell>
          <cell r="F219">
            <v>4</v>
          </cell>
          <cell r="G219">
            <v>90</v>
          </cell>
        </row>
        <row r="220">
          <cell r="A220" t="str">
            <v>3md302231</v>
          </cell>
          <cell r="B220" t="str">
            <v>3md30</v>
          </cell>
          <cell r="C220" t="str">
            <v>2231</v>
          </cell>
          <cell r="D220" t="str">
            <v>Rushey Mead Primary School</v>
          </cell>
          <cell r="E220">
            <v>34</v>
          </cell>
          <cell r="F220">
            <v>4</v>
          </cell>
          <cell r="G220">
            <v>38</v>
          </cell>
        </row>
        <row r="221">
          <cell r="A221" t="str">
            <v>3md302236</v>
          </cell>
          <cell r="B221" t="str">
            <v>3md30</v>
          </cell>
          <cell r="C221" t="str">
            <v>2236</v>
          </cell>
          <cell r="D221" t="str">
            <v>Humberstone Infant School</v>
          </cell>
          <cell r="E221">
            <v>29</v>
          </cell>
          <cell r="F221">
            <v>35</v>
          </cell>
          <cell r="G221">
            <v>64</v>
          </cell>
        </row>
        <row r="222">
          <cell r="A222" t="str">
            <v>3md302238</v>
          </cell>
          <cell r="B222" t="str">
            <v>3md30</v>
          </cell>
          <cell r="C222" t="str">
            <v>2238</v>
          </cell>
          <cell r="D222" t="str">
            <v>Imperial Avenue Infant School</v>
          </cell>
          <cell r="E222">
            <v>37</v>
          </cell>
          <cell r="F222">
            <v>14</v>
          </cell>
          <cell r="G222">
            <v>51</v>
          </cell>
        </row>
        <row r="223">
          <cell r="A223" t="str">
            <v>3md302239</v>
          </cell>
          <cell r="B223" t="str">
            <v>3md30</v>
          </cell>
          <cell r="C223" t="str">
            <v>2239</v>
          </cell>
          <cell r="D223" t="str">
            <v>Inglehurst Infant School</v>
          </cell>
          <cell r="E223">
            <v>69</v>
          </cell>
          <cell r="F223">
            <v>3</v>
          </cell>
          <cell r="G223">
            <v>72</v>
          </cell>
        </row>
        <row r="224">
          <cell r="A224" t="str">
            <v>3md302241</v>
          </cell>
          <cell r="B224" t="str">
            <v>3md30</v>
          </cell>
          <cell r="C224" t="str">
            <v>2241</v>
          </cell>
          <cell r="D224" t="str">
            <v>King Richard III Infant &amp; Nursery School</v>
          </cell>
          <cell r="E224">
            <v>39</v>
          </cell>
          <cell r="F224">
            <v>18</v>
          </cell>
          <cell r="G224">
            <v>57</v>
          </cell>
        </row>
        <row r="225">
          <cell r="A225" t="str">
            <v>3md302250</v>
          </cell>
          <cell r="B225" t="str">
            <v>3md30</v>
          </cell>
          <cell r="C225" t="str">
            <v>2250</v>
          </cell>
          <cell r="D225" t="str">
            <v>Mayflower Primary School</v>
          </cell>
          <cell r="E225">
            <v>12</v>
          </cell>
          <cell r="F225">
            <v>28</v>
          </cell>
          <cell r="G225">
            <v>40</v>
          </cell>
        </row>
        <row r="226">
          <cell r="A226" t="str">
            <v>3md302261</v>
          </cell>
          <cell r="B226" t="str">
            <v>3md30</v>
          </cell>
          <cell r="C226" t="str">
            <v>2261</v>
          </cell>
          <cell r="D226" t="str">
            <v>Northfield House Primary School</v>
          </cell>
          <cell r="E226">
            <v>21</v>
          </cell>
          <cell r="F226">
            <v>14</v>
          </cell>
          <cell r="G226">
            <v>35</v>
          </cell>
        </row>
        <row r="227">
          <cell r="A227" t="str">
            <v>3md302264</v>
          </cell>
          <cell r="B227" t="str">
            <v>3md30</v>
          </cell>
          <cell r="C227" t="str">
            <v>2264</v>
          </cell>
          <cell r="D227" t="str">
            <v>Merrydale Infant School</v>
          </cell>
          <cell r="E227">
            <v>59</v>
          </cell>
          <cell r="F227">
            <v>6</v>
          </cell>
          <cell r="G227">
            <v>65</v>
          </cell>
        </row>
        <row r="228">
          <cell r="A228" t="str">
            <v>3md302267</v>
          </cell>
          <cell r="B228" t="str">
            <v>3md30</v>
          </cell>
          <cell r="C228" t="str">
            <v>2267</v>
          </cell>
          <cell r="D228" t="str">
            <v>St Mary's Fields Primary School</v>
          </cell>
          <cell r="E228">
            <v>11</v>
          </cell>
          <cell r="F228">
            <v>38</v>
          </cell>
          <cell r="G228">
            <v>49</v>
          </cell>
        </row>
        <row r="229">
          <cell r="A229" t="str">
            <v>3md302282</v>
          </cell>
          <cell r="B229" t="str">
            <v>3md30</v>
          </cell>
          <cell r="C229" t="str">
            <v>2282</v>
          </cell>
          <cell r="D229" t="str">
            <v>Wyvern Primary School</v>
          </cell>
          <cell r="E229">
            <v>18</v>
          </cell>
          <cell r="F229">
            <v>29</v>
          </cell>
          <cell r="G229">
            <v>47</v>
          </cell>
        </row>
        <row r="230">
          <cell r="A230" t="str">
            <v>3md302283</v>
          </cell>
          <cell r="B230" t="str">
            <v>3md30</v>
          </cell>
          <cell r="C230" t="str">
            <v>2283</v>
          </cell>
          <cell r="D230" t="str">
            <v>Montrose School</v>
          </cell>
          <cell r="E230">
            <v>25</v>
          </cell>
          <cell r="F230">
            <v>25</v>
          </cell>
          <cell r="G230">
            <v>50</v>
          </cell>
        </row>
        <row r="231">
          <cell r="A231" t="str">
            <v>3md302287</v>
          </cell>
          <cell r="B231" t="str">
            <v>3md30</v>
          </cell>
          <cell r="C231" t="str">
            <v>2287</v>
          </cell>
          <cell r="D231" t="str">
            <v>Braunstone Frith Primary School</v>
          </cell>
          <cell r="E231">
            <v>45</v>
          </cell>
          <cell r="F231">
            <v>11</v>
          </cell>
          <cell r="G231">
            <v>56</v>
          </cell>
        </row>
        <row r="232">
          <cell r="A232" t="str">
            <v>3md302299</v>
          </cell>
          <cell r="B232" t="str">
            <v>3md30</v>
          </cell>
          <cell r="C232" t="str">
            <v>2299</v>
          </cell>
          <cell r="D232" t="str">
            <v>Uplands Infant School</v>
          </cell>
          <cell r="E232">
            <v>85</v>
          </cell>
          <cell r="F232">
            <v>4</v>
          </cell>
          <cell r="G232">
            <v>89</v>
          </cell>
        </row>
        <row r="233">
          <cell r="A233" t="str">
            <v>3md302303</v>
          </cell>
          <cell r="B233" t="str">
            <v>3md30</v>
          </cell>
          <cell r="C233" t="str">
            <v>2303</v>
          </cell>
          <cell r="D233" t="str">
            <v>Shenton Primary School</v>
          </cell>
          <cell r="E233">
            <v>36</v>
          </cell>
          <cell r="F233">
            <v>4</v>
          </cell>
          <cell r="G233">
            <v>40</v>
          </cell>
        </row>
        <row r="234">
          <cell r="A234" t="str">
            <v>3md302304</v>
          </cell>
          <cell r="B234" t="str">
            <v>3md30</v>
          </cell>
          <cell r="C234" t="str">
            <v>2304</v>
          </cell>
          <cell r="D234" t="str">
            <v>Stokes Wood Primary School</v>
          </cell>
          <cell r="E234">
            <v>40</v>
          </cell>
          <cell r="F234">
            <v>11</v>
          </cell>
          <cell r="G234">
            <v>51</v>
          </cell>
        </row>
        <row r="235">
          <cell r="A235" t="str">
            <v>3md302305</v>
          </cell>
          <cell r="B235" t="str">
            <v>3md30</v>
          </cell>
          <cell r="C235" t="str">
            <v>2305</v>
          </cell>
          <cell r="D235" t="str">
            <v>Wolsey House Primary School</v>
          </cell>
          <cell r="E235">
            <v>37</v>
          </cell>
          <cell r="F235">
            <v>9</v>
          </cell>
          <cell r="G235">
            <v>46</v>
          </cell>
        </row>
        <row r="236">
          <cell r="A236" t="str">
            <v>3md302306</v>
          </cell>
          <cell r="B236" t="str">
            <v>3md30</v>
          </cell>
          <cell r="C236" t="str">
            <v>2306</v>
          </cell>
          <cell r="D236" t="str">
            <v>Buswells Lodge Primary School</v>
          </cell>
          <cell r="E236">
            <v>39</v>
          </cell>
          <cell r="F236">
            <v>13</v>
          </cell>
          <cell r="G236">
            <v>52</v>
          </cell>
        </row>
        <row r="237">
          <cell r="A237" t="str">
            <v>3md302320</v>
          </cell>
          <cell r="B237" t="str">
            <v>3md30</v>
          </cell>
          <cell r="C237" t="str">
            <v>2320</v>
          </cell>
          <cell r="D237" t="str">
            <v>Barley Croft Primary School</v>
          </cell>
          <cell r="E237">
            <v>35</v>
          </cell>
          <cell r="F237">
            <v>5</v>
          </cell>
          <cell r="G237">
            <v>40</v>
          </cell>
        </row>
        <row r="238">
          <cell r="A238" t="str">
            <v>3md302323</v>
          </cell>
          <cell r="B238" t="str">
            <v>3md30</v>
          </cell>
          <cell r="C238" t="str">
            <v>2323</v>
          </cell>
          <cell r="D238" t="str">
            <v>Woodstock Primary School</v>
          </cell>
          <cell r="E238">
            <v>50</v>
          </cell>
          <cell r="F238">
            <v>1</v>
          </cell>
          <cell r="G238">
            <v>51</v>
          </cell>
        </row>
        <row r="239">
          <cell r="A239" t="str">
            <v>3md302324</v>
          </cell>
          <cell r="B239" t="str">
            <v>3md30</v>
          </cell>
          <cell r="C239" t="str">
            <v>2324</v>
          </cell>
          <cell r="D239" t="str">
            <v>Rowlatts Hill Primary School</v>
          </cell>
          <cell r="E239">
            <v>29</v>
          </cell>
          <cell r="F239">
            <v>13</v>
          </cell>
          <cell r="G239">
            <v>42</v>
          </cell>
        </row>
        <row r="240">
          <cell r="A240" t="str">
            <v>3md302327</v>
          </cell>
          <cell r="B240" t="str">
            <v>3md30</v>
          </cell>
          <cell r="C240" t="str">
            <v>2327</v>
          </cell>
          <cell r="D240" t="str">
            <v>Willowbrook Primary School</v>
          </cell>
          <cell r="E240">
            <v>41</v>
          </cell>
          <cell r="F240">
            <v>9</v>
          </cell>
          <cell r="G240">
            <v>50</v>
          </cell>
        </row>
        <row r="241">
          <cell r="A241" t="str">
            <v>3md302328</v>
          </cell>
          <cell r="B241" t="str">
            <v>3md30</v>
          </cell>
          <cell r="C241" t="str">
            <v>2328</v>
          </cell>
          <cell r="D241" t="str">
            <v>Thurnby Lodge Primary School &amp; Spch &amp; Lang Unit</v>
          </cell>
          <cell r="E241">
            <v>21</v>
          </cell>
          <cell r="F241">
            <v>7</v>
          </cell>
          <cell r="G241">
            <v>28</v>
          </cell>
        </row>
        <row r="242">
          <cell r="A242" t="str">
            <v>3md302337</v>
          </cell>
          <cell r="B242" t="str">
            <v>3md30</v>
          </cell>
          <cell r="C242" t="str">
            <v>2337</v>
          </cell>
          <cell r="D242" t="str">
            <v>Abbey Primary Community School</v>
          </cell>
          <cell r="E242">
            <v>80</v>
          </cell>
          <cell r="F242">
            <v>10</v>
          </cell>
          <cell r="G242">
            <v>90</v>
          </cell>
        </row>
        <row r="243">
          <cell r="A243" t="str">
            <v>3md302339</v>
          </cell>
          <cell r="B243" t="str">
            <v>3md30</v>
          </cell>
          <cell r="C243" t="str">
            <v>2339</v>
          </cell>
          <cell r="D243" t="str">
            <v>Taylor Road Primary School</v>
          </cell>
          <cell r="E243">
            <v>76</v>
          </cell>
          <cell r="F243">
            <v>2</v>
          </cell>
          <cell r="G243">
            <v>78</v>
          </cell>
        </row>
        <row r="244">
          <cell r="A244" t="str">
            <v>3md302340</v>
          </cell>
          <cell r="B244" t="str">
            <v>3md30</v>
          </cell>
          <cell r="C244" t="str">
            <v>2340</v>
          </cell>
          <cell r="D244" t="str">
            <v>Knighton Fields Primary School</v>
          </cell>
          <cell r="E244">
            <v>15</v>
          </cell>
          <cell r="F244">
            <v>6</v>
          </cell>
          <cell r="G244">
            <v>21</v>
          </cell>
        </row>
        <row r="245">
          <cell r="A245" t="str">
            <v>3md302343</v>
          </cell>
          <cell r="B245" t="str">
            <v>3md30</v>
          </cell>
          <cell r="C245" t="str">
            <v>2343</v>
          </cell>
          <cell r="D245" t="str">
            <v>Linden Primary School</v>
          </cell>
          <cell r="E245">
            <v>6</v>
          </cell>
          <cell r="F245">
            <v>34</v>
          </cell>
          <cell r="G245">
            <v>40</v>
          </cell>
        </row>
        <row r="246">
          <cell r="A246" t="str">
            <v>3md302344</v>
          </cell>
          <cell r="B246" t="str">
            <v>3md30</v>
          </cell>
          <cell r="C246" t="str">
            <v>2344</v>
          </cell>
          <cell r="D246" t="str">
            <v>Eyres Monsell Primary School</v>
          </cell>
          <cell r="E246">
            <v>26</v>
          </cell>
          <cell r="F246">
            <v>0</v>
          </cell>
          <cell r="G246">
            <v>26</v>
          </cell>
        </row>
        <row r="247">
          <cell r="A247" t="str">
            <v>3md302346</v>
          </cell>
          <cell r="B247" t="str">
            <v>3md30</v>
          </cell>
          <cell r="C247" t="str">
            <v>2346</v>
          </cell>
          <cell r="D247" t="str">
            <v>Hazel Community Primary School</v>
          </cell>
          <cell r="E247">
            <v>3</v>
          </cell>
          <cell r="F247">
            <v>11</v>
          </cell>
          <cell r="G247">
            <v>14</v>
          </cell>
        </row>
        <row r="248">
          <cell r="A248" t="str">
            <v>3md302347</v>
          </cell>
          <cell r="B248" t="str">
            <v>3md30</v>
          </cell>
          <cell r="C248" t="str">
            <v>2347</v>
          </cell>
          <cell r="D248" t="str">
            <v>Charnwood Primary School</v>
          </cell>
          <cell r="E248">
            <v>52</v>
          </cell>
          <cell r="F248">
            <v>0</v>
          </cell>
          <cell r="G248">
            <v>52</v>
          </cell>
        </row>
        <row r="249">
          <cell r="A249" t="str">
            <v>3md302348</v>
          </cell>
          <cell r="B249" t="str">
            <v>3md30</v>
          </cell>
          <cell r="C249" t="str">
            <v>2348</v>
          </cell>
          <cell r="D249" t="str">
            <v>Mellor Community Primary School</v>
          </cell>
          <cell r="E249">
            <v>37</v>
          </cell>
          <cell r="F249">
            <v>10</v>
          </cell>
          <cell r="G249">
            <v>47</v>
          </cell>
        </row>
        <row r="250">
          <cell r="A250" t="str">
            <v>3md302352</v>
          </cell>
          <cell r="B250" t="str">
            <v>3md30</v>
          </cell>
          <cell r="C250" t="str">
            <v>2352</v>
          </cell>
          <cell r="D250" t="str">
            <v>Marriott Primary School</v>
          </cell>
          <cell r="E250">
            <v>26</v>
          </cell>
          <cell r="F250">
            <v>1</v>
          </cell>
          <cell r="G250">
            <v>27</v>
          </cell>
        </row>
        <row r="251">
          <cell r="A251" t="str">
            <v>3md302356</v>
          </cell>
          <cell r="B251" t="str">
            <v>3md30</v>
          </cell>
          <cell r="C251" t="str">
            <v>2356</v>
          </cell>
          <cell r="D251" t="str">
            <v>Whitehall Primary School</v>
          </cell>
          <cell r="E251">
            <v>12</v>
          </cell>
          <cell r="F251">
            <v>40</v>
          </cell>
          <cell r="G251">
            <v>52</v>
          </cell>
        </row>
        <row r="252">
          <cell r="A252" t="str">
            <v>3md302359</v>
          </cell>
          <cell r="B252" t="str">
            <v>3md30</v>
          </cell>
          <cell r="C252" t="str">
            <v>2359</v>
          </cell>
          <cell r="D252" t="str">
            <v>Spinney Hill Primary School &amp; Community Centre</v>
          </cell>
          <cell r="E252">
            <v>38</v>
          </cell>
          <cell r="F252">
            <v>14</v>
          </cell>
          <cell r="G252">
            <v>52</v>
          </cell>
        </row>
        <row r="253">
          <cell r="A253" t="str">
            <v>3md302361</v>
          </cell>
          <cell r="B253" t="str">
            <v>3md30</v>
          </cell>
          <cell r="C253" t="str">
            <v>2361</v>
          </cell>
          <cell r="D253" t="str">
            <v>Scraptoft Valley Primary School</v>
          </cell>
          <cell r="E253">
            <v>37</v>
          </cell>
          <cell r="F253">
            <v>8</v>
          </cell>
          <cell r="G253">
            <v>45</v>
          </cell>
        </row>
        <row r="254">
          <cell r="A254" t="str">
            <v>3md302363</v>
          </cell>
          <cell r="B254" t="str">
            <v>3md30</v>
          </cell>
          <cell r="C254" t="str">
            <v>2363</v>
          </cell>
          <cell r="D254" t="str">
            <v>Beaumont Lodge Primary School</v>
          </cell>
          <cell r="E254">
            <v>16</v>
          </cell>
          <cell r="F254">
            <v>10</v>
          </cell>
          <cell r="G254">
            <v>26</v>
          </cell>
        </row>
        <row r="255">
          <cell r="A255" t="str">
            <v>3md302364</v>
          </cell>
          <cell r="B255" t="str">
            <v>3md30</v>
          </cell>
          <cell r="C255" t="str">
            <v>2364</v>
          </cell>
          <cell r="D255" t="str">
            <v>Parks Primary School</v>
          </cell>
          <cell r="E255">
            <v>48</v>
          </cell>
          <cell r="F255">
            <v>3</v>
          </cell>
          <cell r="G255">
            <v>51</v>
          </cell>
        </row>
        <row r="256">
          <cell r="A256" t="str">
            <v>3md302365</v>
          </cell>
          <cell r="B256" t="str">
            <v>3md30</v>
          </cell>
          <cell r="C256" t="str">
            <v>2365</v>
          </cell>
          <cell r="D256" t="str">
            <v>Fosse Primary School</v>
          </cell>
          <cell r="E256">
            <v>39</v>
          </cell>
          <cell r="F256">
            <v>5</v>
          </cell>
          <cell r="G256">
            <v>44</v>
          </cell>
        </row>
        <row r="257">
          <cell r="A257" t="str">
            <v>3md302366</v>
          </cell>
          <cell r="B257" t="str">
            <v>3md30</v>
          </cell>
          <cell r="C257" t="str">
            <v>2366</v>
          </cell>
          <cell r="D257" t="str">
            <v>Forest Lodge Primary School</v>
          </cell>
          <cell r="E257">
            <v>41</v>
          </cell>
          <cell r="F257">
            <v>8</v>
          </cell>
          <cell r="G257">
            <v>49</v>
          </cell>
        </row>
        <row r="258">
          <cell r="A258" t="str">
            <v>3md302370</v>
          </cell>
          <cell r="B258" t="str">
            <v>3md30</v>
          </cell>
          <cell r="C258" t="str">
            <v>2370</v>
          </cell>
          <cell r="D258" t="str">
            <v>Sparkenhoe Community Primary School</v>
          </cell>
          <cell r="E258">
            <v>45</v>
          </cell>
          <cell r="F258">
            <v>2</v>
          </cell>
          <cell r="G258">
            <v>47</v>
          </cell>
        </row>
        <row r="259">
          <cell r="A259" t="str">
            <v>3md302371</v>
          </cell>
          <cell r="B259" t="str">
            <v>3md30</v>
          </cell>
          <cell r="C259" t="str">
            <v>2371</v>
          </cell>
          <cell r="D259" t="str">
            <v>Coleman Primary School</v>
          </cell>
          <cell r="E259">
            <v>46</v>
          </cell>
          <cell r="F259">
            <v>6</v>
          </cell>
          <cell r="G259">
            <v>52</v>
          </cell>
        </row>
        <row r="260">
          <cell r="A260" t="str">
            <v>3md302377</v>
          </cell>
          <cell r="B260" t="str">
            <v>3md30</v>
          </cell>
          <cell r="C260" t="str">
            <v>2377</v>
          </cell>
          <cell r="D260" t="str">
            <v>Herrick Primary School</v>
          </cell>
          <cell r="E260">
            <v>17</v>
          </cell>
          <cell r="F260">
            <v>26</v>
          </cell>
          <cell r="G260">
            <v>43</v>
          </cell>
        </row>
        <row r="261">
          <cell r="A261" t="str">
            <v>3md302378</v>
          </cell>
          <cell r="B261" t="str">
            <v>3md30</v>
          </cell>
          <cell r="C261" t="str">
            <v>2378</v>
          </cell>
          <cell r="D261" t="str">
            <v>Slater Primary School</v>
          </cell>
          <cell r="E261">
            <v>10</v>
          </cell>
          <cell r="F261">
            <v>0</v>
          </cell>
          <cell r="G261">
            <v>10</v>
          </cell>
        </row>
        <row r="262">
          <cell r="A262" t="str">
            <v>3md302379</v>
          </cell>
          <cell r="B262" t="str">
            <v>3md30</v>
          </cell>
          <cell r="C262" t="str">
            <v>2379</v>
          </cell>
          <cell r="D262" t="str">
            <v>Glebelands Primary School</v>
          </cell>
          <cell r="E262">
            <v>11</v>
          </cell>
          <cell r="F262">
            <v>19</v>
          </cell>
          <cell r="G262">
            <v>30</v>
          </cell>
        </row>
        <row r="263">
          <cell r="A263" t="str">
            <v>3md302381</v>
          </cell>
          <cell r="B263" t="str">
            <v>3md30</v>
          </cell>
          <cell r="C263" t="str">
            <v>2381</v>
          </cell>
          <cell r="D263" t="str">
            <v>Kestrels' Field Primary School</v>
          </cell>
          <cell r="E263">
            <v>7</v>
          </cell>
          <cell r="F263">
            <v>47</v>
          </cell>
          <cell r="G263">
            <v>54</v>
          </cell>
        </row>
        <row r="264">
          <cell r="A264" t="str">
            <v>3md302385</v>
          </cell>
          <cell r="B264" t="str">
            <v>3md30</v>
          </cell>
          <cell r="C264" t="str">
            <v>2385</v>
          </cell>
          <cell r="D264" t="str">
            <v>Alderman Richard Hallam Primary School</v>
          </cell>
          <cell r="E264">
            <v>20</v>
          </cell>
          <cell r="F264">
            <v>55</v>
          </cell>
          <cell r="G264">
            <v>75</v>
          </cell>
        </row>
        <row r="265">
          <cell r="A265" t="str">
            <v>3md302386</v>
          </cell>
          <cell r="B265" t="str">
            <v>3md30</v>
          </cell>
          <cell r="C265" t="str">
            <v>2386</v>
          </cell>
          <cell r="D265" t="str">
            <v>Medway Community Primary School</v>
          </cell>
          <cell r="E265">
            <v>42</v>
          </cell>
          <cell r="F265">
            <v>4</v>
          </cell>
          <cell r="G265">
            <v>46</v>
          </cell>
        </row>
        <row r="266">
          <cell r="A266" t="str">
            <v>3md302387</v>
          </cell>
          <cell r="B266" t="str">
            <v>3md30</v>
          </cell>
          <cell r="C266" t="str">
            <v>2387</v>
          </cell>
          <cell r="D266" t="str">
            <v>Dovelands Primary School</v>
          </cell>
          <cell r="E266">
            <v>10</v>
          </cell>
          <cell r="F266">
            <v>37</v>
          </cell>
          <cell r="G266">
            <v>47</v>
          </cell>
        </row>
        <row r="267">
          <cell r="A267" t="str">
            <v>3md302388</v>
          </cell>
          <cell r="B267" t="str">
            <v>3md30</v>
          </cell>
          <cell r="C267" t="str">
            <v>2388</v>
          </cell>
          <cell r="D267" t="str">
            <v>Rolleston Primary School</v>
          </cell>
          <cell r="E267">
            <v>39</v>
          </cell>
          <cell r="F267">
            <v>1</v>
          </cell>
          <cell r="G267">
            <v>40</v>
          </cell>
        </row>
        <row r="268">
          <cell r="A268" t="str">
            <v>3md303201</v>
          </cell>
          <cell r="B268" t="str">
            <v>3md30</v>
          </cell>
          <cell r="C268" t="str">
            <v>3201</v>
          </cell>
          <cell r="D268" t="str">
            <v>Belgrave St Peter's C of E Primary School</v>
          </cell>
          <cell r="E268">
            <v>25</v>
          </cell>
          <cell r="F268">
            <v>0</v>
          </cell>
          <cell r="G268">
            <v>25</v>
          </cell>
        </row>
        <row r="269">
          <cell r="A269" t="str">
            <v>3md303208</v>
          </cell>
          <cell r="B269" t="str">
            <v>3md30</v>
          </cell>
          <cell r="C269" t="str">
            <v>3208</v>
          </cell>
          <cell r="D269" t="str">
            <v>St Barnabas C of E Primary School</v>
          </cell>
          <cell r="E269">
            <v>32</v>
          </cell>
          <cell r="F269">
            <v>2</v>
          </cell>
          <cell r="G269">
            <v>34</v>
          </cell>
        </row>
        <row r="270">
          <cell r="A270" t="str">
            <v>3md303422</v>
          </cell>
          <cell r="B270" t="str">
            <v>3md30</v>
          </cell>
          <cell r="C270" t="str">
            <v>3422</v>
          </cell>
          <cell r="D270" t="str">
            <v>Sacred Heart Catholic Voluntary Academy</v>
          </cell>
          <cell r="E270">
            <v>19</v>
          </cell>
          <cell r="F270">
            <v>7</v>
          </cell>
          <cell r="G270">
            <v>26</v>
          </cell>
        </row>
        <row r="271">
          <cell r="A271" t="str">
            <v>3md303423</v>
          </cell>
          <cell r="B271" t="str">
            <v>3md30</v>
          </cell>
          <cell r="C271" t="str">
            <v>3423</v>
          </cell>
          <cell r="D271" t="str">
            <v>St Patrick's Catholic Primary School</v>
          </cell>
          <cell r="E271">
            <v>24</v>
          </cell>
          <cell r="F271">
            <v>8</v>
          </cell>
          <cell r="G271">
            <v>32</v>
          </cell>
        </row>
        <row r="272">
          <cell r="A272" t="str">
            <v>3md303424</v>
          </cell>
          <cell r="B272" t="str">
            <v>3md30</v>
          </cell>
          <cell r="C272" t="str">
            <v>3424</v>
          </cell>
          <cell r="D272" t="str">
            <v>St Joseph's Catholic Voluntary Academy</v>
          </cell>
          <cell r="E272">
            <v>10</v>
          </cell>
          <cell r="F272">
            <v>10</v>
          </cell>
          <cell r="G272">
            <v>20</v>
          </cell>
        </row>
        <row r="273">
          <cell r="A273" t="str">
            <v>3md303425</v>
          </cell>
          <cell r="B273" t="str">
            <v>3md30</v>
          </cell>
          <cell r="C273" t="str">
            <v>3425</v>
          </cell>
          <cell r="D273" t="str">
            <v>Holy Cross Catholic Primary School</v>
          </cell>
          <cell r="E273">
            <v>15</v>
          </cell>
          <cell r="F273">
            <v>1</v>
          </cell>
          <cell r="G273">
            <v>16</v>
          </cell>
        </row>
        <row r="274">
          <cell r="A274" t="str">
            <v>3md303432</v>
          </cell>
          <cell r="B274" t="str">
            <v>3md30</v>
          </cell>
          <cell r="C274" t="str">
            <v>3432</v>
          </cell>
          <cell r="D274" t="str">
            <v>Hope Hamilton C of E (Aided) Primary School</v>
          </cell>
          <cell r="E274">
            <v>4</v>
          </cell>
          <cell r="F274">
            <v>47</v>
          </cell>
          <cell r="G274">
            <v>51</v>
          </cell>
        </row>
        <row r="275">
          <cell r="A275" t="str">
            <v>3md303434</v>
          </cell>
          <cell r="B275" t="str">
            <v>3md30</v>
          </cell>
          <cell r="C275" t="str">
            <v>3434</v>
          </cell>
          <cell r="D275" t="str">
            <v>Braunstone Community Primary School</v>
          </cell>
          <cell r="E275">
            <v>46</v>
          </cell>
          <cell r="F275">
            <v>2</v>
          </cell>
          <cell r="G275">
            <v>48</v>
          </cell>
        </row>
        <row r="276">
          <cell r="A276" t="str">
            <v>3md303435</v>
          </cell>
          <cell r="B276" t="str">
            <v>3md30</v>
          </cell>
          <cell r="C276" t="str">
            <v>3435</v>
          </cell>
          <cell r="D276" t="str">
            <v>Avenue Primary School</v>
          </cell>
          <cell r="E276">
            <v>8</v>
          </cell>
          <cell r="F276">
            <v>24</v>
          </cell>
          <cell r="G276">
            <v>32</v>
          </cell>
        </row>
        <row r="277">
          <cell r="A277" t="str">
            <v>3md306905</v>
          </cell>
          <cell r="B277" t="str">
            <v>3md30</v>
          </cell>
          <cell r="C277" t="str">
            <v>6905</v>
          </cell>
          <cell r="D277" t="str">
            <v>The Samworth Enterprise Academy</v>
          </cell>
          <cell r="E277">
            <v>45</v>
          </cell>
          <cell r="F277">
            <v>1</v>
          </cell>
          <cell r="G277">
            <v>46</v>
          </cell>
        </row>
        <row r="278">
          <cell r="C278">
            <v>0</v>
          </cell>
          <cell r="D278">
            <v>0</v>
          </cell>
          <cell r="E278">
            <v>0</v>
          </cell>
          <cell r="F278">
            <v>0</v>
          </cell>
          <cell r="G278">
            <v>0</v>
          </cell>
        </row>
        <row r="279">
          <cell r="C279" t="str">
            <v>No LSOA or no Address</v>
          </cell>
          <cell r="D279">
            <v>0</v>
          </cell>
          <cell r="E279">
            <v>0</v>
          </cell>
          <cell r="F279">
            <v>0</v>
          </cell>
          <cell r="G279">
            <v>0</v>
          </cell>
        </row>
        <row r="280">
          <cell r="C280">
            <v>0</v>
          </cell>
          <cell r="D280">
            <v>0</v>
          </cell>
          <cell r="E280" t="str">
            <v>Missing</v>
          </cell>
          <cell r="F280" t="str">
            <v>Others</v>
          </cell>
          <cell r="G280" t="str">
            <v>Total</v>
          </cell>
        </row>
        <row r="281">
          <cell r="A281" t="str">
            <v>3nolsoa2000</v>
          </cell>
          <cell r="B281" t="str">
            <v>3nolsoa</v>
          </cell>
          <cell r="C281" t="str">
            <v>2000</v>
          </cell>
          <cell r="D281" t="str">
            <v>Caldecote Community Primary School</v>
          </cell>
          <cell r="E281">
            <v>2</v>
          </cell>
          <cell r="F281">
            <v>39</v>
          </cell>
          <cell r="G281">
            <v>41</v>
          </cell>
        </row>
        <row r="282">
          <cell r="A282" t="str">
            <v>3nolsoa2002</v>
          </cell>
          <cell r="B282" t="str">
            <v>3nolsoa</v>
          </cell>
          <cell r="C282" t="str">
            <v>2002</v>
          </cell>
          <cell r="D282" t="str">
            <v>Queensmead Primary Academy</v>
          </cell>
          <cell r="E282">
            <v>0</v>
          </cell>
          <cell r="F282">
            <v>48</v>
          </cell>
          <cell r="G282">
            <v>48</v>
          </cell>
        </row>
        <row r="283">
          <cell r="A283" t="str">
            <v>3nolsoa2004</v>
          </cell>
          <cell r="B283" t="str">
            <v>3nolsoa</v>
          </cell>
          <cell r="C283" t="str">
            <v>2004</v>
          </cell>
          <cell r="D283" t="str">
            <v>Mowmacre Hill Primary School</v>
          </cell>
          <cell r="E283">
            <v>0</v>
          </cell>
          <cell r="F283">
            <v>35</v>
          </cell>
          <cell r="G283">
            <v>35</v>
          </cell>
        </row>
        <row r="284">
          <cell r="A284" t="str">
            <v>3nolsoa2071</v>
          </cell>
          <cell r="B284" t="str">
            <v>3nolsoa</v>
          </cell>
          <cell r="C284" t="str">
            <v>2071</v>
          </cell>
          <cell r="D284" t="str">
            <v>Highfields Primary School</v>
          </cell>
          <cell r="E284">
            <v>3</v>
          </cell>
          <cell r="F284">
            <v>43</v>
          </cell>
          <cell r="G284">
            <v>46</v>
          </cell>
        </row>
        <row r="285">
          <cell r="A285" t="str">
            <v>3nolsoa2213</v>
          </cell>
          <cell r="B285" t="str">
            <v>3nolsoa</v>
          </cell>
          <cell r="C285" t="str">
            <v>2213</v>
          </cell>
          <cell r="D285" t="str">
            <v>Catherine Infant School</v>
          </cell>
          <cell r="E285">
            <v>1</v>
          </cell>
          <cell r="F285">
            <v>50</v>
          </cell>
          <cell r="G285">
            <v>51</v>
          </cell>
        </row>
        <row r="286">
          <cell r="A286" t="str">
            <v>3nolsoa2222</v>
          </cell>
          <cell r="B286" t="str">
            <v>3nolsoa</v>
          </cell>
          <cell r="C286" t="str">
            <v>2222</v>
          </cell>
          <cell r="D286" t="str">
            <v>Evington Valley Primary School</v>
          </cell>
          <cell r="E286">
            <v>1</v>
          </cell>
          <cell r="F286">
            <v>44</v>
          </cell>
          <cell r="G286">
            <v>45</v>
          </cell>
        </row>
        <row r="287">
          <cell r="A287" t="str">
            <v>3nolsoa2228</v>
          </cell>
          <cell r="B287" t="str">
            <v>3nolsoa</v>
          </cell>
          <cell r="C287" t="str">
            <v>2228</v>
          </cell>
          <cell r="D287" t="str">
            <v>Granby Primary School</v>
          </cell>
          <cell r="E287">
            <v>1</v>
          </cell>
          <cell r="F287">
            <v>42</v>
          </cell>
          <cell r="G287">
            <v>43</v>
          </cell>
        </row>
        <row r="288">
          <cell r="A288" t="str">
            <v>3nolsoa2229</v>
          </cell>
          <cell r="B288" t="str">
            <v>3nolsoa</v>
          </cell>
          <cell r="C288" t="str">
            <v>2229</v>
          </cell>
          <cell r="D288" t="str">
            <v>Green Lane Infant School</v>
          </cell>
          <cell r="E288">
            <v>2</v>
          </cell>
          <cell r="F288">
            <v>88</v>
          </cell>
          <cell r="G288">
            <v>90</v>
          </cell>
        </row>
        <row r="289">
          <cell r="A289" t="str">
            <v>3nolsoa2231</v>
          </cell>
          <cell r="B289" t="str">
            <v>3nolsoa</v>
          </cell>
          <cell r="C289" t="str">
            <v>2231</v>
          </cell>
          <cell r="D289" t="str">
            <v>Rushey Mead Primary School</v>
          </cell>
          <cell r="E289">
            <v>0</v>
          </cell>
          <cell r="F289">
            <v>38</v>
          </cell>
          <cell r="G289">
            <v>38</v>
          </cell>
        </row>
        <row r="290">
          <cell r="A290" t="str">
            <v>3nolsoa2236</v>
          </cell>
          <cell r="B290" t="str">
            <v>3nolsoa</v>
          </cell>
          <cell r="C290" t="str">
            <v>2236</v>
          </cell>
          <cell r="D290" t="str">
            <v>Humberstone Infant School</v>
          </cell>
          <cell r="E290">
            <v>5</v>
          </cell>
          <cell r="F290">
            <v>59</v>
          </cell>
          <cell r="G290">
            <v>64</v>
          </cell>
        </row>
        <row r="291">
          <cell r="A291" t="str">
            <v>3nolsoa2238</v>
          </cell>
          <cell r="B291" t="str">
            <v>3nolsoa</v>
          </cell>
          <cell r="C291" t="str">
            <v>2238</v>
          </cell>
          <cell r="D291" t="str">
            <v>Imperial Avenue Infant School</v>
          </cell>
          <cell r="E291">
            <v>1</v>
          </cell>
          <cell r="F291">
            <v>50</v>
          </cell>
          <cell r="G291">
            <v>51</v>
          </cell>
        </row>
        <row r="292">
          <cell r="A292" t="str">
            <v>3nolsoa2239</v>
          </cell>
          <cell r="B292" t="str">
            <v>3nolsoa</v>
          </cell>
          <cell r="C292" t="str">
            <v>2239</v>
          </cell>
          <cell r="D292" t="str">
            <v>Inglehurst Infant School</v>
          </cell>
          <cell r="E292">
            <v>1</v>
          </cell>
          <cell r="F292">
            <v>71</v>
          </cell>
          <cell r="G292">
            <v>72</v>
          </cell>
        </row>
        <row r="293">
          <cell r="A293" t="str">
            <v>3nolsoa2241</v>
          </cell>
          <cell r="B293" t="str">
            <v>3nolsoa</v>
          </cell>
          <cell r="C293" t="str">
            <v>2241</v>
          </cell>
          <cell r="D293" t="str">
            <v>King Richard III Infant &amp; Nursery School</v>
          </cell>
          <cell r="E293">
            <v>3</v>
          </cell>
          <cell r="F293">
            <v>54</v>
          </cell>
          <cell r="G293">
            <v>57</v>
          </cell>
        </row>
        <row r="294">
          <cell r="A294" t="str">
            <v>3nolsoa2250</v>
          </cell>
          <cell r="B294" t="str">
            <v>3nolsoa</v>
          </cell>
          <cell r="C294" t="str">
            <v>2250</v>
          </cell>
          <cell r="D294" t="str">
            <v>Mayflower Primary School</v>
          </cell>
          <cell r="E294">
            <v>1</v>
          </cell>
          <cell r="F294">
            <v>39</v>
          </cell>
          <cell r="G294">
            <v>40</v>
          </cell>
        </row>
        <row r="295">
          <cell r="A295" t="str">
            <v>3nolsoa2261</v>
          </cell>
          <cell r="B295" t="str">
            <v>3nolsoa</v>
          </cell>
          <cell r="C295" t="str">
            <v>2261</v>
          </cell>
          <cell r="D295" t="str">
            <v>Northfield House Primary School</v>
          </cell>
          <cell r="E295">
            <v>3</v>
          </cell>
          <cell r="F295">
            <v>32</v>
          </cell>
          <cell r="G295">
            <v>35</v>
          </cell>
        </row>
        <row r="296">
          <cell r="A296" t="str">
            <v>3nolsoa2264</v>
          </cell>
          <cell r="B296" t="str">
            <v>3nolsoa</v>
          </cell>
          <cell r="C296" t="str">
            <v>2264</v>
          </cell>
          <cell r="D296" t="str">
            <v>Merrydale Infant School</v>
          </cell>
          <cell r="E296">
            <v>2</v>
          </cell>
          <cell r="F296">
            <v>63</v>
          </cell>
          <cell r="G296">
            <v>65</v>
          </cell>
        </row>
        <row r="297">
          <cell r="A297" t="str">
            <v>3nolsoa2267</v>
          </cell>
          <cell r="B297" t="str">
            <v>3nolsoa</v>
          </cell>
          <cell r="C297" t="str">
            <v>2267</v>
          </cell>
          <cell r="D297" t="str">
            <v>St Mary's Fields Primary School</v>
          </cell>
          <cell r="E297">
            <v>2</v>
          </cell>
          <cell r="F297">
            <v>47</v>
          </cell>
          <cell r="G297">
            <v>49</v>
          </cell>
        </row>
        <row r="298">
          <cell r="A298" t="str">
            <v>3nolsoa2282</v>
          </cell>
          <cell r="B298" t="str">
            <v>3nolsoa</v>
          </cell>
          <cell r="C298" t="str">
            <v>2282</v>
          </cell>
          <cell r="D298" t="str">
            <v>Wyvern Primary School</v>
          </cell>
          <cell r="E298">
            <v>0</v>
          </cell>
          <cell r="F298">
            <v>47</v>
          </cell>
          <cell r="G298">
            <v>47</v>
          </cell>
        </row>
        <row r="299">
          <cell r="A299" t="str">
            <v>3nolsoa2283</v>
          </cell>
          <cell r="B299" t="str">
            <v>3nolsoa</v>
          </cell>
          <cell r="C299" t="str">
            <v>2283</v>
          </cell>
          <cell r="D299" t="str">
            <v>Montrose School</v>
          </cell>
          <cell r="E299">
            <v>1</v>
          </cell>
          <cell r="F299">
            <v>49</v>
          </cell>
          <cell r="G299">
            <v>50</v>
          </cell>
        </row>
        <row r="300">
          <cell r="A300" t="str">
            <v>3nolsoa2287</v>
          </cell>
          <cell r="B300" t="str">
            <v>3nolsoa</v>
          </cell>
          <cell r="C300" t="str">
            <v>2287</v>
          </cell>
          <cell r="D300" t="str">
            <v>Braunstone Frith Primary School</v>
          </cell>
          <cell r="E300">
            <v>1</v>
          </cell>
          <cell r="F300">
            <v>55</v>
          </cell>
          <cell r="G300">
            <v>56</v>
          </cell>
        </row>
        <row r="301">
          <cell r="A301" t="str">
            <v>3nolsoa2299</v>
          </cell>
          <cell r="B301" t="str">
            <v>3nolsoa</v>
          </cell>
          <cell r="C301" t="str">
            <v>2299</v>
          </cell>
          <cell r="D301" t="str">
            <v>Uplands Infant School</v>
          </cell>
          <cell r="E301">
            <v>1</v>
          </cell>
          <cell r="F301">
            <v>88</v>
          </cell>
          <cell r="G301">
            <v>89</v>
          </cell>
        </row>
        <row r="302">
          <cell r="A302" t="str">
            <v>3nolsoa2303</v>
          </cell>
          <cell r="B302" t="str">
            <v>3nolsoa</v>
          </cell>
          <cell r="C302" t="str">
            <v>2303</v>
          </cell>
          <cell r="D302" t="str">
            <v>Shenton Primary School</v>
          </cell>
          <cell r="E302">
            <v>3</v>
          </cell>
          <cell r="F302">
            <v>37</v>
          </cell>
          <cell r="G302">
            <v>40</v>
          </cell>
        </row>
        <row r="303">
          <cell r="A303" t="str">
            <v>3nolsoa2304</v>
          </cell>
          <cell r="B303" t="str">
            <v>3nolsoa</v>
          </cell>
          <cell r="C303" t="str">
            <v>2304</v>
          </cell>
          <cell r="D303" t="str">
            <v>Stokes Wood Primary School</v>
          </cell>
          <cell r="E303">
            <v>1</v>
          </cell>
          <cell r="F303">
            <v>50</v>
          </cell>
          <cell r="G303">
            <v>51</v>
          </cell>
        </row>
        <row r="304">
          <cell r="A304" t="str">
            <v>3nolsoa2305</v>
          </cell>
          <cell r="B304" t="str">
            <v>3nolsoa</v>
          </cell>
          <cell r="C304" t="str">
            <v>2305</v>
          </cell>
          <cell r="D304" t="str">
            <v>Wolsey House Primary School</v>
          </cell>
          <cell r="E304">
            <v>1</v>
          </cell>
          <cell r="F304">
            <v>45</v>
          </cell>
          <cell r="G304">
            <v>46</v>
          </cell>
        </row>
        <row r="305">
          <cell r="A305" t="str">
            <v>3nolsoa2306</v>
          </cell>
          <cell r="B305" t="str">
            <v>3nolsoa</v>
          </cell>
          <cell r="C305" t="str">
            <v>2306</v>
          </cell>
          <cell r="D305" t="str">
            <v>Buswells Lodge Primary School</v>
          </cell>
          <cell r="E305">
            <v>1</v>
          </cell>
          <cell r="F305">
            <v>51</v>
          </cell>
          <cell r="G305">
            <v>52</v>
          </cell>
        </row>
        <row r="306">
          <cell r="A306" t="str">
            <v>3nolsoa2320</v>
          </cell>
          <cell r="B306" t="str">
            <v>3nolsoa</v>
          </cell>
          <cell r="C306" t="str">
            <v>2320</v>
          </cell>
          <cell r="D306" t="str">
            <v>Barley Croft Primary School</v>
          </cell>
          <cell r="E306">
            <v>2</v>
          </cell>
          <cell r="F306">
            <v>38</v>
          </cell>
          <cell r="G306">
            <v>40</v>
          </cell>
        </row>
        <row r="307">
          <cell r="A307" t="str">
            <v>3nolsoa2323</v>
          </cell>
          <cell r="B307" t="str">
            <v>3nolsoa</v>
          </cell>
          <cell r="C307" t="str">
            <v>2323</v>
          </cell>
          <cell r="D307" t="str">
            <v>Woodstock Primary School</v>
          </cell>
          <cell r="E307">
            <v>0</v>
          </cell>
          <cell r="F307">
            <v>51</v>
          </cell>
          <cell r="G307">
            <v>51</v>
          </cell>
        </row>
        <row r="308">
          <cell r="A308" t="str">
            <v>3nolsoa2324</v>
          </cell>
          <cell r="B308" t="str">
            <v>3nolsoa</v>
          </cell>
          <cell r="C308" t="str">
            <v>2324</v>
          </cell>
          <cell r="D308" t="str">
            <v>Rowlatts Hill Primary School</v>
          </cell>
          <cell r="E308">
            <v>2</v>
          </cell>
          <cell r="F308">
            <v>40</v>
          </cell>
          <cell r="G308">
            <v>42</v>
          </cell>
        </row>
        <row r="309">
          <cell r="A309" t="str">
            <v>3nolsoa2327</v>
          </cell>
          <cell r="B309" t="str">
            <v>3nolsoa</v>
          </cell>
          <cell r="C309" t="str">
            <v>2327</v>
          </cell>
          <cell r="D309" t="str">
            <v>Willowbrook Primary School</v>
          </cell>
          <cell r="E309">
            <v>0</v>
          </cell>
          <cell r="F309">
            <v>50</v>
          </cell>
          <cell r="G309">
            <v>50</v>
          </cell>
        </row>
        <row r="310">
          <cell r="A310" t="str">
            <v>3nolsoa2328</v>
          </cell>
          <cell r="B310" t="str">
            <v>3nolsoa</v>
          </cell>
          <cell r="C310" t="str">
            <v>2328</v>
          </cell>
          <cell r="D310" t="str">
            <v>Thurnby Lodge Primary School &amp; Spch &amp; Lang Unit</v>
          </cell>
          <cell r="E310">
            <v>0</v>
          </cell>
          <cell r="F310">
            <v>28</v>
          </cell>
          <cell r="G310">
            <v>28</v>
          </cell>
        </row>
        <row r="311">
          <cell r="A311" t="str">
            <v>3nolsoa2337</v>
          </cell>
          <cell r="B311" t="str">
            <v>3nolsoa</v>
          </cell>
          <cell r="C311" t="str">
            <v>2337</v>
          </cell>
          <cell r="D311" t="str">
            <v>Abbey Primary Community School</v>
          </cell>
          <cell r="E311">
            <v>5</v>
          </cell>
          <cell r="F311">
            <v>85</v>
          </cell>
          <cell r="G311">
            <v>90</v>
          </cell>
        </row>
        <row r="312">
          <cell r="A312" t="str">
            <v>3nolsoa2339</v>
          </cell>
          <cell r="B312" t="str">
            <v>3nolsoa</v>
          </cell>
          <cell r="C312" t="str">
            <v>2339</v>
          </cell>
          <cell r="D312" t="str">
            <v>Taylor Road Primary School</v>
          </cell>
          <cell r="E312">
            <v>1</v>
          </cell>
          <cell r="F312">
            <v>77</v>
          </cell>
          <cell r="G312">
            <v>78</v>
          </cell>
        </row>
        <row r="313">
          <cell r="A313" t="str">
            <v>3nolsoa2340</v>
          </cell>
          <cell r="B313" t="str">
            <v>3nolsoa</v>
          </cell>
          <cell r="C313" t="str">
            <v>2340</v>
          </cell>
          <cell r="D313" t="str">
            <v>Knighton Fields Primary School</v>
          </cell>
          <cell r="E313">
            <v>2</v>
          </cell>
          <cell r="F313">
            <v>19</v>
          </cell>
          <cell r="G313">
            <v>21</v>
          </cell>
        </row>
        <row r="314">
          <cell r="A314" t="str">
            <v>3nolsoa2343</v>
          </cell>
          <cell r="B314" t="str">
            <v>3nolsoa</v>
          </cell>
          <cell r="C314" t="str">
            <v>2343</v>
          </cell>
          <cell r="D314" t="str">
            <v>Linden Primary School</v>
          </cell>
          <cell r="E314">
            <v>2</v>
          </cell>
          <cell r="F314">
            <v>38</v>
          </cell>
          <cell r="G314">
            <v>40</v>
          </cell>
        </row>
        <row r="315">
          <cell r="A315" t="str">
            <v>3nolsoa2344</v>
          </cell>
          <cell r="B315" t="str">
            <v>3nolsoa</v>
          </cell>
          <cell r="C315" t="str">
            <v>2344</v>
          </cell>
          <cell r="D315" t="str">
            <v>Eyres Monsell Primary School</v>
          </cell>
          <cell r="E315">
            <v>0</v>
          </cell>
          <cell r="F315">
            <v>26</v>
          </cell>
          <cell r="G315">
            <v>26</v>
          </cell>
        </row>
        <row r="316">
          <cell r="A316" t="str">
            <v>3nolsoa2346</v>
          </cell>
          <cell r="B316" t="str">
            <v>3nolsoa</v>
          </cell>
          <cell r="C316" t="str">
            <v>2346</v>
          </cell>
          <cell r="D316" t="str">
            <v>Hazel Community Primary School</v>
          </cell>
          <cell r="E316">
            <v>0</v>
          </cell>
          <cell r="F316">
            <v>14</v>
          </cell>
          <cell r="G316">
            <v>14</v>
          </cell>
        </row>
        <row r="317">
          <cell r="A317" t="str">
            <v>3nolsoa2347</v>
          </cell>
          <cell r="B317" t="str">
            <v>3nolsoa</v>
          </cell>
          <cell r="C317" t="str">
            <v>2347</v>
          </cell>
          <cell r="D317" t="str">
            <v>Charnwood Primary School</v>
          </cell>
          <cell r="E317">
            <v>0</v>
          </cell>
          <cell r="F317">
            <v>52</v>
          </cell>
          <cell r="G317">
            <v>52</v>
          </cell>
        </row>
        <row r="318">
          <cell r="A318" t="str">
            <v>3nolsoa2348</v>
          </cell>
          <cell r="B318" t="str">
            <v>3nolsoa</v>
          </cell>
          <cell r="C318" t="str">
            <v>2348</v>
          </cell>
          <cell r="D318" t="str">
            <v>Mellor Community Primary School</v>
          </cell>
          <cell r="E318">
            <v>1</v>
          </cell>
          <cell r="F318">
            <v>46</v>
          </cell>
          <cell r="G318">
            <v>47</v>
          </cell>
        </row>
        <row r="319">
          <cell r="A319" t="str">
            <v>3nolsoa2352</v>
          </cell>
          <cell r="B319" t="str">
            <v>3nolsoa</v>
          </cell>
          <cell r="C319" t="str">
            <v>2352</v>
          </cell>
          <cell r="D319" t="str">
            <v>Marriott Primary School</v>
          </cell>
          <cell r="E319">
            <v>0</v>
          </cell>
          <cell r="F319">
            <v>27</v>
          </cell>
          <cell r="G319">
            <v>27</v>
          </cell>
        </row>
        <row r="320">
          <cell r="A320" t="str">
            <v>3nolsoa2356</v>
          </cell>
          <cell r="B320" t="str">
            <v>3nolsoa</v>
          </cell>
          <cell r="C320" t="str">
            <v>2356</v>
          </cell>
          <cell r="D320" t="str">
            <v>Whitehall Primary School</v>
          </cell>
          <cell r="E320">
            <v>0</v>
          </cell>
          <cell r="F320">
            <v>52</v>
          </cell>
          <cell r="G320">
            <v>52</v>
          </cell>
        </row>
        <row r="321">
          <cell r="A321" t="str">
            <v>3nolsoa2359</v>
          </cell>
          <cell r="B321" t="str">
            <v>3nolsoa</v>
          </cell>
          <cell r="C321" t="str">
            <v>2359</v>
          </cell>
          <cell r="D321" t="str">
            <v>Spinney Hill Primary School &amp; Community Centre</v>
          </cell>
          <cell r="E321">
            <v>0</v>
          </cell>
          <cell r="F321">
            <v>52</v>
          </cell>
          <cell r="G321">
            <v>52</v>
          </cell>
        </row>
        <row r="322">
          <cell r="A322" t="str">
            <v>3nolsoa2361</v>
          </cell>
          <cell r="B322" t="str">
            <v>3nolsoa</v>
          </cell>
          <cell r="C322" t="str">
            <v>2361</v>
          </cell>
          <cell r="D322" t="str">
            <v>Scraptoft Valley Primary School</v>
          </cell>
          <cell r="E322">
            <v>1</v>
          </cell>
          <cell r="F322">
            <v>44</v>
          </cell>
          <cell r="G322">
            <v>45</v>
          </cell>
        </row>
        <row r="323">
          <cell r="A323" t="str">
            <v>3nolsoa2363</v>
          </cell>
          <cell r="B323" t="str">
            <v>3nolsoa</v>
          </cell>
          <cell r="C323" t="str">
            <v>2363</v>
          </cell>
          <cell r="D323" t="str">
            <v>Beaumont Lodge Primary School</v>
          </cell>
          <cell r="E323">
            <v>2</v>
          </cell>
          <cell r="F323">
            <v>24</v>
          </cell>
          <cell r="G323">
            <v>26</v>
          </cell>
        </row>
        <row r="324">
          <cell r="A324" t="str">
            <v>3nolsoa2364</v>
          </cell>
          <cell r="B324" t="str">
            <v>3nolsoa</v>
          </cell>
          <cell r="C324" t="str">
            <v>2364</v>
          </cell>
          <cell r="D324" t="str">
            <v>Parks Primary School</v>
          </cell>
          <cell r="E324">
            <v>2</v>
          </cell>
          <cell r="F324">
            <v>49</v>
          </cell>
          <cell r="G324">
            <v>51</v>
          </cell>
        </row>
        <row r="325">
          <cell r="A325" t="str">
            <v>3nolsoa2365</v>
          </cell>
          <cell r="B325" t="str">
            <v>3nolsoa</v>
          </cell>
          <cell r="C325" t="str">
            <v>2365</v>
          </cell>
          <cell r="D325" t="str">
            <v>Fosse Primary School</v>
          </cell>
          <cell r="E325">
            <v>1</v>
          </cell>
          <cell r="F325">
            <v>43</v>
          </cell>
          <cell r="G325">
            <v>44</v>
          </cell>
        </row>
        <row r="326">
          <cell r="A326" t="str">
            <v>3nolsoa2366</v>
          </cell>
          <cell r="B326" t="str">
            <v>3nolsoa</v>
          </cell>
          <cell r="C326" t="str">
            <v>2366</v>
          </cell>
          <cell r="D326" t="str">
            <v>Forest Lodge Primary School</v>
          </cell>
          <cell r="E326">
            <v>4</v>
          </cell>
          <cell r="F326">
            <v>45</v>
          </cell>
          <cell r="G326">
            <v>49</v>
          </cell>
        </row>
        <row r="327">
          <cell r="A327" t="str">
            <v>3nolsoa2370</v>
          </cell>
          <cell r="B327" t="str">
            <v>3nolsoa</v>
          </cell>
          <cell r="C327" t="str">
            <v>2370</v>
          </cell>
          <cell r="D327" t="str">
            <v>Sparkenhoe Community Primary School</v>
          </cell>
          <cell r="E327">
            <v>0</v>
          </cell>
          <cell r="F327">
            <v>47</v>
          </cell>
          <cell r="G327">
            <v>47</v>
          </cell>
        </row>
        <row r="328">
          <cell r="A328" t="str">
            <v>3nolsoa2371</v>
          </cell>
          <cell r="B328" t="str">
            <v>3nolsoa</v>
          </cell>
          <cell r="C328" t="str">
            <v>2371</v>
          </cell>
          <cell r="D328" t="str">
            <v>Coleman Primary School</v>
          </cell>
          <cell r="E328">
            <v>1</v>
          </cell>
          <cell r="F328">
            <v>51</v>
          </cell>
          <cell r="G328">
            <v>52</v>
          </cell>
        </row>
        <row r="329">
          <cell r="A329" t="str">
            <v>3nolsoa2377</v>
          </cell>
          <cell r="B329" t="str">
            <v>3nolsoa</v>
          </cell>
          <cell r="C329" t="str">
            <v>2377</v>
          </cell>
          <cell r="D329" t="str">
            <v>Herrick Primary School</v>
          </cell>
          <cell r="E329">
            <v>1</v>
          </cell>
          <cell r="F329">
            <v>42</v>
          </cell>
          <cell r="G329">
            <v>43</v>
          </cell>
        </row>
        <row r="330">
          <cell r="A330" t="str">
            <v>3nolsoa2378</v>
          </cell>
          <cell r="B330" t="str">
            <v>3nolsoa</v>
          </cell>
          <cell r="C330" t="str">
            <v>2378</v>
          </cell>
          <cell r="D330" t="str">
            <v>Slater Primary School</v>
          </cell>
          <cell r="E330">
            <v>0</v>
          </cell>
          <cell r="F330">
            <v>10</v>
          </cell>
          <cell r="G330">
            <v>10</v>
          </cell>
        </row>
        <row r="331">
          <cell r="A331" t="str">
            <v>3nolsoa2379</v>
          </cell>
          <cell r="B331" t="str">
            <v>3nolsoa</v>
          </cell>
          <cell r="C331" t="str">
            <v>2379</v>
          </cell>
          <cell r="D331" t="str">
            <v>Glebelands Primary School</v>
          </cell>
          <cell r="E331">
            <v>1</v>
          </cell>
          <cell r="F331">
            <v>29</v>
          </cell>
          <cell r="G331">
            <v>30</v>
          </cell>
        </row>
        <row r="332">
          <cell r="A332" t="str">
            <v>3nolsoa2381</v>
          </cell>
          <cell r="B332" t="str">
            <v>3nolsoa</v>
          </cell>
          <cell r="C332" t="str">
            <v>2381</v>
          </cell>
          <cell r="D332" t="str">
            <v>Kestrels' Field Primary School</v>
          </cell>
          <cell r="E332">
            <v>3</v>
          </cell>
          <cell r="F332">
            <v>51</v>
          </cell>
          <cell r="G332">
            <v>54</v>
          </cell>
        </row>
        <row r="333">
          <cell r="A333" t="str">
            <v>3nolsoa2385</v>
          </cell>
          <cell r="B333" t="str">
            <v>3nolsoa</v>
          </cell>
          <cell r="C333" t="str">
            <v>2385</v>
          </cell>
          <cell r="D333" t="str">
            <v>Alderman Richard Hallam Primary School</v>
          </cell>
          <cell r="E333">
            <v>3</v>
          </cell>
          <cell r="F333">
            <v>72</v>
          </cell>
          <cell r="G333">
            <v>75</v>
          </cell>
        </row>
        <row r="334">
          <cell r="A334" t="str">
            <v>3nolsoa2386</v>
          </cell>
          <cell r="B334" t="str">
            <v>3nolsoa</v>
          </cell>
          <cell r="C334" t="str">
            <v>2386</v>
          </cell>
          <cell r="D334" t="str">
            <v>Medway Community Primary School</v>
          </cell>
          <cell r="E334">
            <v>3</v>
          </cell>
          <cell r="F334">
            <v>43</v>
          </cell>
          <cell r="G334">
            <v>46</v>
          </cell>
        </row>
        <row r="335">
          <cell r="A335" t="str">
            <v>3nolsoa2387</v>
          </cell>
          <cell r="B335" t="str">
            <v>3nolsoa</v>
          </cell>
          <cell r="C335" t="str">
            <v>2387</v>
          </cell>
          <cell r="D335" t="str">
            <v>Dovelands Primary School</v>
          </cell>
          <cell r="E335">
            <v>1</v>
          </cell>
          <cell r="F335">
            <v>46</v>
          </cell>
          <cell r="G335">
            <v>47</v>
          </cell>
        </row>
        <row r="336">
          <cell r="A336" t="str">
            <v>3nolsoa2388</v>
          </cell>
          <cell r="B336" t="str">
            <v>3nolsoa</v>
          </cell>
          <cell r="C336" t="str">
            <v>2388</v>
          </cell>
          <cell r="D336" t="str">
            <v>Rolleston Primary School</v>
          </cell>
          <cell r="E336">
            <v>0</v>
          </cell>
          <cell r="F336">
            <v>40</v>
          </cell>
          <cell r="G336">
            <v>40</v>
          </cell>
        </row>
        <row r="337">
          <cell r="A337" t="str">
            <v>3nolsoa3201</v>
          </cell>
          <cell r="B337" t="str">
            <v>3nolsoa</v>
          </cell>
          <cell r="C337" t="str">
            <v>3201</v>
          </cell>
          <cell r="D337" t="str">
            <v>Belgrave St Peter's C of E Primary School</v>
          </cell>
          <cell r="E337">
            <v>0</v>
          </cell>
          <cell r="F337">
            <v>25</v>
          </cell>
          <cell r="G337">
            <v>25</v>
          </cell>
        </row>
        <row r="338">
          <cell r="A338" t="str">
            <v>3nolsoa3208</v>
          </cell>
          <cell r="B338" t="str">
            <v>3nolsoa</v>
          </cell>
          <cell r="C338" t="str">
            <v>3208</v>
          </cell>
          <cell r="D338" t="str">
            <v>St Barnabas C of E Primary School</v>
          </cell>
          <cell r="E338">
            <v>0</v>
          </cell>
          <cell r="F338">
            <v>34</v>
          </cell>
          <cell r="G338">
            <v>34</v>
          </cell>
        </row>
        <row r="339">
          <cell r="A339" t="str">
            <v>3nolsoa3422</v>
          </cell>
          <cell r="B339" t="str">
            <v>3nolsoa</v>
          </cell>
          <cell r="C339" t="str">
            <v>3422</v>
          </cell>
          <cell r="D339" t="str">
            <v>Sacred Heart Catholic Voluntary Academy</v>
          </cell>
          <cell r="E339">
            <v>1</v>
          </cell>
          <cell r="F339">
            <v>25</v>
          </cell>
          <cell r="G339">
            <v>26</v>
          </cell>
        </row>
        <row r="340">
          <cell r="A340" t="str">
            <v>3nolsoa3423</v>
          </cell>
          <cell r="B340" t="str">
            <v>3nolsoa</v>
          </cell>
          <cell r="C340" t="str">
            <v>3423</v>
          </cell>
          <cell r="D340" t="str">
            <v>St Patrick's Catholic Primary School</v>
          </cell>
          <cell r="E340">
            <v>1</v>
          </cell>
          <cell r="F340">
            <v>31</v>
          </cell>
          <cell r="G340">
            <v>32</v>
          </cell>
        </row>
        <row r="341">
          <cell r="A341" t="str">
            <v>3nolsoa3424</v>
          </cell>
          <cell r="B341" t="str">
            <v>3nolsoa</v>
          </cell>
          <cell r="C341" t="str">
            <v>3424</v>
          </cell>
          <cell r="D341" t="str">
            <v>St Joseph's Catholic Voluntary Academy</v>
          </cell>
          <cell r="E341">
            <v>0</v>
          </cell>
          <cell r="F341">
            <v>20</v>
          </cell>
          <cell r="G341">
            <v>20</v>
          </cell>
        </row>
        <row r="342">
          <cell r="A342" t="str">
            <v>3nolsoa3425</v>
          </cell>
          <cell r="B342" t="str">
            <v>3nolsoa</v>
          </cell>
          <cell r="C342" t="str">
            <v>3425</v>
          </cell>
          <cell r="D342" t="str">
            <v>Holy Cross Catholic Primary School</v>
          </cell>
          <cell r="E342">
            <v>0</v>
          </cell>
          <cell r="F342">
            <v>16</v>
          </cell>
          <cell r="G342">
            <v>16</v>
          </cell>
        </row>
        <row r="343">
          <cell r="A343" t="str">
            <v>3nolsoa3432</v>
          </cell>
          <cell r="B343" t="str">
            <v>3nolsoa</v>
          </cell>
          <cell r="C343" t="str">
            <v>3432</v>
          </cell>
          <cell r="D343" t="str">
            <v>Hope Hamilton C of E (Aided) Primary School</v>
          </cell>
          <cell r="E343">
            <v>8</v>
          </cell>
          <cell r="F343">
            <v>43</v>
          </cell>
          <cell r="G343">
            <v>51</v>
          </cell>
        </row>
        <row r="344">
          <cell r="A344" t="str">
            <v>3nolsoa3434</v>
          </cell>
          <cell r="B344" t="str">
            <v>3nolsoa</v>
          </cell>
          <cell r="C344" t="str">
            <v>3434</v>
          </cell>
          <cell r="D344" t="str">
            <v>Braunstone Community Primary School</v>
          </cell>
          <cell r="E344">
            <v>2</v>
          </cell>
          <cell r="F344">
            <v>46</v>
          </cell>
          <cell r="G344">
            <v>48</v>
          </cell>
        </row>
        <row r="345">
          <cell r="A345" t="str">
            <v>3nolsoa3435</v>
          </cell>
          <cell r="B345" t="str">
            <v>3nolsoa</v>
          </cell>
          <cell r="C345" t="str">
            <v>3435</v>
          </cell>
          <cell r="D345" t="str">
            <v>Avenue Primary School</v>
          </cell>
          <cell r="E345">
            <v>1</v>
          </cell>
          <cell r="F345">
            <v>31</v>
          </cell>
          <cell r="G345">
            <v>32</v>
          </cell>
        </row>
        <row r="346">
          <cell r="A346" t="str">
            <v>3nolsoa6905</v>
          </cell>
          <cell r="B346" t="str">
            <v>3nolsoa</v>
          </cell>
          <cell r="C346" t="str">
            <v>6905</v>
          </cell>
          <cell r="D346" t="str">
            <v>The Samworth Enterprise Academy</v>
          </cell>
          <cell r="E346">
            <v>0</v>
          </cell>
          <cell r="F346">
            <v>46</v>
          </cell>
          <cell r="G346">
            <v>46</v>
          </cell>
        </row>
        <row r="347">
          <cell r="C347">
            <v>0</v>
          </cell>
          <cell r="D347">
            <v>0</v>
          </cell>
          <cell r="E347">
            <v>0</v>
          </cell>
          <cell r="F347">
            <v>0</v>
          </cell>
          <cell r="G347">
            <v>0</v>
          </cell>
        </row>
        <row r="348">
          <cell r="C348">
            <v>0</v>
          </cell>
          <cell r="D348">
            <v>0</v>
          </cell>
          <cell r="E348">
            <v>0</v>
          </cell>
          <cell r="F348">
            <v>0</v>
          </cell>
          <cell r="G348">
            <v>0</v>
          </cell>
        </row>
        <row r="349">
          <cell r="C349">
            <v>0</v>
          </cell>
          <cell r="D349">
            <v>0</v>
          </cell>
          <cell r="E349">
            <v>0</v>
          </cell>
          <cell r="F349">
            <v>0</v>
          </cell>
          <cell r="G349">
            <v>0</v>
          </cell>
        </row>
        <row r="350">
          <cell r="C350">
            <v>0</v>
          </cell>
          <cell r="D350">
            <v>0</v>
          </cell>
          <cell r="E350">
            <v>0</v>
          </cell>
          <cell r="F350">
            <v>0</v>
          </cell>
          <cell r="G350">
            <v>0</v>
          </cell>
        </row>
        <row r="351">
          <cell r="C351">
            <v>0</v>
          </cell>
          <cell r="D351">
            <v>0</v>
          </cell>
          <cell r="E351">
            <v>0</v>
          </cell>
          <cell r="F351">
            <v>0</v>
          </cell>
          <cell r="G351">
            <v>0</v>
          </cell>
        </row>
        <row r="352">
          <cell r="C352">
            <v>0</v>
          </cell>
          <cell r="D352">
            <v>0</v>
          </cell>
          <cell r="E352">
            <v>0</v>
          </cell>
          <cell r="F352">
            <v>0</v>
          </cell>
          <cell r="G352">
            <v>0</v>
          </cell>
        </row>
        <row r="353">
          <cell r="C353">
            <v>0</v>
          </cell>
          <cell r="D353">
            <v>0</v>
          </cell>
          <cell r="E353">
            <v>0</v>
          </cell>
          <cell r="F353">
            <v>0</v>
          </cell>
          <cell r="G353">
            <v>0</v>
          </cell>
        </row>
        <row r="354">
          <cell r="C354">
            <v>0</v>
          </cell>
          <cell r="D354">
            <v>0</v>
          </cell>
          <cell r="E354">
            <v>0</v>
          </cell>
          <cell r="F354">
            <v>0</v>
          </cell>
          <cell r="G354">
            <v>0</v>
          </cell>
        </row>
        <row r="355">
          <cell r="C355">
            <v>0</v>
          </cell>
          <cell r="D355">
            <v>0</v>
          </cell>
          <cell r="E355">
            <v>0</v>
          </cell>
          <cell r="F355">
            <v>0</v>
          </cell>
          <cell r="G355">
            <v>0</v>
          </cell>
        </row>
        <row r="356">
          <cell r="C356">
            <v>0</v>
          </cell>
          <cell r="D356">
            <v>0</v>
          </cell>
          <cell r="E356">
            <v>0</v>
          </cell>
          <cell r="F356">
            <v>0</v>
          </cell>
          <cell r="G356">
            <v>0</v>
          </cell>
        </row>
        <row r="357">
          <cell r="C357">
            <v>0</v>
          </cell>
          <cell r="D357">
            <v>0</v>
          </cell>
          <cell r="E357">
            <v>0</v>
          </cell>
          <cell r="F357">
            <v>0</v>
          </cell>
          <cell r="G357">
            <v>0</v>
          </cell>
        </row>
        <row r="358">
          <cell r="C358">
            <v>0</v>
          </cell>
          <cell r="D358">
            <v>0</v>
          </cell>
          <cell r="E358">
            <v>0</v>
          </cell>
          <cell r="F358">
            <v>0</v>
          </cell>
          <cell r="G358">
            <v>0</v>
          </cell>
        </row>
        <row r="359">
          <cell r="C359">
            <v>0</v>
          </cell>
          <cell r="D359">
            <v>0</v>
          </cell>
          <cell r="E359">
            <v>0</v>
          </cell>
          <cell r="F359">
            <v>0</v>
          </cell>
          <cell r="G359">
            <v>0</v>
          </cell>
        </row>
        <row r="360">
          <cell r="C360">
            <v>0</v>
          </cell>
          <cell r="D360">
            <v>0</v>
          </cell>
          <cell r="E360">
            <v>0</v>
          </cell>
          <cell r="F360">
            <v>0</v>
          </cell>
          <cell r="G360">
            <v>0</v>
          </cell>
        </row>
        <row r="361">
          <cell r="C361">
            <v>0</v>
          </cell>
          <cell r="D361">
            <v>0</v>
          </cell>
          <cell r="E361">
            <v>0</v>
          </cell>
          <cell r="F361">
            <v>0</v>
          </cell>
          <cell r="G361">
            <v>0</v>
          </cell>
        </row>
        <row r="362">
          <cell r="C362">
            <v>0</v>
          </cell>
          <cell r="D362">
            <v>0</v>
          </cell>
          <cell r="E362">
            <v>0</v>
          </cell>
          <cell r="F362">
            <v>0</v>
          </cell>
          <cell r="G362">
            <v>0</v>
          </cell>
        </row>
        <row r="363">
          <cell r="C363">
            <v>0</v>
          </cell>
          <cell r="D363">
            <v>0</v>
          </cell>
          <cell r="E363">
            <v>0</v>
          </cell>
          <cell r="F363">
            <v>0</v>
          </cell>
          <cell r="G363">
            <v>0</v>
          </cell>
        </row>
        <row r="364">
          <cell r="C364">
            <v>0</v>
          </cell>
          <cell r="D364">
            <v>0</v>
          </cell>
          <cell r="E364">
            <v>0</v>
          </cell>
          <cell r="F364">
            <v>0</v>
          </cell>
          <cell r="G364">
            <v>0</v>
          </cell>
        </row>
        <row r="365">
          <cell r="C365">
            <v>0</v>
          </cell>
          <cell r="D365">
            <v>0</v>
          </cell>
          <cell r="E365">
            <v>0</v>
          </cell>
          <cell r="F365">
            <v>0</v>
          </cell>
          <cell r="G365">
            <v>0</v>
          </cell>
        </row>
        <row r="366">
          <cell r="C366">
            <v>0</v>
          </cell>
          <cell r="D366">
            <v>0</v>
          </cell>
          <cell r="E366">
            <v>0</v>
          </cell>
          <cell r="F366">
            <v>0</v>
          </cell>
          <cell r="G366">
            <v>0</v>
          </cell>
        </row>
        <row r="367">
          <cell r="C367">
            <v>0</v>
          </cell>
          <cell r="D367">
            <v>0</v>
          </cell>
          <cell r="E367">
            <v>0</v>
          </cell>
          <cell r="F367">
            <v>0</v>
          </cell>
          <cell r="G367">
            <v>0</v>
          </cell>
        </row>
        <row r="368">
          <cell r="C368">
            <v>0</v>
          </cell>
          <cell r="D368">
            <v>0</v>
          </cell>
          <cell r="E368">
            <v>0</v>
          </cell>
          <cell r="F368">
            <v>0</v>
          </cell>
          <cell r="G368">
            <v>0</v>
          </cell>
        </row>
        <row r="369">
          <cell r="C369">
            <v>0</v>
          </cell>
          <cell r="D369">
            <v>0</v>
          </cell>
          <cell r="E369">
            <v>0</v>
          </cell>
          <cell r="F369">
            <v>0</v>
          </cell>
          <cell r="G369">
            <v>0</v>
          </cell>
        </row>
        <row r="370">
          <cell r="C370">
            <v>0</v>
          </cell>
          <cell r="D370">
            <v>0</v>
          </cell>
          <cell r="E370">
            <v>0</v>
          </cell>
          <cell r="F370">
            <v>0</v>
          </cell>
          <cell r="G370">
            <v>0</v>
          </cell>
        </row>
        <row r="371">
          <cell r="C371">
            <v>0</v>
          </cell>
          <cell r="D371">
            <v>0</v>
          </cell>
          <cell r="E371">
            <v>0</v>
          </cell>
          <cell r="F371">
            <v>0</v>
          </cell>
          <cell r="G371">
            <v>0</v>
          </cell>
        </row>
        <row r="372">
          <cell r="C372">
            <v>0</v>
          </cell>
          <cell r="D372">
            <v>0</v>
          </cell>
          <cell r="E372">
            <v>0</v>
          </cell>
          <cell r="F372">
            <v>0</v>
          </cell>
          <cell r="G372">
            <v>0</v>
          </cell>
        </row>
        <row r="373">
          <cell r="C373">
            <v>0</v>
          </cell>
          <cell r="D373">
            <v>0</v>
          </cell>
          <cell r="E373">
            <v>0</v>
          </cell>
          <cell r="F373">
            <v>0</v>
          </cell>
          <cell r="G373">
            <v>0</v>
          </cell>
        </row>
        <row r="374">
          <cell r="C374">
            <v>0</v>
          </cell>
          <cell r="D374">
            <v>0</v>
          </cell>
          <cell r="E374">
            <v>0</v>
          </cell>
          <cell r="F374">
            <v>0</v>
          </cell>
          <cell r="G374">
            <v>0</v>
          </cell>
        </row>
        <row r="375">
          <cell r="C375">
            <v>0</v>
          </cell>
          <cell r="D375">
            <v>0</v>
          </cell>
          <cell r="E375">
            <v>0</v>
          </cell>
          <cell r="F375">
            <v>0</v>
          </cell>
          <cell r="G375">
            <v>0</v>
          </cell>
        </row>
        <row r="376">
          <cell r="C376">
            <v>0</v>
          </cell>
          <cell r="D376">
            <v>0</v>
          </cell>
          <cell r="E376">
            <v>0</v>
          </cell>
          <cell r="F376">
            <v>0</v>
          </cell>
          <cell r="G376">
            <v>0</v>
          </cell>
        </row>
        <row r="377">
          <cell r="C377">
            <v>0</v>
          </cell>
          <cell r="D377">
            <v>0</v>
          </cell>
          <cell r="E377">
            <v>0</v>
          </cell>
          <cell r="F377">
            <v>0</v>
          </cell>
          <cell r="G377">
            <v>0</v>
          </cell>
        </row>
        <row r="378">
          <cell r="C378">
            <v>0</v>
          </cell>
          <cell r="D378">
            <v>0</v>
          </cell>
          <cell r="E378">
            <v>0</v>
          </cell>
          <cell r="F378">
            <v>0</v>
          </cell>
          <cell r="G378">
            <v>0</v>
          </cell>
        </row>
        <row r="379">
          <cell r="C379">
            <v>0</v>
          </cell>
          <cell r="D379">
            <v>0</v>
          </cell>
          <cell r="E379">
            <v>0</v>
          </cell>
          <cell r="F379">
            <v>0</v>
          </cell>
          <cell r="G379">
            <v>0</v>
          </cell>
        </row>
        <row r="380">
          <cell r="C380">
            <v>0</v>
          </cell>
          <cell r="D380">
            <v>0</v>
          </cell>
          <cell r="E380">
            <v>0</v>
          </cell>
          <cell r="F380">
            <v>0</v>
          </cell>
          <cell r="G380">
            <v>0</v>
          </cell>
        </row>
        <row r="381">
          <cell r="C381">
            <v>0</v>
          </cell>
          <cell r="D381">
            <v>0</v>
          </cell>
          <cell r="E381">
            <v>0</v>
          </cell>
          <cell r="F381">
            <v>0</v>
          </cell>
          <cell r="G381">
            <v>0</v>
          </cell>
        </row>
        <row r="382">
          <cell r="C382">
            <v>0</v>
          </cell>
          <cell r="D382">
            <v>0</v>
          </cell>
          <cell r="E382">
            <v>0</v>
          </cell>
          <cell r="F382">
            <v>0</v>
          </cell>
          <cell r="G382">
            <v>0</v>
          </cell>
        </row>
        <row r="383">
          <cell r="C383">
            <v>0</v>
          </cell>
          <cell r="D383">
            <v>0</v>
          </cell>
          <cell r="E383">
            <v>0</v>
          </cell>
          <cell r="F383">
            <v>0</v>
          </cell>
          <cell r="G383">
            <v>0</v>
          </cell>
        </row>
        <row r="384">
          <cell r="C384">
            <v>0</v>
          </cell>
          <cell r="D384">
            <v>0</v>
          </cell>
          <cell r="E384">
            <v>0</v>
          </cell>
          <cell r="F384">
            <v>0</v>
          </cell>
          <cell r="G384">
            <v>0</v>
          </cell>
        </row>
        <row r="385">
          <cell r="C385">
            <v>0</v>
          </cell>
          <cell r="D385">
            <v>0</v>
          </cell>
          <cell r="E385">
            <v>0</v>
          </cell>
          <cell r="F385">
            <v>0</v>
          </cell>
          <cell r="G385">
            <v>0</v>
          </cell>
        </row>
        <row r="386">
          <cell r="C386">
            <v>0</v>
          </cell>
          <cell r="D386">
            <v>0</v>
          </cell>
          <cell r="E386">
            <v>0</v>
          </cell>
          <cell r="F386">
            <v>0</v>
          </cell>
          <cell r="G386">
            <v>0</v>
          </cell>
        </row>
        <row r="387">
          <cell r="C387">
            <v>0</v>
          </cell>
          <cell r="D387">
            <v>0</v>
          </cell>
          <cell r="E387">
            <v>0</v>
          </cell>
          <cell r="F387">
            <v>0</v>
          </cell>
          <cell r="G387">
            <v>0</v>
          </cell>
        </row>
        <row r="388">
          <cell r="C388">
            <v>0</v>
          </cell>
          <cell r="D388">
            <v>0</v>
          </cell>
          <cell r="E388">
            <v>0</v>
          </cell>
          <cell r="F388">
            <v>0</v>
          </cell>
          <cell r="G388">
            <v>0</v>
          </cell>
        </row>
        <row r="389">
          <cell r="C389">
            <v>0</v>
          </cell>
          <cell r="D389">
            <v>0</v>
          </cell>
          <cell r="E389">
            <v>0</v>
          </cell>
          <cell r="F389">
            <v>0</v>
          </cell>
          <cell r="G389">
            <v>0</v>
          </cell>
        </row>
        <row r="390">
          <cell r="C390">
            <v>0</v>
          </cell>
          <cell r="D390">
            <v>0</v>
          </cell>
          <cell r="E390">
            <v>0</v>
          </cell>
          <cell r="F390">
            <v>0</v>
          </cell>
          <cell r="G390">
            <v>0</v>
          </cell>
        </row>
        <row r="391">
          <cell r="C391">
            <v>0</v>
          </cell>
          <cell r="D391">
            <v>0</v>
          </cell>
          <cell r="E391">
            <v>0</v>
          </cell>
          <cell r="F391">
            <v>0</v>
          </cell>
          <cell r="G391">
            <v>0</v>
          </cell>
        </row>
        <row r="392">
          <cell r="C392">
            <v>0</v>
          </cell>
          <cell r="D392">
            <v>0</v>
          </cell>
          <cell r="E392">
            <v>0</v>
          </cell>
          <cell r="F392">
            <v>0</v>
          </cell>
          <cell r="G392">
            <v>0</v>
          </cell>
        </row>
        <row r="393">
          <cell r="C393">
            <v>0</v>
          </cell>
          <cell r="D393">
            <v>0</v>
          </cell>
          <cell r="E393">
            <v>0</v>
          </cell>
          <cell r="F393">
            <v>0</v>
          </cell>
          <cell r="G393">
            <v>0</v>
          </cell>
        </row>
        <row r="394">
          <cell r="C394">
            <v>0</v>
          </cell>
          <cell r="D394">
            <v>0</v>
          </cell>
          <cell r="E394">
            <v>0</v>
          </cell>
          <cell r="F394">
            <v>0</v>
          </cell>
          <cell r="G394">
            <v>0</v>
          </cell>
        </row>
        <row r="395">
          <cell r="C395">
            <v>0</v>
          </cell>
          <cell r="D395">
            <v>0</v>
          </cell>
          <cell r="E395">
            <v>0</v>
          </cell>
          <cell r="F395">
            <v>0</v>
          </cell>
          <cell r="G395">
            <v>0</v>
          </cell>
        </row>
        <row r="396">
          <cell r="C396">
            <v>0</v>
          </cell>
          <cell r="D396">
            <v>0</v>
          </cell>
          <cell r="E396">
            <v>0</v>
          </cell>
          <cell r="F396">
            <v>0</v>
          </cell>
          <cell r="G396">
            <v>0</v>
          </cell>
        </row>
        <row r="397">
          <cell r="C397">
            <v>0</v>
          </cell>
          <cell r="D397">
            <v>0</v>
          </cell>
          <cell r="E397">
            <v>0</v>
          </cell>
          <cell r="F397">
            <v>0</v>
          </cell>
          <cell r="G397">
            <v>0</v>
          </cell>
        </row>
        <row r="398">
          <cell r="C398">
            <v>0</v>
          </cell>
          <cell r="D398">
            <v>0</v>
          </cell>
          <cell r="E398">
            <v>0</v>
          </cell>
          <cell r="F398">
            <v>0</v>
          </cell>
          <cell r="G398">
            <v>0</v>
          </cell>
        </row>
        <row r="399">
          <cell r="C399">
            <v>0</v>
          </cell>
          <cell r="D399">
            <v>0</v>
          </cell>
          <cell r="E399">
            <v>0</v>
          </cell>
          <cell r="F399">
            <v>0</v>
          </cell>
          <cell r="G399">
            <v>0</v>
          </cell>
        </row>
        <row r="400">
          <cell r="C400">
            <v>0</v>
          </cell>
          <cell r="D400">
            <v>0</v>
          </cell>
          <cell r="E400">
            <v>0</v>
          </cell>
          <cell r="F400">
            <v>0</v>
          </cell>
          <cell r="G400">
            <v>0</v>
          </cell>
        </row>
        <row r="401">
          <cell r="C401">
            <v>0</v>
          </cell>
          <cell r="D401">
            <v>0</v>
          </cell>
          <cell r="E401">
            <v>0</v>
          </cell>
          <cell r="F401">
            <v>0</v>
          </cell>
          <cell r="G401">
            <v>0</v>
          </cell>
        </row>
        <row r="402">
          <cell r="C402">
            <v>0</v>
          </cell>
          <cell r="D402">
            <v>0</v>
          </cell>
          <cell r="E402">
            <v>0</v>
          </cell>
          <cell r="F402">
            <v>0</v>
          </cell>
          <cell r="G402">
            <v>0</v>
          </cell>
        </row>
        <row r="403">
          <cell r="C403">
            <v>0</v>
          </cell>
          <cell r="D403">
            <v>0</v>
          </cell>
          <cell r="E403">
            <v>0</v>
          </cell>
          <cell r="F403">
            <v>0</v>
          </cell>
          <cell r="G403">
            <v>0</v>
          </cell>
        </row>
        <row r="404">
          <cell r="C404">
            <v>0</v>
          </cell>
          <cell r="D404">
            <v>0</v>
          </cell>
          <cell r="E404">
            <v>0</v>
          </cell>
          <cell r="F404">
            <v>0</v>
          </cell>
          <cell r="G404">
            <v>0</v>
          </cell>
        </row>
        <row r="405">
          <cell r="C405">
            <v>0</v>
          </cell>
          <cell r="D405">
            <v>0</v>
          </cell>
          <cell r="E405">
            <v>0</v>
          </cell>
          <cell r="F405">
            <v>0</v>
          </cell>
          <cell r="G405">
            <v>0</v>
          </cell>
        </row>
        <row r="406">
          <cell r="C406">
            <v>0</v>
          </cell>
          <cell r="D406">
            <v>0</v>
          </cell>
          <cell r="E406">
            <v>0</v>
          </cell>
          <cell r="F406">
            <v>0</v>
          </cell>
          <cell r="G406">
            <v>0</v>
          </cell>
        </row>
        <row r="407">
          <cell r="C407">
            <v>0</v>
          </cell>
          <cell r="D407">
            <v>0</v>
          </cell>
          <cell r="E407">
            <v>0</v>
          </cell>
          <cell r="F407">
            <v>0</v>
          </cell>
          <cell r="G407">
            <v>0</v>
          </cell>
        </row>
        <row r="408">
          <cell r="C408">
            <v>0</v>
          </cell>
          <cell r="D408">
            <v>0</v>
          </cell>
          <cell r="E408">
            <v>0</v>
          </cell>
          <cell r="F408">
            <v>0</v>
          </cell>
          <cell r="G408">
            <v>0</v>
          </cell>
        </row>
        <row r="409">
          <cell r="C409">
            <v>0</v>
          </cell>
          <cell r="D409">
            <v>0</v>
          </cell>
          <cell r="E409">
            <v>0</v>
          </cell>
          <cell r="F409">
            <v>0</v>
          </cell>
          <cell r="G409">
            <v>0</v>
          </cell>
        </row>
        <row r="410">
          <cell r="C410">
            <v>0</v>
          </cell>
          <cell r="D410">
            <v>0</v>
          </cell>
          <cell r="E410">
            <v>0</v>
          </cell>
          <cell r="F410">
            <v>0</v>
          </cell>
          <cell r="G410">
            <v>0</v>
          </cell>
        </row>
        <row r="411">
          <cell r="C411">
            <v>0</v>
          </cell>
          <cell r="D411">
            <v>0</v>
          </cell>
          <cell r="E411">
            <v>0</v>
          </cell>
          <cell r="F411">
            <v>0</v>
          </cell>
          <cell r="G411">
            <v>0</v>
          </cell>
        </row>
        <row r="412">
          <cell r="C412">
            <v>0</v>
          </cell>
          <cell r="D412">
            <v>0</v>
          </cell>
          <cell r="E412">
            <v>0</v>
          </cell>
          <cell r="F412">
            <v>0</v>
          </cell>
          <cell r="G412">
            <v>0</v>
          </cell>
        </row>
        <row r="413">
          <cell r="C413">
            <v>0</v>
          </cell>
          <cell r="D413">
            <v>0</v>
          </cell>
          <cell r="E413">
            <v>0</v>
          </cell>
          <cell r="F413">
            <v>0</v>
          </cell>
          <cell r="G413">
            <v>0</v>
          </cell>
        </row>
        <row r="414">
          <cell r="C414">
            <v>0</v>
          </cell>
          <cell r="D414">
            <v>0</v>
          </cell>
          <cell r="E414">
            <v>0</v>
          </cell>
          <cell r="F414">
            <v>0</v>
          </cell>
          <cell r="G414">
            <v>0</v>
          </cell>
        </row>
        <row r="415">
          <cell r="C415">
            <v>0</v>
          </cell>
          <cell r="D415">
            <v>0</v>
          </cell>
          <cell r="E415">
            <v>0</v>
          </cell>
          <cell r="F415">
            <v>0</v>
          </cell>
          <cell r="G415">
            <v>0</v>
          </cell>
        </row>
        <row r="416">
          <cell r="C416">
            <v>0</v>
          </cell>
          <cell r="D416">
            <v>0</v>
          </cell>
          <cell r="E416">
            <v>0</v>
          </cell>
          <cell r="F416">
            <v>0</v>
          </cell>
          <cell r="G416">
            <v>0</v>
          </cell>
        </row>
        <row r="417">
          <cell r="C417">
            <v>0</v>
          </cell>
          <cell r="D417">
            <v>0</v>
          </cell>
          <cell r="E417">
            <v>0</v>
          </cell>
          <cell r="F417">
            <v>0</v>
          </cell>
          <cell r="G417">
            <v>0</v>
          </cell>
        </row>
        <row r="418">
          <cell r="C418">
            <v>0</v>
          </cell>
          <cell r="D418">
            <v>0</v>
          </cell>
          <cell r="E418">
            <v>0</v>
          </cell>
          <cell r="F418">
            <v>0</v>
          </cell>
          <cell r="G418">
            <v>0</v>
          </cell>
        </row>
        <row r="419">
          <cell r="C419">
            <v>0</v>
          </cell>
          <cell r="D419">
            <v>0</v>
          </cell>
          <cell r="E419">
            <v>0</v>
          </cell>
          <cell r="F419">
            <v>0</v>
          </cell>
          <cell r="G419">
            <v>0</v>
          </cell>
        </row>
        <row r="420">
          <cell r="C420">
            <v>0</v>
          </cell>
          <cell r="D420">
            <v>0</v>
          </cell>
          <cell r="E420">
            <v>0</v>
          </cell>
          <cell r="F420">
            <v>0</v>
          </cell>
          <cell r="G420">
            <v>0</v>
          </cell>
        </row>
        <row r="421">
          <cell r="C421">
            <v>0</v>
          </cell>
          <cell r="D421">
            <v>0</v>
          </cell>
          <cell r="E421">
            <v>0</v>
          </cell>
          <cell r="F421">
            <v>0</v>
          </cell>
          <cell r="G421">
            <v>0</v>
          </cell>
        </row>
        <row r="422">
          <cell r="C422">
            <v>0</v>
          </cell>
          <cell r="D422">
            <v>0</v>
          </cell>
          <cell r="E422">
            <v>0</v>
          </cell>
          <cell r="F422">
            <v>0</v>
          </cell>
          <cell r="G422">
            <v>0</v>
          </cell>
        </row>
        <row r="423">
          <cell r="C423">
            <v>0</v>
          </cell>
          <cell r="D423">
            <v>0</v>
          </cell>
          <cell r="E423">
            <v>0</v>
          </cell>
          <cell r="F423">
            <v>0</v>
          </cell>
          <cell r="G423">
            <v>0</v>
          </cell>
        </row>
        <row r="424">
          <cell r="C424">
            <v>0</v>
          </cell>
          <cell r="D424">
            <v>0</v>
          </cell>
          <cell r="E424">
            <v>0</v>
          </cell>
          <cell r="F424">
            <v>0</v>
          </cell>
          <cell r="G424">
            <v>0</v>
          </cell>
        </row>
        <row r="425">
          <cell r="C425">
            <v>0</v>
          </cell>
          <cell r="D425">
            <v>0</v>
          </cell>
          <cell r="E425">
            <v>0</v>
          </cell>
          <cell r="F425">
            <v>0</v>
          </cell>
          <cell r="G425">
            <v>0</v>
          </cell>
        </row>
        <row r="426">
          <cell r="C426">
            <v>0</v>
          </cell>
          <cell r="D426">
            <v>0</v>
          </cell>
          <cell r="E426">
            <v>0</v>
          </cell>
          <cell r="F426">
            <v>0</v>
          </cell>
          <cell r="G426">
            <v>0</v>
          </cell>
        </row>
        <row r="427">
          <cell r="C427">
            <v>0</v>
          </cell>
          <cell r="D427">
            <v>0</v>
          </cell>
          <cell r="E427">
            <v>0</v>
          </cell>
          <cell r="F427">
            <v>0</v>
          </cell>
          <cell r="G427">
            <v>0</v>
          </cell>
        </row>
        <row r="428">
          <cell r="C428">
            <v>0</v>
          </cell>
          <cell r="D428">
            <v>0</v>
          </cell>
          <cell r="E428">
            <v>0</v>
          </cell>
          <cell r="F428">
            <v>0</v>
          </cell>
          <cell r="G428">
            <v>0</v>
          </cell>
        </row>
        <row r="429">
          <cell r="C429">
            <v>0</v>
          </cell>
          <cell r="D429">
            <v>0</v>
          </cell>
          <cell r="E429">
            <v>0</v>
          </cell>
          <cell r="F429">
            <v>0</v>
          </cell>
          <cell r="G429">
            <v>0</v>
          </cell>
        </row>
        <row r="430">
          <cell r="C430">
            <v>0</v>
          </cell>
          <cell r="D430">
            <v>0</v>
          </cell>
          <cell r="E430">
            <v>0</v>
          </cell>
          <cell r="F430">
            <v>0</v>
          </cell>
          <cell r="G430">
            <v>0</v>
          </cell>
        </row>
        <row r="431">
          <cell r="C431">
            <v>0</v>
          </cell>
          <cell r="D431">
            <v>0</v>
          </cell>
          <cell r="E431">
            <v>0</v>
          </cell>
          <cell r="F431">
            <v>0</v>
          </cell>
          <cell r="G431">
            <v>0</v>
          </cell>
        </row>
        <row r="432">
          <cell r="C432">
            <v>0</v>
          </cell>
          <cell r="D432">
            <v>0</v>
          </cell>
          <cell r="E432">
            <v>0</v>
          </cell>
          <cell r="F432">
            <v>0</v>
          </cell>
          <cell r="G432">
            <v>0</v>
          </cell>
        </row>
        <row r="433">
          <cell r="C433">
            <v>0</v>
          </cell>
          <cell r="D433">
            <v>0</v>
          </cell>
          <cell r="E433">
            <v>0</v>
          </cell>
          <cell r="F433">
            <v>0</v>
          </cell>
          <cell r="G433">
            <v>0</v>
          </cell>
        </row>
        <row r="434">
          <cell r="C434">
            <v>0</v>
          </cell>
          <cell r="D434">
            <v>0</v>
          </cell>
          <cell r="E434">
            <v>0</v>
          </cell>
          <cell r="F434">
            <v>0</v>
          </cell>
          <cell r="G434">
            <v>0</v>
          </cell>
        </row>
        <row r="435">
          <cell r="C435">
            <v>0</v>
          </cell>
          <cell r="D435">
            <v>0</v>
          </cell>
          <cell r="E435">
            <v>0</v>
          </cell>
          <cell r="F435">
            <v>0</v>
          </cell>
          <cell r="G435">
            <v>0</v>
          </cell>
        </row>
        <row r="436">
          <cell r="C436">
            <v>0</v>
          </cell>
          <cell r="D436">
            <v>0</v>
          </cell>
          <cell r="E436">
            <v>0</v>
          </cell>
          <cell r="F436">
            <v>0</v>
          </cell>
          <cell r="G436">
            <v>0</v>
          </cell>
        </row>
        <row r="437">
          <cell r="C437">
            <v>0</v>
          </cell>
          <cell r="D437">
            <v>0</v>
          </cell>
          <cell r="E437">
            <v>0</v>
          </cell>
          <cell r="F437">
            <v>0</v>
          </cell>
          <cell r="G437">
            <v>0</v>
          </cell>
        </row>
        <row r="438">
          <cell r="C438">
            <v>0</v>
          </cell>
          <cell r="D438">
            <v>0</v>
          </cell>
          <cell r="E438">
            <v>0</v>
          </cell>
          <cell r="F438">
            <v>0</v>
          </cell>
          <cell r="G438">
            <v>0</v>
          </cell>
        </row>
        <row r="439">
          <cell r="C439">
            <v>0</v>
          </cell>
          <cell r="D439">
            <v>0</v>
          </cell>
          <cell r="E439">
            <v>0</v>
          </cell>
          <cell r="F439">
            <v>0</v>
          </cell>
          <cell r="G439">
            <v>0</v>
          </cell>
        </row>
        <row r="440">
          <cell r="C440">
            <v>0</v>
          </cell>
          <cell r="D440">
            <v>0</v>
          </cell>
          <cell r="E440">
            <v>0</v>
          </cell>
          <cell r="F440">
            <v>0</v>
          </cell>
          <cell r="G440">
            <v>0</v>
          </cell>
        </row>
        <row r="441">
          <cell r="C441">
            <v>0</v>
          </cell>
          <cell r="D441">
            <v>0</v>
          </cell>
          <cell r="E441">
            <v>0</v>
          </cell>
          <cell r="F441">
            <v>0</v>
          </cell>
          <cell r="G441">
            <v>0</v>
          </cell>
        </row>
        <row r="442">
          <cell r="C442">
            <v>0</v>
          </cell>
          <cell r="D442">
            <v>0</v>
          </cell>
          <cell r="E442">
            <v>0</v>
          </cell>
          <cell r="F442">
            <v>0</v>
          </cell>
          <cell r="G442">
            <v>0</v>
          </cell>
        </row>
        <row r="443">
          <cell r="C443">
            <v>0</v>
          </cell>
          <cell r="D443">
            <v>0</v>
          </cell>
          <cell r="E443">
            <v>0</v>
          </cell>
          <cell r="F443">
            <v>0</v>
          </cell>
          <cell r="G443">
            <v>0</v>
          </cell>
        </row>
        <row r="447">
          <cell r="E447">
            <v>0</v>
          </cell>
        </row>
        <row r="448">
          <cell r="C448">
            <v>0</v>
          </cell>
          <cell r="D448">
            <v>0</v>
          </cell>
          <cell r="E448">
            <v>0</v>
          </cell>
        </row>
        <row r="449">
          <cell r="C449">
            <v>0</v>
          </cell>
          <cell r="D449">
            <v>0</v>
          </cell>
          <cell r="E449">
            <v>0</v>
          </cell>
        </row>
        <row r="450">
          <cell r="C450">
            <v>0</v>
          </cell>
          <cell r="D450">
            <v>0</v>
          </cell>
          <cell r="E450">
            <v>0</v>
          </cell>
        </row>
        <row r="451">
          <cell r="C451">
            <v>0</v>
          </cell>
          <cell r="D451">
            <v>0</v>
          </cell>
          <cell r="E451">
            <v>0</v>
          </cell>
        </row>
        <row r="452">
          <cell r="C452">
            <v>0</v>
          </cell>
          <cell r="D452">
            <v>0</v>
          </cell>
          <cell r="E452">
            <v>0</v>
          </cell>
        </row>
        <row r="453">
          <cell r="C453">
            <v>0</v>
          </cell>
          <cell r="D453">
            <v>0</v>
          </cell>
          <cell r="E453">
            <v>0</v>
          </cell>
        </row>
        <row r="454">
          <cell r="C454">
            <v>0</v>
          </cell>
          <cell r="D454">
            <v>0</v>
          </cell>
          <cell r="E454">
            <v>0</v>
          </cell>
        </row>
        <row r="455">
          <cell r="C455">
            <v>0</v>
          </cell>
          <cell r="D455">
            <v>0</v>
          </cell>
          <cell r="E455">
            <v>0</v>
          </cell>
        </row>
        <row r="456">
          <cell r="C456">
            <v>0</v>
          </cell>
          <cell r="D456">
            <v>0</v>
          </cell>
          <cell r="E456">
            <v>0</v>
          </cell>
        </row>
        <row r="457">
          <cell r="C457">
            <v>0</v>
          </cell>
          <cell r="D457">
            <v>0</v>
          </cell>
          <cell r="E457">
            <v>0</v>
          </cell>
        </row>
        <row r="458">
          <cell r="C458">
            <v>0</v>
          </cell>
          <cell r="D458">
            <v>0</v>
          </cell>
          <cell r="E458">
            <v>0</v>
          </cell>
        </row>
        <row r="459">
          <cell r="C459">
            <v>0</v>
          </cell>
          <cell r="D459">
            <v>0</v>
          </cell>
          <cell r="E459">
            <v>0</v>
          </cell>
        </row>
        <row r="460">
          <cell r="C460">
            <v>0</v>
          </cell>
          <cell r="D460">
            <v>0</v>
          </cell>
          <cell r="E460">
            <v>0</v>
          </cell>
        </row>
        <row r="461">
          <cell r="C461">
            <v>0</v>
          </cell>
          <cell r="D461">
            <v>0</v>
          </cell>
          <cell r="E461">
            <v>0</v>
          </cell>
        </row>
        <row r="462">
          <cell r="C462">
            <v>0</v>
          </cell>
          <cell r="D462">
            <v>0</v>
          </cell>
          <cell r="E462">
            <v>0</v>
          </cell>
        </row>
        <row r="463">
          <cell r="C463">
            <v>0</v>
          </cell>
          <cell r="D463">
            <v>0</v>
          </cell>
          <cell r="E463">
            <v>0</v>
          </cell>
        </row>
        <row r="464">
          <cell r="C464">
            <v>0</v>
          </cell>
          <cell r="D464">
            <v>0</v>
          </cell>
          <cell r="E464">
            <v>0</v>
          </cell>
        </row>
        <row r="465">
          <cell r="C465">
            <v>0</v>
          </cell>
          <cell r="D465">
            <v>0</v>
          </cell>
          <cell r="E465">
            <v>0</v>
          </cell>
        </row>
        <row r="466">
          <cell r="C466">
            <v>0</v>
          </cell>
          <cell r="D466">
            <v>0</v>
          </cell>
          <cell r="E466">
            <v>0</v>
          </cell>
        </row>
        <row r="467">
          <cell r="C467">
            <v>0</v>
          </cell>
          <cell r="D467">
            <v>0</v>
          </cell>
          <cell r="E467">
            <v>0</v>
          </cell>
        </row>
        <row r="468">
          <cell r="C468">
            <v>0</v>
          </cell>
          <cell r="D468">
            <v>0</v>
          </cell>
          <cell r="E468">
            <v>0</v>
          </cell>
        </row>
        <row r="469">
          <cell r="C469">
            <v>0</v>
          </cell>
          <cell r="D469">
            <v>0</v>
          </cell>
          <cell r="E469">
            <v>0</v>
          </cell>
        </row>
        <row r="470">
          <cell r="C470">
            <v>0</v>
          </cell>
          <cell r="D470">
            <v>0</v>
          </cell>
          <cell r="E470">
            <v>0</v>
          </cell>
        </row>
        <row r="471">
          <cell r="C471">
            <v>0</v>
          </cell>
          <cell r="D471">
            <v>0</v>
          </cell>
          <cell r="E471">
            <v>0</v>
          </cell>
        </row>
        <row r="472">
          <cell r="C472">
            <v>0</v>
          </cell>
          <cell r="D472">
            <v>0</v>
          </cell>
          <cell r="E472">
            <v>0</v>
          </cell>
        </row>
        <row r="473">
          <cell r="C473">
            <v>0</v>
          </cell>
          <cell r="D473">
            <v>0</v>
          </cell>
          <cell r="E473">
            <v>0</v>
          </cell>
        </row>
        <row r="474">
          <cell r="C474">
            <v>0</v>
          </cell>
          <cell r="D474">
            <v>0</v>
          </cell>
          <cell r="E474">
            <v>0</v>
          </cell>
        </row>
        <row r="475">
          <cell r="C475">
            <v>0</v>
          </cell>
          <cell r="D475">
            <v>0</v>
          </cell>
          <cell r="E475">
            <v>0</v>
          </cell>
        </row>
        <row r="476">
          <cell r="C476">
            <v>0</v>
          </cell>
          <cell r="D476">
            <v>0</v>
          </cell>
          <cell r="E476">
            <v>0</v>
          </cell>
        </row>
        <row r="477">
          <cell r="C477">
            <v>0</v>
          </cell>
          <cell r="D477">
            <v>0</v>
          </cell>
          <cell r="E477">
            <v>0</v>
          </cell>
        </row>
        <row r="478">
          <cell r="C478">
            <v>0</v>
          </cell>
          <cell r="D478">
            <v>0</v>
          </cell>
          <cell r="E478">
            <v>0</v>
          </cell>
        </row>
        <row r="479">
          <cell r="C479">
            <v>0</v>
          </cell>
          <cell r="D479">
            <v>0</v>
          </cell>
          <cell r="E479">
            <v>0</v>
          </cell>
        </row>
        <row r="480">
          <cell r="C480">
            <v>0</v>
          </cell>
          <cell r="D480">
            <v>0</v>
          </cell>
          <cell r="E480">
            <v>0</v>
          </cell>
        </row>
        <row r="481">
          <cell r="C481">
            <v>0</v>
          </cell>
          <cell r="D481">
            <v>0</v>
          </cell>
          <cell r="E481">
            <v>0</v>
          </cell>
        </row>
        <row r="482">
          <cell r="C482">
            <v>0</v>
          </cell>
          <cell r="D482">
            <v>0</v>
          </cell>
          <cell r="E482">
            <v>0</v>
          </cell>
        </row>
        <row r="483">
          <cell r="C483">
            <v>0</v>
          </cell>
          <cell r="D483">
            <v>0</v>
          </cell>
          <cell r="E483">
            <v>0</v>
          </cell>
        </row>
        <row r="484">
          <cell r="C484">
            <v>0</v>
          </cell>
          <cell r="D484">
            <v>0</v>
          </cell>
          <cell r="E484">
            <v>0</v>
          </cell>
        </row>
        <row r="485">
          <cell r="C485">
            <v>0</v>
          </cell>
          <cell r="D485">
            <v>0</v>
          </cell>
          <cell r="E485">
            <v>0</v>
          </cell>
        </row>
        <row r="486">
          <cell r="C486">
            <v>0</v>
          </cell>
          <cell r="D486">
            <v>0</v>
          </cell>
          <cell r="E486">
            <v>0</v>
          </cell>
        </row>
        <row r="487">
          <cell r="C487">
            <v>0</v>
          </cell>
          <cell r="D487">
            <v>0</v>
          </cell>
          <cell r="E487">
            <v>0</v>
          </cell>
        </row>
        <row r="488">
          <cell r="C488">
            <v>0</v>
          </cell>
          <cell r="D488">
            <v>0</v>
          </cell>
          <cell r="E488">
            <v>0</v>
          </cell>
        </row>
        <row r="489">
          <cell r="C489">
            <v>0</v>
          </cell>
          <cell r="D489">
            <v>0</v>
          </cell>
          <cell r="E489">
            <v>0</v>
          </cell>
        </row>
        <row r="490">
          <cell r="C490">
            <v>0</v>
          </cell>
          <cell r="D490">
            <v>0</v>
          </cell>
          <cell r="E490">
            <v>0</v>
          </cell>
        </row>
        <row r="491">
          <cell r="C491">
            <v>0</v>
          </cell>
          <cell r="D491">
            <v>0</v>
          </cell>
          <cell r="E491">
            <v>0</v>
          </cell>
        </row>
        <row r="492">
          <cell r="C492">
            <v>0</v>
          </cell>
          <cell r="D492">
            <v>0</v>
          </cell>
          <cell r="E492">
            <v>0</v>
          </cell>
        </row>
        <row r="493">
          <cell r="C493">
            <v>0</v>
          </cell>
          <cell r="D493">
            <v>0</v>
          </cell>
          <cell r="E493">
            <v>0</v>
          </cell>
        </row>
        <row r="494">
          <cell r="C494">
            <v>0</v>
          </cell>
          <cell r="D494">
            <v>0</v>
          </cell>
          <cell r="E494">
            <v>0</v>
          </cell>
        </row>
        <row r="495">
          <cell r="C495">
            <v>0</v>
          </cell>
          <cell r="D495">
            <v>0</v>
          </cell>
          <cell r="E495">
            <v>0</v>
          </cell>
        </row>
        <row r="496">
          <cell r="C496">
            <v>0</v>
          </cell>
          <cell r="D496">
            <v>0</v>
          </cell>
          <cell r="E496">
            <v>0</v>
          </cell>
        </row>
        <row r="497">
          <cell r="C497">
            <v>0</v>
          </cell>
          <cell r="D497">
            <v>0</v>
          </cell>
          <cell r="E497">
            <v>0</v>
          </cell>
        </row>
        <row r="498">
          <cell r="C498">
            <v>0</v>
          </cell>
          <cell r="D498">
            <v>0</v>
          </cell>
          <cell r="E498">
            <v>0</v>
          </cell>
        </row>
        <row r="499">
          <cell r="C499">
            <v>0</v>
          </cell>
          <cell r="D499">
            <v>0</v>
          </cell>
          <cell r="E499">
            <v>0</v>
          </cell>
        </row>
        <row r="500">
          <cell r="C500">
            <v>0</v>
          </cell>
          <cell r="D500">
            <v>0</v>
          </cell>
          <cell r="E500">
            <v>0</v>
          </cell>
        </row>
        <row r="501">
          <cell r="C501">
            <v>0</v>
          </cell>
          <cell r="D501">
            <v>0</v>
          </cell>
          <cell r="E501">
            <v>0</v>
          </cell>
        </row>
        <row r="502">
          <cell r="C502">
            <v>0</v>
          </cell>
          <cell r="D502">
            <v>0</v>
          </cell>
          <cell r="E502">
            <v>0</v>
          </cell>
        </row>
        <row r="503">
          <cell r="C503">
            <v>0</v>
          </cell>
          <cell r="D503">
            <v>0</v>
          </cell>
          <cell r="E503">
            <v>0</v>
          </cell>
        </row>
        <row r="504">
          <cell r="C504">
            <v>0</v>
          </cell>
          <cell r="D504">
            <v>0</v>
          </cell>
          <cell r="E504">
            <v>0</v>
          </cell>
        </row>
        <row r="505">
          <cell r="C505">
            <v>0</v>
          </cell>
          <cell r="D505">
            <v>0</v>
          </cell>
          <cell r="E505">
            <v>0</v>
          </cell>
        </row>
        <row r="506">
          <cell r="C506">
            <v>0</v>
          </cell>
          <cell r="D506">
            <v>0</v>
          </cell>
          <cell r="E506">
            <v>0</v>
          </cell>
        </row>
        <row r="507">
          <cell r="C507">
            <v>0</v>
          </cell>
          <cell r="D507">
            <v>0</v>
          </cell>
          <cell r="E507">
            <v>0</v>
          </cell>
        </row>
        <row r="508">
          <cell r="C508">
            <v>0</v>
          </cell>
          <cell r="D508">
            <v>0</v>
          </cell>
          <cell r="E508">
            <v>0</v>
          </cell>
        </row>
        <row r="509">
          <cell r="C509">
            <v>0</v>
          </cell>
          <cell r="D509">
            <v>0</v>
          </cell>
          <cell r="E509">
            <v>0</v>
          </cell>
        </row>
        <row r="510">
          <cell r="C510">
            <v>0</v>
          </cell>
          <cell r="D510">
            <v>0</v>
          </cell>
          <cell r="E510">
            <v>0</v>
          </cell>
        </row>
        <row r="511">
          <cell r="C511">
            <v>0</v>
          </cell>
          <cell r="D511">
            <v>0</v>
          </cell>
          <cell r="E511">
            <v>0</v>
          </cell>
        </row>
        <row r="512">
          <cell r="C512">
            <v>0</v>
          </cell>
          <cell r="D512">
            <v>0</v>
          </cell>
          <cell r="E512">
            <v>0</v>
          </cell>
        </row>
        <row r="513">
          <cell r="C513">
            <v>0</v>
          </cell>
          <cell r="D513">
            <v>0</v>
          </cell>
          <cell r="E513">
            <v>0</v>
          </cell>
        </row>
        <row r="514">
          <cell r="C514">
            <v>0</v>
          </cell>
          <cell r="D514">
            <v>0</v>
          </cell>
          <cell r="E514">
            <v>0</v>
          </cell>
        </row>
        <row r="515">
          <cell r="C515">
            <v>0</v>
          </cell>
          <cell r="D515">
            <v>0</v>
          </cell>
          <cell r="E515">
            <v>0</v>
          </cell>
        </row>
        <row r="516">
          <cell r="C516">
            <v>0</v>
          </cell>
          <cell r="D516">
            <v>0</v>
          </cell>
          <cell r="E516">
            <v>0</v>
          </cell>
        </row>
        <row r="517">
          <cell r="C517">
            <v>0</v>
          </cell>
          <cell r="D517">
            <v>0</v>
          </cell>
          <cell r="E517">
            <v>0</v>
          </cell>
        </row>
        <row r="518">
          <cell r="C518">
            <v>0</v>
          </cell>
          <cell r="D518">
            <v>0</v>
          </cell>
          <cell r="E518">
            <v>0</v>
          </cell>
        </row>
        <row r="519">
          <cell r="C519">
            <v>0</v>
          </cell>
          <cell r="D519">
            <v>0</v>
          </cell>
          <cell r="E519">
            <v>0</v>
          </cell>
        </row>
        <row r="520">
          <cell r="C520">
            <v>0</v>
          </cell>
          <cell r="D520">
            <v>0</v>
          </cell>
          <cell r="E520">
            <v>0</v>
          </cell>
        </row>
        <row r="521">
          <cell r="C521">
            <v>0</v>
          </cell>
          <cell r="D521">
            <v>0</v>
          </cell>
          <cell r="E521">
            <v>0</v>
          </cell>
        </row>
        <row r="522">
          <cell r="C522">
            <v>0</v>
          </cell>
          <cell r="D522">
            <v>0</v>
          </cell>
          <cell r="E522">
            <v>0</v>
          </cell>
        </row>
        <row r="523">
          <cell r="C523">
            <v>0</v>
          </cell>
          <cell r="D523">
            <v>0</v>
          </cell>
          <cell r="E523">
            <v>0</v>
          </cell>
        </row>
        <row r="524">
          <cell r="C524">
            <v>0</v>
          </cell>
          <cell r="D524">
            <v>0</v>
          </cell>
          <cell r="E524">
            <v>0</v>
          </cell>
        </row>
        <row r="525">
          <cell r="C525">
            <v>0</v>
          </cell>
          <cell r="D525">
            <v>0</v>
          </cell>
          <cell r="E525">
            <v>0</v>
          </cell>
        </row>
        <row r="526">
          <cell r="C526">
            <v>0</v>
          </cell>
          <cell r="D526">
            <v>0</v>
          </cell>
          <cell r="E526">
            <v>0</v>
          </cell>
        </row>
        <row r="527">
          <cell r="C527">
            <v>0</v>
          </cell>
          <cell r="D527">
            <v>0</v>
          </cell>
          <cell r="E527">
            <v>0</v>
          </cell>
        </row>
        <row r="528">
          <cell r="C528">
            <v>0</v>
          </cell>
          <cell r="D528">
            <v>0</v>
          </cell>
          <cell r="E528">
            <v>0</v>
          </cell>
        </row>
        <row r="529">
          <cell r="C529">
            <v>0</v>
          </cell>
          <cell r="D529">
            <v>0</v>
          </cell>
          <cell r="E529">
            <v>0</v>
          </cell>
        </row>
        <row r="530">
          <cell r="C530">
            <v>0</v>
          </cell>
          <cell r="D530">
            <v>0</v>
          </cell>
          <cell r="E530">
            <v>0</v>
          </cell>
        </row>
        <row r="531">
          <cell r="C531">
            <v>0</v>
          </cell>
          <cell r="D531">
            <v>0</v>
          </cell>
          <cell r="E531">
            <v>0</v>
          </cell>
        </row>
        <row r="532">
          <cell r="C532">
            <v>0</v>
          </cell>
          <cell r="D532">
            <v>0</v>
          </cell>
          <cell r="E532">
            <v>0</v>
          </cell>
        </row>
        <row r="533">
          <cell r="C533">
            <v>0</v>
          </cell>
          <cell r="D533">
            <v>0</v>
          </cell>
          <cell r="E533">
            <v>0</v>
          </cell>
        </row>
        <row r="534">
          <cell r="C534">
            <v>0</v>
          </cell>
          <cell r="D534">
            <v>0</v>
          </cell>
          <cell r="E534">
            <v>0</v>
          </cell>
        </row>
        <row r="535">
          <cell r="C535">
            <v>0</v>
          </cell>
          <cell r="D535">
            <v>0</v>
          </cell>
          <cell r="E535">
            <v>0</v>
          </cell>
        </row>
        <row r="536">
          <cell r="C536">
            <v>0</v>
          </cell>
          <cell r="D536">
            <v>0</v>
          </cell>
          <cell r="E536">
            <v>0</v>
          </cell>
        </row>
        <row r="537">
          <cell r="C537">
            <v>0</v>
          </cell>
          <cell r="D537">
            <v>0</v>
          </cell>
          <cell r="E537">
            <v>0</v>
          </cell>
        </row>
        <row r="538">
          <cell r="C538">
            <v>0</v>
          </cell>
          <cell r="D538">
            <v>0</v>
          </cell>
          <cell r="E538">
            <v>0</v>
          </cell>
        </row>
        <row r="539">
          <cell r="C539">
            <v>0</v>
          </cell>
          <cell r="D539">
            <v>0</v>
          </cell>
          <cell r="E539">
            <v>0</v>
          </cell>
        </row>
        <row r="540">
          <cell r="C540">
            <v>0</v>
          </cell>
          <cell r="D540">
            <v>0</v>
          </cell>
          <cell r="E540">
            <v>0</v>
          </cell>
        </row>
        <row r="541">
          <cell r="C541">
            <v>0</v>
          </cell>
          <cell r="D541">
            <v>0</v>
          </cell>
          <cell r="E541">
            <v>0</v>
          </cell>
        </row>
        <row r="542">
          <cell r="C542">
            <v>0</v>
          </cell>
          <cell r="D542">
            <v>0</v>
          </cell>
          <cell r="E542">
            <v>0</v>
          </cell>
        </row>
        <row r="543">
          <cell r="C543">
            <v>0</v>
          </cell>
          <cell r="D543">
            <v>0</v>
          </cell>
          <cell r="E543">
            <v>0</v>
          </cell>
        </row>
        <row r="544">
          <cell r="C544">
            <v>0</v>
          </cell>
          <cell r="D544">
            <v>0</v>
          </cell>
          <cell r="E544">
            <v>0</v>
          </cell>
        </row>
        <row r="545">
          <cell r="C545">
            <v>0</v>
          </cell>
          <cell r="D545">
            <v>0</v>
          </cell>
          <cell r="E545">
            <v>0</v>
          </cell>
        </row>
        <row r="546">
          <cell r="C546">
            <v>0</v>
          </cell>
          <cell r="D546">
            <v>0</v>
          </cell>
          <cell r="E546">
            <v>0</v>
          </cell>
        </row>
        <row r="547">
          <cell r="C547">
            <v>0</v>
          </cell>
          <cell r="D547">
            <v>0</v>
          </cell>
          <cell r="E547">
            <v>0</v>
          </cell>
        </row>
        <row r="548">
          <cell r="C548">
            <v>0</v>
          </cell>
          <cell r="D548">
            <v>0</v>
          </cell>
          <cell r="E548">
            <v>0</v>
          </cell>
        </row>
        <row r="549">
          <cell r="C549">
            <v>0</v>
          </cell>
          <cell r="D549">
            <v>0</v>
          </cell>
          <cell r="E549">
            <v>0</v>
          </cell>
        </row>
        <row r="550">
          <cell r="C550">
            <v>0</v>
          </cell>
          <cell r="D550">
            <v>0</v>
          </cell>
          <cell r="E550">
            <v>0</v>
          </cell>
        </row>
        <row r="551">
          <cell r="C551">
            <v>0</v>
          </cell>
          <cell r="D551">
            <v>0</v>
          </cell>
          <cell r="E551">
            <v>0</v>
          </cell>
        </row>
        <row r="552">
          <cell r="C552">
            <v>0</v>
          </cell>
          <cell r="D552">
            <v>0</v>
          </cell>
          <cell r="E552">
            <v>0</v>
          </cell>
        </row>
      </sheetData>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1718 HN Data"/>
      <sheetName val="Place Change Notification (PCN)"/>
      <sheetName val="Hospital Ed Funding"/>
      <sheetName val="DCS Declaration"/>
      <sheetName val="Validation Sheet"/>
      <sheetName val="PCN Lookups"/>
    </sheetNames>
    <sheetDataSet>
      <sheetData sheetId="0"/>
      <sheetData sheetId="1"/>
      <sheetData sheetId="2"/>
      <sheetData sheetId="3"/>
      <sheetData sheetId="4"/>
      <sheetData sheetId="5"/>
      <sheetData sheetId="6">
        <row r="10">
          <cell r="I10" t="str">
            <v>ACADEMY - AP</v>
          </cell>
          <cell r="J10" t="str">
            <v>ACADEMY - AP</v>
          </cell>
        </row>
        <row r="11">
          <cell r="I11" t="str">
            <v>ACADEMY - MAINSTREAM</v>
          </cell>
          <cell r="J11" t="str">
            <v>ACADEMY - MAINSTREAM</v>
          </cell>
        </row>
        <row r="12">
          <cell r="I12" t="str">
            <v>ACADEMY - SPECIAL</v>
          </cell>
          <cell r="J12" t="str">
            <v>ACADEMY - SPECIAL</v>
          </cell>
        </row>
        <row r="13">
          <cell r="I13" t="str">
            <v>FREE SCHOOL - MAINSTREAM</v>
          </cell>
          <cell r="J13" t="str">
            <v>FREE SCHOOL - AP</v>
          </cell>
        </row>
        <row r="14">
          <cell r="I14" t="str">
            <v>FREE SCHOOL - STUDIO SCHOOL</v>
          </cell>
          <cell r="J14" t="str">
            <v>FREE SCHOOL - MAINSTREAM</v>
          </cell>
        </row>
        <row r="15">
          <cell r="I15" t="str">
            <v>FREE SCHOOL - UTC</v>
          </cell>
          <cell r="J15" t="str">
            <v>FREE SCHOOL - SPECIAL</v>
          </cell>
        </row>
        <row r="16">
          <cell r="I16" t="str">
            <v>FURTHER EDUCATION PROVIDER</v>
          </cell>
          <cell r="J16" t="str">
            <v>FREE SCHOOL - STUDIO SCHOOL</v>
          </cell>
        </row>
        <row r="17">
          <cell r="I17" t="str">
            <v>INDEPENDENT LEARNING PROVIDER</v>
          </cell>
          <cell r="J17" t="str">
            <v>FREE SCHOOL - UTC</v>
          </cell>
        </row>
        <row r="18">
          <cell r="I18" t="str">
            <v>MAINTAINED SCHOOL - MAINSTREAM</v>
          </cell>
          <cell r="J18" t="str">
            <v>FURTHER EDUCATION PROVIDER</v>
          </cell>
        </row>
        <row r="19">
          <cell r="I19" t="str">
            <v>MAINTAINED SPECIAL SCHOOL</v>
          </cell>
          <cell r="J19" t="str">
            <v>MAINTAINED SCHOOL - MAINSTREAM</v>
          </cell>
        </row>
        <row r="20">
          <cell r="I20" t="str">
            <v>MAINTAINED ALTERNATIVE PROVISION (AP) - PRU</v>
          </cell>
          <cell r="J20" t="str">
            <v>MAINTAINED SPECIAL SCHOOL</v>
          </cell>
        </row>
        <row r="21">
          <cell r="I21" t="str">
            <v>SPECIAL POST-16 INSTITUTION</v>
          </cell>
          <cell r="J21" t="str">
            <v>MAINTAINED ALTERNATIVE PROVISION (AP) - PRU</v>
          </cell>
        </row>
        <row r="22">
          <cell r="J22" t="str">
            <v>NON MAINTAINED SPECIAL SCHOOL</v>
          </cell>
        </row>
        <row r="23">
          <cell r="J23" t="str">
            <v>INDEPENDENT LEARNING PROVIDER</v>
          </cell>
        </row>
        <row r="24">
          <cell r="J24" t="str">
            <v>SPECIAL POST-16 INSTITUTION</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RS  Summary"/>
      <sheetName val="POINTS TO HIGHLIGHT"/>
      <sheetName val="Teams"/>
      <sheetName val="Teams Variances for this year"/>
      <sheetName val="Comm Variances for this year"/>
      <sheetName val="Comm - Current Yr to Outturn"/>
      <sheetName val="Procedures"/>
      <sheetName val="Notes"/>
      <sheetName val="Index"/>
      <sheetName val="Cover Page New (Draft)"/>
      <sheetName val="Contents"/>
      <sheetName val="App A"/>
      <sheetName val="App B"/>
      <sheetName val="Dom Care - SCPU"/>
      <sheetName val="To Centre Budget Lines"/>
      <sheetName val="Notes "/>
      <sheetName val="NRF"/>
      <sheetName val="Mgr Responses"/>
      <sheetName val="Service-Exp Directorate (FY)"/>
      <sheetName val="Overview"/>
      <sheetName val="Budget Changes"/>
      <sheetName val="Budget chges by Serv Area"/>
      <sheetName val="Service"/>
      <sheetName val="Expenditure"/>
      <sheetName val="Summary Check - Reports"/>
      <sheetName val="Dom Care for Directorate"/>
      <sheetName val="Dom Care"/>
      <sheetName val="Variance Analysis (CinC-Net)"/>
      <sheetName val="Variance Analysis (CinC-Gross)"/>
      <sheetName val="Variance Analysis (CinC-Income)"/>
      <sheetName val="CinC sum for SAA &amp; SAB"/>
      <sheetName val="CinC exp - Res Care (Pg 8)"/>
      <sheetName val="Direct Payments Summary (pg 9)"/>
      <sheetName val="Links CinC Inc"/>
      <sheetName val="Income PICKUP"/>
      <sheetName val="Data Download"/>
      <sheetName val="By Serv. Area(pick up point)"/>
      <sheetName val="Service-Exp Directorate"/>
      <sheetName val="Variance Analysis (Tms + Grts)"/>
      <sheetName val="Variance Analysis (Teams)"/>
      <sheetName val="Variance Analysis (Grants)"/>
      <sheetName val="Vol sector forecast"/>
      <sheetName val="Tms+Grts Summary"/>
      <sheetName val="Teams Summary"/>
      <sheetName val="Grants Summary"/>
      <sheetName val="Links Tms Inc"/>
      <sheetName val="Links CinC Exp"/>
      <sheetName val="Download Previous Year"/>
      <sheetName val="Vlookup - Name"/>
      <sheetName val="Periods"/>
      <sheetName val="To do list"/>
      <sheetName val="Variance Analysis (CinC)"/>
      <sheetName val="INCOME analysis"/>
      <sheetName val="Teams Residential Income"/>
      <sheetName val="Summary CinC Exp"/>
      <sheetName val="Summary CinC I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A4">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row r="9">
          <cell r="D9" t="str">
            <v>OLDER PEOPLE'S SERVICES</v>
          </cell>
        </row>
      </sheetData>
      <sheetData sheetId="49" refreshError="1">
        <row r="1">
          <cell r="B1">
            <v>4</v>
          </cell>
        </row>
        <row r="4">
          <cell r="C4">
            <v>2004</v>
          </cell>
        </row>
        <row r="18">
          <cell r="C18">
            <v>2005</v>
          </cell>
        </row>
        <row r="20">
          <cell r="B20" t="str">
            <v>JULY</v>
          </cell>
        </row>
      </sheetData>
      <sheetData sheetId="50"/>
      <sheetData sheetId="51"/>
      <sheetData sheetId="52"/>
      <sheetData sheetId="53"/>
      <sheetData sheetId="54"/>
      <sheetData sheetId="5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National Details"/>
      <sheetName val="2018-19 National details"/>
      <sheetName val="2018-19 Allocations"/>
      <sheetName val="2018-19 StepbyStep Allocations"/>
      <sheetName val="19-20 illustrativeAllocations"/>
      <sheetName val="2019-20 IllustrativeAllocations"/>
      <sheetName val="Individual LA"/>
      <sheetName val="Baselines+Historic Spend Factor"/>
      <sheetName val="Import|Export Adjustments Data"/>
    </sheetNames>
    <sheetDataSet>
      <sheetData sheetId="0" refreshError="1"/>
      <sheetData sheetId="1" refreshError="1"/>
      <sheetData sheetId="2" refreshError="1"/>
      <sheetData sheetId="3" refreshError="1"/>
      <sheetData sheetId="4" refreshError="1">
        <row r="1">
          <cell r="C1">
            <v>0</v>
          </cell>
        </row>
        <row r="9">
          <cell r="A9" t="str">
            <v>Barking and Dagenham</v>
          </cell>
        </row>
        <row r="10">
          <cell r="A10" t="str">
            <v>Barnet</v>
          </cell>
        </row>
        <row r="11">
          <cell r="A11" t="str">
            <v>Barnsley</v>
          </cell>
        </row>
        <row r="12">
          <cell r="A12" t="str">
            <v>Bath and North East Somerset</v>
          </cell>
        </row>
        <row r="13">
          <cell r="A13" t="str">
            <v>Bedford Borough</v>
          </cell>
        </row>
        <row r="14">
          <cell r="A14" t="str">
            <v>Bexley</v>
          </cell>
        </row>
        <row r="15">
          <cell r="A15" t="str">
            <v>Birmingham</v>
          </cell>
        </row>
        <row r="16">
          <cell r="A16" t="str">
            <v>Blackburn with Darwen</v>
          </cell>
        </row>
        <row r="17">
          <cell r="A17" t="str">
            <v>Blackpool</v>
          </cell>
        </row>
        <row r="18">
          <cell r="A18" t="str">
            <v>Bolton</v>
          </cell>
        </row>
        <row r="19">
          <cell r="A19" t="str">
            <v>Bournemouth</v>
          </cell>
        </row>
        <row r="20">
          <cell r="A20" t="str">
            <v>Bracknell Forest</v>
          </cell>
        </row>
        <row r="21">
          <cell r="A21" t="str">
            <v>Bradford</v>
          </cell>
        </row>
        <row r="22">
          <cell r="A22" t="str">
            <v>Brent</v>
          </cell>
        </row>
        <row r="23">
          <cell r="A23" t="str">
            <v>Brighton and Hove</v>
          </cell>
        </row>
        <row r="24">
          <cell r="A24" t="str">
            <v>Bristol, City of</v>
          </cell>
        </row>
        <row r="25">
          <cell r="A25" t="str">
            <v>Bromley</v>
          </cell>
        </row>
        <row r="26">
          <cell r="A26" t="str">
            <v>Buckinghamshire</v>
          </cell>
        </row>
        <row r="27">
          <cell r="A27" t="str">
            <v>Bury</v>
          </cell>
        </row>
        <row r="28">
          <cell r="A28" t="str">
            <v>Calderdale</v>
          </cell>
        </row>
        <row r="29">
          <cell r="A29" t="str">
            <v>Cambridgeshire</v>
          </cell>
        </row>
        <row r="30">
          <cell r="A30" t="str">
            <v>Camden</v>
          </cell>
        </row>
        <row r="31">
          <cell r="A31" t="str">
            <v>Central Bedfordshire</v>
          </cell>
        </row>
        <row r="32">
          <cell r="A32" t="str">
            <v>Cheshire East</v>
          </cell>
        </row>
        <row r="33">
          <cell r="A33" t="str">
            <v>Cheshire West And Chester</v>
          </cell>
        </row>
        <row r="34">
          <cell r="A34" t="str">
            <v>Cornwall</v>
          </cell>
        </row>
        <row r="35">
          <cell r="A35" t="str">
            <v>Coventry</v>
          </cell>
        </row>
        <row r="36">
          <cell r="A36" t="str">
            <v>Croydon</v>
          </cell>
        </row>
        <row r="37">
          <cell r="A37" t="str">
            <v>Cumbria</v>
          </cell>
        </row>
        <row r="38">
          <cell r="A38" t="str">
            <v>Darlington</v>
          </cell>
        </row>
        <row r="39">
          <cell r="A39" t="str">
            <v>Derby</v>
          </cell>
        </row>
        <row r="40">
          <cell r="A40" t="str">
            <v>Derbyshire</v>
          </cell>
        </row>
        <row r="41">
          <cell r="A41" t="str">
            <v>Devon</v>
          </cell>
        </row>
        <row r="42">
          <cell r="A42" t="str">
            <v>Doncaster</v>
          </cell>
        </row>
        <row r="43">
          <cell r="A43" t="str">
            <v>Dorset</v>
          </cell>
        </row>
        <row r="44">
          <cell r="A44" t="str">
            <v>Dudley</v>
          </cell>
        </row>
        <row r="45">
          <cell r="A45" t="str">
            <v>Durham</v>
          </cell>
        </row>
        <row r="46">
          <cell r="A46" t="str">
            <v>Ealing</v>
          </cell>
        </row>
        <row r="47">
          <cell r="A47" t="str">
            <v>East Riding of Yorkshire</v>
          </cell>
        </row>
        <row r="48">
          <cell r="A48" t="str">
            <v>East Sussex</v>
          </cell>
        </row>
        <row r="49">
          <cell r="A49" t="str">
            <v>Enfield</v>
          </cell>
        </row>
        <row r="50">
          <cell r="A50" t="str">
            <v>ESFA</v>
          </cell>
        </row>
        <row r="51">
          <cell r="A51" t="str">
            <v>Essex</v>
          </cell>
        </row>
        <row r="52">
          <cell r="A52" t="str">
            <v>Gateshead</v>
          </cell>
        </row>
        <row r="53">
          <cell r="A53" t="str">
            <v>Gloucestershire</v>
          </cell>
        </row>
        <row r="54">
          <cell r="A54" t="str">
            <v>Greenwich</v>
          </cell>
        </row>
        <row r="55">
          <cell r="A55" t="str">
            <v>Hackney</v>
          </cell>
        </row>
        <row r="56">
          <cell r="A56" t="str">
            <v>Halton</v>
          </cell>
        </row>
        <row r="57">
          <cell r="A57" t="str">
            <v>Hammersmith and Fulham</v>
          </cell>
        </row>
        <row r="58">
          <cell r="A58" t="str">
            <v>Hampshire</v>
          </cell>
        </row>
        <row r="59">
          <cell r="A59" t="str">
            <v>Haringey</v>
          </cell>
        </row>
        <row r="60">
          <cell r="A60" t="str">
            <v>Harrow</v>
          </cell>
        </row>
        <row r="61">
          <cell r="A61" t="str">
            <v>Hartlepool</v>
          </cell>
        </row>
        <row r="62">
          <cell r="A62" t="str">
            <v>Havering</v>
          </cell>
        </row>
        <row r="63">
          <cell r="A63" t="str">
            <v>Herefordshire</v>
          </cell>
        </row>
        <row r="64">
          <cell r="A64" t="str">
            <v>Hertfordshire</v>
          </cell>
        </row>
        <row r="65">
          <cell r="A65" t="str">
            <v>Hillingdon</v>
          </cell>
        </row>
        <row r="66">
          <cell r="A66" t="str">
            <v>Hounslow</v>
          </cell>
        </row>
        <row r="67">
          <cell r="A67" t="str">
            <v>Isle of Wight</v>
          </cell>
        </row>
        <row r="68">
          <cell r="A68" t="str">
            <v>Islington</v>
          </cell>
        </row>
        <row r="69">
          <cell r="A69" t="str">
            <v>Kensington and Chelsea</v>
          </cell>
        </row>
        <row r="70">
          <cell r="A70" t="str">
            <v>Kent</v>
          </cell>
        </row>
        <row r="71">
          <cell r="A71" t="str">
            <v>Kingston upon Hull, City of</v>
          </cell>
        </row>
        <row r="72">
          <cell r="A72" t="str">
            <v>Kingston upon Thames</v>
          </cell>
        </row>
        <row r="73">
          <cell r="A73" t="str">
            <v>Kirklees</v>
          </cell>
        </row>
        <row r="74">
          <cell r="A74" t="str">
            <v>Knowsley</v>
          </cell>
        </row>
        <row r="75">
          <cell r="A75" t="str">
            <v>Lambeth</v>
          </cell>
        </row>
        <row r="76">
          <cell r="A76" t="str">
            <v>Lancashire</v>
          </cell>
        </row>
        <row r="77">
          <cell r="A77" t="str">
            <v>Leeds</v>
          </cell>
        </row>
        <row r="78">
          <cell r="A78" t="str">
            <v>Leicester</v>
          </cell>
        </row>
        <row r="79">
          <cell r="A79" t="str">
            <v>Leicestershire</v>
          </cell>
        </row>
        <row r="80">
          <cell r="A80" t="str">
            <v>Lewisham</v>
          </cell>
        </row>
        <row r="81">
          <cell r="A81" t="str">
            <v>Lincolnshire</v>
          </cell>
        </row>
        <row r="82">
          <cell r="A82" t="str">
            <v>Liverpool</v>
          </cell>
        </row>
        <row r="83">
          <cell r="A83" t="str">
            <v>Luton</v>
          </cell>
        </row>
        <row r="84">
          <cell r="A84" t="str">
            <v>Manchester</v>
          </cell>
        </row>
        <row r="85">
          <cell r="A85" t="str">
            <v>Medway</v>
          </cell>
        </row>
        <row r="86">
          <cell r="A86" t="str">
            <v>Merton</v>
          </cell>
        </row>
        <row r="87">
          <cell r="A87" t="str">
            <v>Middlesbrough</v>
          </cell>
        </row>
        <row r="88">
          <cell r="A88" t="str">
            <v>Milton Keynes</v>
          </cell>
        </row>
        <row r="89">
          <cell r="A89" t="str">
            <v>Newcastle upon Tyne</v>
          </cell>
        </row>
        <row r="90">
          <cell r="A90" t="str">
            <v>Newham</v>
          </cell>
        </row>
        <row r="91">
          <cell r="A91" t="str">
            <v>Norfolk</v>
          </cell>
        </row>
        <row r="92">
          <cell r="A92" t="str">
            <v>North East Lincolnshire</v>
          </cell>
        </row>
        <row r="93">
          <cell r="A93" t="str">
            <v>North Lincolnshire</v>
          </cell>
        </row>
        <row r="94">
          <cell r="A94" t="str">
            <v>North Somerset</v>
          </cell>
        </row>
        <row r="95">
          <cell r="A95" t="str">
            <v>North Tyneside</v>
          </cell>
        </row>
        <row r="96">
          <cell r="A96" t="str">
            <v>North Yorkshire</v>
          </cell>
        </row>
        <row r="97">
          <cell r="A97" t="str">
            <v>Northamptonshire</v>
          </cell>
        </row>
        <row r="98">
          <cell r="A98" t="str">
            <v>Northumberland</v>
          </cell>
        </row>
        <row r="99">
          <cell r="A99" t="str">
            <v>Nottingham</v>
          </cell>
        </row>
        <row r="100">
          <cell r="A100" t="str">
            <v>Nottinghamshire</v>
          </cell>
        </row>
        <row r="101">
          <cell r="A101" t="str">
            <v>Oldham</v>
          </cell>
        </row>
        <row r="102">
          <cell r="A102" t="str">
            <v>Oxfordshire</v>
          </cell>
        </row>
        <row r="103">
          <cell r="A103" t="str">
            <v>Peterborough</v>
          </cell>
        </row>
        <row r="104">
          <cell r="A104" t="str">
            <v>Plymouth</v>
          </cell>
        </row>
        <row r="105">
          <cell r="A105" t="str">
            <v>Poole</v>
          </cell>
        </row>
        <row r="106">
          <cell r="A106" t="str">
            <v>Portsmouth</v>
          </cell>
        </row>
        <row r="107">
          <cell r="A107" t="str">
            <v>Reading</v>
          </cell>
        </row>
        <row r="108">
          <cell r="A108" t="str">
            <v>Redbridge</v>
          </cell>
        </row>
        <row r="109">
          <cell r="A109" t="str">
            <v>Redcar and Cleveland</v>
          </cell>
        </row>
        <row r="110">
          <cell r="A110" t="str">
            <v>Richmond upon Thames</v>
          </cell>
        </row>
        <row r="111">
          <cell r="A111" t="str">
            <v>Rochdale</v>
          </cell>
        </row>
        <row r="112">
          <cell r="A112" t="str">
            <v>Rotherham</v>
          </cell>
        </row>
        <row r="113">
          <cell r="A113" t="str">
            <v>Rutland</v>
          </cell>
        </row>
        <row r="114">
          <cell r="A114" t="str">
            <v>Salford</v>
          </cell>
        </row>
        <row r="115">
          <cell r="A115" t="str">
            <v>Sandwell</v>
          </cell>
        </row>
        <row r="116">
          <cell r="A116" t="str">
            <v>Sefton</v>
          </cell>
        </row>
        <row r="117">
          <cell r="A117" t="str">
            <v>Sheffield</v>
          </cell>
        </row>
        <row r="118">
          <cell r="A118" t="str">
            <v>Shropshire</v>
          </cell>
        </row>
        <row r="119">
          <cell r="A119" t="str">
            <v>Slough</v>
          </cell>
        </row>
        <row r="120">
          <cell r="A120" t="str">
            <v>Solihull</v>
          </cell>
        </row>
        <row r="121">
          <cell r="A121" t="str">
            <v>Somerset</v>
          </cell>
        </row>
        <row r="122">
          <cell r="A122" t="str">
            <v>South Gloucestershire</v>
          </cell>
        </row>
        <row r="123">
          <cell r="A123" t="str">
            <v>South Tyneside</v>
          </cell>
        </row>
        <row r="124">
          <cell r="A124" t="str">
            <v>Southampton</v>
          </cell>
        </row>
        <row r="125">
          <cell r="A125" t="str">
            <v>Southend-on-Sea</v>
          </cell>
        </row>
        <row r="126">
          <cell r="A126" t="str">
            <v>Southwark</v>
          </cell>
        </row>
        <row r="127">
          <cell r="A127" t="str">
            <v>St Helens</v>
          </cell>
        </row>
        <row r="128">
          <cell r="A128" t="str">
            <v>Staffordshire</v>
          </cell>
        </row>
        <row r="129">
          <cell r="A129" t="str">
            <v>Stockport</v>
          </cell>
        </row>
        <row r="130">
          <cell r="A130" t="str">
            <v>Stockton-on-Tees</v>
          </cell>
        </row>
        <row r="131">
          <cell r="A131" t="str">
            <v>Stoke-on-Trent</v>
          </cell>
        </row>
        <row r="132">
          <cell r="A132" t="str">
            <v>Suffolk</v>
          </cell>
        </row>
        <row r="133">
          <cell r="A133" t="str">
            <v>Sunderland</v>
          </cell>
        </row>
        <row r="134">
          <cell r="A134" t="str">
            <v>Surrey</v>
          </cell>
        </row>
        <row r="135">
          <cell r="A135" t="str">
            <v>Sutton</v>
          </cell>
        </row>
        <row r="136">
          <cell r="A136" t="str">
            <v>Swindon</v>
          </cell>
        </row>
        <row r="137">
          <cell r="A137" t="str">
            <v>Tameside</v>
          </cell>
        </row>
        <row r="138">
          <cell r="A138" t="str">
            <v>Telford and Wrekin</v>
          </cell>
        </row>
        <row r="139">
          <cell r="A139" t="str">
            <v>Thurrock</v>
          </cell>
        </row>
        <row r="140">
          <cell r="A140" t="str">
            <v>Torbay</v>
          </cell>
        </row>
        <row r="141">
          <cell r="A141" t="str">
            <v>Tower Hamlets</v>
          </cell>
        </row>
        <row r="142">
          <cell r="A142" t="str">
            <v>Trafford</v>
          </cell>
        </row>
        <row r="143">
          <cell r="A143" t="str">
            <v>Wakefield</v>
          </cell>
        </row>
        <row r="144">
          <cell r="A144" t="str">
            <v>Walsall</v>
          </cell>
        </row>
        <row r="145">
          <cell r="A145" t="str">
            <v>Waltham Forest</v>
          </cell>
        </row>
        <row r="146">
          <cell r="A146" t="str">
            <v>Wandsworth</v>
          </cell>
        </row>
        <row r="147">
          <cell r="A147" t="str">
            <v>Warrington</v>
          </cell>
        </row>
        <row r="148">
          <cell r="A148" t="str">
            <v>Warwickshire</v>
          </cell>
        </row>
        <row r="149">
          <cell r="A149" t="str">
            <v>West Berkshire</v>
          </cell>
        </row>
        <row r="150">
          <cell r="A150" t="str">
            <v>West Sussex</v>
          </cell>
        </row>
        <row r="151">
          <cell r="A151" t="str">
            <v>Westminster</v>
          </cell>
        </row>
        <row r="152">
          <cell r="A152" t="str">
            <v>Wigan</v>
          </cell>
        </row>
        <row r="153">
          <cell r="A153" t="str">
            <v>Wiltshire</v>
          </cell>
        </row>
        <row r="154">
          <cell r="A154" t="str">
            <v>Windsor and Maidenhead</v>
          </cell>
        </row>
        <row r="155">
          <cell r="A155" t="str">
            <v>Wirral</v>
          </cell>
        </row>
        <row r="156">
          <cell r="A156" t="str">
            <v>Wokingham</v>
          </cell>
        </row>
        <row r="157">
          <cell r="A157" t="str">
            <v>Wolverhampton</v>
          </cell>
        </row>
        <row r="158">
          <cell r="A158" t="str">
            <v>Worcestershire</v>
          </cell>
        </row>
      </sheetData>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Control"/>
      <sheetName val="info"/>
      <sheetName val="AdjustScaling"/>
      <sheetName val="UnitValues"/>
      <sheetName val="SchoolCalcs"/>
      <sheetName val="LA_Calcs"/>
      <sheetName val="OutputTable_LAs"/>
      <sheetName val="OutputTable_UnitValues"/>
      <sheetName val="Charts_AllLAs"/>
      <sheetName val="Chart_LAbudgetBreakdown"/>
      <sheetName val="SQLview_sorted"/>
      <sheetName val="ACA_District"/>
      <sheetName val="PupilProjections"/>
      <sheetName val="SBUFs_16-17_baseline"/>
      <sheetName val="Lists"/>
    </sheetNames>
    <sheetDataSet>
      <sheetData sheetId="0"/>
      <sheetData sheetId="1"/>
      <sheetData sheetId="2">
        <row r="6">
          <cell r="C6">
            <v>1</v>
          </cell>
        </row>
      </sheetData>
      <sheetData sheetId="3"/>
      <sheetData sheetId="4"/>
      <sheetData sheetId="5"/>
      <sheetData sheetId="6"/>
      <sheetData sheetId="7"/>
      <sheetData sheetId="8"/>
      <sheetData sheetId="9">
        <row r="2">
          <cell r="B2" t="str">
            <v>Devon</v>
          </cell>
        </row>
      </sheetData>
      <sheetData sheetId="10"/>
      <sheetData sheetId="11"/>
      <sheetData sheetId="12"/>
      <sheetData sheetId="13"/>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ary"/>
      <sheetName val="I) Proforma Jan13 DataSheet"/>
      <sheetName val="Look Up"/>
      <sheetName val="OLD_H) Commentary"/>
      <sheetName val="LALookup"/>
      <sheetName val="STORE_Fields"/>
    </sheetNames>
    <sheetDataSet>
      <sheetData sheetId="0"/>
      <sheetData sheetId="1"/>
      <sheetData sheetId="2"/>
      <sheetData sheetId="3"/>
      <sheetData sheetId="4">
        <row r="1">
          <cell r="A1">
            <v>929</v>
          </cell>
        </row>
      </sheetData>
      <sheetData sheetId="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sBlockData"/>
      <sheetName val="LALookup"/>
    </sheetNames>
    <sheetDataSet>
      <sheetData sheetId="0"/>
      <sheetData sheetId="1">
        <row r="3">
          <cell r="A3">
            <v>201</v>
          </cell>
          <cell r="B3" t="str">
            <v>City of London</v>
          </cell>
          <cell r="C3" t="str">
            <v>South</v>
          </cell>
          <cell r="D3" t="str">
            <v>North West London &amp; South Central</v>
          </cell>
        </row>
        <row r="4">
          <cell r="A4">
            <v>202</v>
          </cell>
          <cell r="B4" t="str">
            <v>Camden</v>
          </cell>
          <cell r="C4" t="str">
            <v>South</v>
          </cell>
          <cell r="D4" t="str">
            <v>North West London &amp; South Central</v>
          </cell>
        </row>
        <row r="5">
          <cell r="A5">
            <v>203</v>
          </cell>
          <cell r="B5" t="str">
            <v>Greenwich</v>
          </cell>
          <cell r="C5" t="str">
            <v>South</v>
          </cell>
          <cell r="D5" t="str">
            <v>South London &amp; South East</v>
          </cell>
        </row>
        <row r="6">
          <cell r="A6">
            <v>204</v>
          </cell>
          <cell r="B6" t="str">
            <v>Hackney</v>
          </cell>
          <cell r="C6" t="str">
            <v>South</v>
          </cell>
          <cell r="D6" t="str">
            <v>North East London &amp; East of England</v>
          </cell>
        </row>
        <row r="7">
          <cell r="A7">
            <v>205</v>
          </cell>
          <cell r="B7" t="str">
            <v>Hammersmith and Fulham</v>
          </cell>
          <cell r="C7" t="str">
            <v>South</v>
          </cell>
          <cell r="D7" t="str">
            <v>North West London &amp; South Central</v>
          </cell>
        </row>
        <row r="8">
          <cell r="A8">
            <v>206</v>
          </cell>
          <cell r="B8" t="str">
            <v>Islington</v>
          </cell>
          <cell r="C8" t="str">
            <v>South</v>
          </cell>
          <cell r="D8" t="str">
            <v>North West London &amp; South Central</v>
          </cell>
        </row>
        <row r="9">
          <cell r="A9">
            <v>207</v>
          </cell>
          <cell r="B9" t="str">
            <v>Kensington and Chelsea</v>
          </cell>
          <cell r="C9" t="str">
            <v>South</v>
          </cell>
          <cell r="D9" t="str">
            <v>North West London &amp; South Central</v>
          </cell>
        </row>
        <row r="10">
          <cell r="A10">
            <v>208</v>
          </cell>
          <cell r="B10" t="str">
            <v>Lambeth</v>
          </cell>
          <cell r="C10" t="str">
            <v>South</v>
          </cell>
          <cell r="D10" t="str">
            <v>South London &amp; South East</v>
          </cell>
        </row>
        <row r="11">
          <cell r="A11">
            <v>209</v>
          </cell>
          <cell r="B11" t="str">
            <v>Lewisham</v>
          </cell>
          <cell r="C11" t="str">
            <v>South</v>
          </cell>
          <cell r="D11" t="str">
            <v>South London &amp; South East</v>
          </cell>
        </row>
        <row r="12">
          <cell r="A12">
            <v>210</v>
          </cell>
          <cell r="B12" t="str">
            <v>Southwark</v>
          </cell>
          <cell r="C12" t="str">
            <v>South</v>
          </cell>
          <cell r="D12" t="str">
            <v>South London &amp; South East</v>
          </cell>
        </row>
        <row r="13">
          <cell r="A13">
            <v>211</v>
          </cell>
          <cell r="B13" t="str">
            <v>Tower Hamlets</v>
          </cell>
          <cell r="C13" t="str">
            <v>South</v>
          </cell>
          <cell r="D13" t="str">
            <v>North East London &amp; East of England</v>
          </cell>
        </row>
        <row r="14">
          <cell r="A14">
            <v>212</v>
          </cell>
          <cell r="B14" t="str">
            <v>Wandsworth</v>
          </cell>
          <cell r="C14" t="str">
            <v>South</v>
          </cell>
          <cell r="D14" t="str">
            <v>South London &amp; South East</v>
          </cell>
        </row>
        <row r="15">
          <cell r="A15">
            <v>213</v>
          </cell>
          <cell r="B15" t="str">
            <v>Westminster</v>
          </cell>
          <cell r="C15" t="str">
            <v>South</v>
          </cell>
          <cell r="D15" t="str">
            <v>North West London &amp; South Central</v>
          </cell>
        </row>
        <row r="16">
          <cell r="A16">
            <v>301</v>
          </cell>
          <cell r="B16" t="str">
            <v>Barking and Dagenham</v>
          </cell>
          <cell r="C16" t="str">
            <v>South</v>
          </cell>
          <cell r="D16" t="str">
            <v>North East London &amp; East of England</v>
          </cell>
        </row>
        <row r="17">
          <cell r="A17">
            <v>302</v>
          </cell>
          <cell r="B17" t="str">
            <v>Barnet</v>
          </cell>
          <cell r="C17" t="str">
            <v>South</v>
          </cell>
          <cell r="D17" t="str">
            <v>North West London &amp; South Central</v>
          </cell>
        </row>
        <row r="18">
          <cell r="A18">
            <v>303</v>
          </cell>
          <cell r="B18" t="str">
            <v>Bexley</v>
          </cell>
          <cell r="C18" t="str">
            <v>South</v>
          </cell>
          <cell r="D18" t="str">
            <v>South London &amp; South East</v>
          </cell>
        </row>
        <row r="19">
          <cell r="A19">
            <v>304</v>
          </cell>
          <cell r="B19" t="str">
            <v>Brent</v>
          </cell>
          <cell r="C19" t="str">
            <v>South</v>
          </cell>
          <cell r="D19" t="str">
            <v>North West London &amp; South Central</v>
          </cell>
        </row>
        <row r="20">
          <cell r="A20">
            <v>305</v>
          </cell>
          <cell r="B20" t="str">
            <v>Bromley</v>
          </cell>
          <cell r="C20" t="str">
            <v>South</v>
          </cell>
          <cell r="D20" t="str">
            <v>South London &amp; South East</v>
          </cell>
        </row>
        <row r="21">
          <cell r="A21">
            <v>306</v>
          </cell>
          <cell r="B21" t="str">
            <v>Croydon</v>
          </cell>
          <cell r="C21" t="str">
            <v>South</v>
          </cell>
          <cell r="D21" t="str">
            <v>South London &amp; South East</v>
          </cell>
        </row>
        <row r="22">
          <cell r="A22">
            <v>307</v>
          </cell>
          <cell r="B22" t="str">
            <v>Ealing</v>
          </cell>
          <cell r="C22" t="str">
            <v>South</v>
          </cell>
          <cell r="D22" t="str">
            <v>North West London &amp; South Central</v>
          </cell>
        </row>
        <row r="23">
          <cell r="A23">
            <v>308</v>
          </cell>
          <cell r="B23" t="str">
            <v>Enfield</v>
          </cell>
          <cell r="C23" t="str">
            <v>South</v>
          </cell>
          <cell r="D23" t="str">
            <v>North West London &amp; South Central</v>
          </cell>
        </row>
        <row r="24">
          <cell r="A24">
            <v>309</v>
          </cell>
          <cell r="B24" t="str">
            <v>Haringey</v>
          </cell>
          <cell r="C24" t="str">
            <v>South</v>
          </cell>
          <cell r="D24" t="str">
            <v>North East London &amp; East of England</v>
          </cell>
        </row>
        <row r="25">
          <cell r="A25">
            <v>310</v>
          </cell>
          <cell r="B25" t="str">
            <v>Harrow</v>
          </cell>
          <cell r="C25" t="str">
            <v>South</v>
          </cell>
          <cell r="D25" t="str">
            <v>North West London &amp; South Central</v>
          </cell>
        </row>
        <row r="26">
          <cell r="A26">
            <v>311</v>
          </cell>
          <cell r="B26" t="str">
            <v>Havering</v>
          </cell>
          <cell r="C26" t="str">
            <v>South</v>
          </cell>
          <cell r="D26" t="str">
            <v>North East London &amp; East of England</v>
          </cell>
        </row>
        <row r="27">
          <cell r="A27">
            <v>312</v>
          </cell>
          <cell r="B27" t="str">
            <v>Hillingdon</v>
          </cell>
          <cell r="C27" t="str">
            <v>South</v>
          </cell>
          <cell r="D27" t="str">
            <v>North West London &amp; South Central</v>
          </cell>
        </row>
        <row r="28">
          <cell r="A28">
            <v>313</v>
          </cell>
          <cell r="B28" t="str">
            <v>Hounslow</v>
          </cell>
          <cell r="C28" t="str">
            <v>South</v>
          </cell>
          <cell r="D28" t="str">
            <v>North West London &amp; South Central</v>
          </cell>
        </row>
        <row r="29">
          <cell r="A29">
            <v>314</v>
          </cell>
          <cell r="B29" t="str">
            <v>Kingston upon Thames</v>
          </cell>
          <cell r="C29" t="str">
            <v>South</v>
          </cell>
          <cell r="D29" t="str">
            <v>South London &amp; South East</v>
          </cell>
        </row>
        <row r="30">
          <cell r="A30">
            <v>315</v>
          </cell>
          <cell r="B30" t="str">
            <v>Merton</v>
          </cell>
          <cell r="C30" t="str">
            <v>South</v>
          </cell>
          <cell r="D30" t="str">
            <v>South London &amp; South East</v>
          </cell>
        </row>
        <row r="31">
          <cell r="A31">
            <v>316</v>
          </cell>
          <cell r="B31" t="str">
            <v>Newham</v>
          </cell>
          <cell r="C31" t="str">
            <v>South</v>
          </cell>
          <cell r="D31" t="str">
            <v>North East London &amp; East of England</v>
          </cell>
        </row>
        <row r="32">
          <cell r="A32">
            <v>317</v>
          </cell>
          <cell r="B32" t="str">
            <v>Redbridge</v>
          </cell>
          <cell r="C32" t="str">
            <v>South</v>
          </cell>
          <cell r="D32" t="str">
            <v>North East London &amp; East of England</v>
          </cell>
        </row>
        <row r="33">
          <cell r="A33">
            <v>318</v>
          </cell>
          <cell r="B33" t="str">
            <v>Richmond upon Thames</v>
          </cell>
          <cell r="C33" t="str">
            <v>South</v>
          </cell>
          <cell r="D33" t="str">
            <v>South London &amp; South East</v>
          </cell>
        </row>
        <row r="34">
          <cell r="A34">
            <v>319</v>
          </cell>
          <cell r="B34" t="str">
            <v>Sutton</v>
          </cell>
          <cell r="C34" t="str">
            <v>South</v>
          </cell>
          <cell r="D34" t="str">
            <v>South London &amp; South East</v>
          </cell>
        </row>
        <row r="35">
          <cell r="A35">
            <v>320</v>
          </cell>
          <cell r="B35" t="str">
            <v>Waltham Forest</v>
          </cell>
          <cell r="C35" t="str">
            <v>South</v>
          </cell>
          <cell r="D35" t="str">
            <v>North East London &amp; East of England</v>
          </cell>
        </row>
        <row r="36">
          <cell r="A36">
            <v>330</v>
          </cell>
          <cell r="B36" t="str">
            <v>Birmingham</v>
          </cell>
          <cell r="C36" t="str">
            <v>Central</v>
          </cell>
          <cell r="D36" t="str">
            <v>West Midlands</v>
          </cell>
        </row>
        <row r="37">
          <cell r="A37">
            <v>331</v>
          </cell>
          <cell r="B37" t="str">
            <v>Coventry</v>
          </cell>
          <cell r="C37" t="str">
            <v>Central</v>
          </cell>
          <cell r="D37" t="str">
            <v>West Midlands</v>
          </cell>
        </row>
        <row r="38">
          <cell r="A38">
            <v>332</v>
          </cell>
          <cell r="B38" t="str">
            <v>Dudley</v>
          </cell>
          <cell r="C38" t="str">
            <v>Central</v>
          </cell>
          <cell r="D38" t="str">
            <v>West Midlands</v>
          </cell>
        </row>
        <row r="39">
          <cell r="A39">
            <v>333</v>
          </cell>
          <cell r="B39" t="str">
            <v>Sandwell</v>
          </cell>
          <cell r="C39" t="str">
            <v>Central</v>
          </cell>
          <cell r="D39" t="str">
            <v>West Midlands</v>
          </cell>
        </row>
        <row r="40">
          <cell r="A40">
            <v>334</v>
          </cell>
          <cell r="B40" t="str">
            <v>Solihull</v>
          </cell>
          <cell r="C40" t="str">
            <v>Central</v>
          </cell>
          <cell r="D40" t="str">
            <v>West Midlands</v>
          </cell>
        </row>
        <row r="41">
          <cell r="A41">
            <v>335</v>
          </cell>
          <cell r="B41" t="str">
            <v>Walsall</v>
          </cell>
          <cell r="C41" t="str">
            <v>Central</v>
          </cell>
          <cell r="D41" t="str">
            <v>West Midlands</v>
          </cell>
        </row>
        <row r="42">
          <cell r="A42">
            <v>336</v>
          </cell>
          <cell r="B42" t="str">
            <v>Wolverhampton</v>
          </cell>
          <cell r="C42" t="str">
            <v>Central</v>
          </cell>
          <cell r="D42" t="str">
            <v>West Midlands</v>
          </cell>
        </row>
        <row r="43">
          <cell r="A43">
            <v>340</v>
          </cell>
          <cell r="B43" t="str">
            <v>Knowsley</v>
          </cell>
          <cell r="C43" t="str">
            <v>North</v>
          </cell>
          <cell r="D43" t="str">
            <v>Lancashire &amp; West Yorkshire</v>
          </cell>
        </row>
        <row r="44">
          <cell r="A44">
            <v>341</v>
          </cell>
          <cell r="B44" t="str">
            <v>Liverpool</v>
          </cell>
          <cell r="C44" t="str">
            <v>North</v>
          </cell>
          <cell r="D44" t="str">
            <v>Lancashire &amp; West Yorkshire</v>
          </cell>
        </row>
        <row r="45">
          <cell r="A45">
            <v>342</v>
          </cell>
          <cell r="B45" t="str">
            <v>St Helens</v>
          </cell>
          <cell r="C45" t="str">
            <v>North</v>
          </cell>
          <cell r="D45" t="str">
            <v>Lancashire &amp; West Yorkshire</v>
          </cell>
        </row>
        <row r="46">
          <cell r="A46">
            <v>343</v>
          </cell>
          <cell r="B46" t="str">
            <v>Sefton</v>
          </cell>
          <cell r="C46" t="str">
            <v>North</v>
          </cell>
          <cell r="D46" t="str">
            <v>Lancashire &amp; West Yorkshire</v>
          </cell>
        </row>
        <row r="47">
          <cell r="A47">
            <v>344</v>
          </cell>
          <cell r="B47" t="str">
            <v>Wirral</v>
          </cell>
          <cell r="C47" t="str">
            <v>North</v>
          </cell>
          <cell r="D47" t="str">
            <v>Lancashire &amp; West Yorkshire</v>
          </cell>
        </row>
        <row r="48">
          <cell r="A48">
            <v>350</v>
          </cell>
          <cell r="B48" t="str">
            <v>Bolton</v>
          </cell>
          <cell r="C48" t="str">
            <v>North</v>
          </cell>
          <cell r="D48" t="str">
            <v>Lancashire &amp; West Yorkshire</v>
          </cell>
        </row>
        <row r="49">
          <cell r="A49">
            <v>351</v>
          </cell>
          <cell r="B49" t="str">
            <v>Bury</v>
          </cell>
          <cell r="C49" t="str">
            <v>North</v>
          </cell>
          <cell r="D49" t="str">
            <v>Lancashire &amp; West Yorkshire</v>
          </cell>
        </row>
        <row r="50">
          <cell r="A50">
            <v>352</v>
          </cell>
          <cell r="B50" t="str">
            <v>Manchester</v>
          </cell>
          <cell r="C50" t="str">
            <v>North</v>
          </cell>
          <cell r="D50" t="str">
            <v>Lancashire &amp; West Yorkshire</v>
          </cell>
        </row>
        <row r="51">
          <cell r="A51">
            <v>353</v>
          </cell>
          <cell r="B51" t="str">
            <v>Oldham</v>
          </cell>
          <cell r="C51" t="str">
            <v>North</v>
          </cell>
          <cell r="D51" t="str">
            <v>Lancashire &amp; West Yorkshire</v>
          </cell>
        </row>
        <row r="52">
          <cell r="A52">
            <v>354</v>
          </cell>
          <cell r="B52" t="str">
            <v>Rochdale</v>
          </cell>
          <cell r="C52" t="str">
            <v>North</v>
          </cell>
          <cell r="D52" t="str">
            <v>Lancashire &amp; West Yorkshire</v>
          </cell>
        </row>
        <row r="53">
          <cell r="A53">
            <v>355</v>
          </cell>
          <cell r="B53" t="str">
            <v>Salford</v>
          </cell>
          <cell r="C53" t="str">
            <v>North</v>
          </cell>
          <cell r="D53" t="str">
            <v>Lancashire &amp; West Yorkshire</v>
          </cell>
        </row>
        <row r="54">
          <cell r="A54">
            <v>356</v>
          </cell>
          <cell r="B54" t="str">
            <v>Stockport</v>
          </cell>
          <cell r="C54" t="str">
            <v>North</v>
          </cell>
          <cell r="D54" t="str">
            <v>Lancashire &amp; West Yorkshire</v>
          </cell>
        </row>
        <row r="55">
          <cell r="A55">
            <v>357</v>
          </cell>
          <cell r="B55" t="str">
            <v>Tameside</v>
          </cell>
          <cell r="C55" t="str">
            <v>North</v>
          </cell>
          <cell r="D55" t="str">
            <v>Lancashire &amp; West Yorkshire</v>
          </cell>
        </row>
        <row r="56">
          <cell r="A56">
            <v>358</v>
          </cell>
          <cell r="B56" t="str">
            <v>Trafford</v>
          </cell>
          <cell r="C56" t="str">
            <v>North</v>
          </cell>
          <cell r="D56" t="str">
            <v>Lancashire &amp; West Yorkshire</v>
          </cell>
        </row>
        <row r="57">
          <cell r="A57">
            <v>359</v>
          </cell>
          <cell r="B57" t="str">
            <v>Wigan</v>
          </cell>
          <cell r="C57" t="str">
            <v>North</v>
          </cell>
          <cell r="D57" t="str">
            <v>Lancashire &amp; West Yorkshire</v>
          </cell>
        </row>
        <row r="58">
          <cell r="A58">
            <v>370</v>
          </cell>
          <cell r="B58" t="str">
            <v>Barnsley</v>
          </cell>
          <cell r="C58" t="str">
            <v>North</v>
          </cell>
          <cell r="D58" t="str">
            <v>East Midlands &amp; Humber</v>
          </cell>
        </row>
        <row r="59">
          <cell r="A59">
            <v>371</v>
          </cell>
          <cell r="B59" t="str">
            <v>Doncaster</v>
          </cell>
          <cell r="C59" t="str">
            <v>North</v>
          </cell>
          <cell r="D59" t="str">
            <v>East Midlands &amp; Humber</v>
          </cell>
        </row>
        <row r="60">
          <cell r="A60">
            <v>372</v>
          </cell>
          <cell r="B60" t="str">
            <v>Rotherham</v>
          </cell>
          <cell r="C60" t="str">
            <v>North</v>
          </cell>
          <cell r="D60" t="str">
            <v>East Midlands &amp; Humber</v>
          </cell>
        </row>
        <row r="61">
          <cell r="A61">
            <v>373</v>
          </cell>
          <cell r="B61" t="str">
            <v>Sheffield</v>
          </cell>
          <cell r="C61" t="str">
            <v>North</v>
          </cell>
          <cell r="D61" t="str">
            <v>East Midlands &amp; Humber</v>
          </cell>
        </row>
        <row r="62">
          <cell r="A62">
            <v>380</v>
          </cell>
          <cell r="B62" t="str">
            <v>Bradford</v>
          </cell>
          <cell r="C62" t="str">
            <v>North</v>
          </cell>
          <cell r="D62" t="str">
            <v>Lancashire &amp; West Yorkshire</v>
          </cell>
        </row>
        <row r="63">
          <cell r="A63">
            <v>381</v>
          </cell>
          <cell r="B63" t="str">
            <v>Calderdale</v>
          </cell>
          <cell r="C63" t="str">
            <v>North</v>
          </cell>
          <cell r="D63" t="str">
            <v>Lancashire &amp; West Yorkshire</v>
          </cell>
        </row>
        <row r="64">
          <cell r="A64">
            <v>382</v>
          </cell>
          <cell r="B64" t="str">
            <v>Kirklees</v>
          </cell>
          <cell r="C64" t="str">
            <v>North</v>
          </cell>
          <cell r="D64" t="str">
            <v>Lancashire &amp; West Yorkshire</v>
          </cell>
        </row>
        <row r="65">
          <cell r="A65">
            <v>383</v>
          </cell>
          <cell r="B65" t="str">
            <v>Leeds</v>
          </cell>
          <cell r="C65" t="str">
            <v>North</v>
          </cell>
          <cell r="D65" t="str">
            <v>Lancashire &amp; West Yorkshire</v>
          </cell>
        </row>
        <row r="66">
          <cell r="A66">
            <v>384</v>
          </cell>
          <cell r="B66" t="str">
            <v>Wakefield</v>
          </cell>
          <cell r="C66" t="str">
            <v>North</v>
          </cell>
          <cell r="D66" t="str">
            <v>Lancashire &amp; West Yorkshire</v>
          </cell>
        </row>
        <row r="67">
          <cell r="A67">
            <v>390</v>
          </cell>
          <cell r="B67" t="str">
            <v>Gateshead</v>
          </cell>
          <cell r="C67" t="str">
            <v>North</v>
          </cell>
          <cell r="D67" t="str">
            <v>North</v>
          </cell>
        </row>
        <row r="68">
          <cell r="A68">
            <v>391</v>
          </cell>
          <cell r="B68" t="str">
            <v>Newcastle upon Tyne</v>
          </cell>
          <cell r="C68" t="str">
            <v>North</v>
          </cell>
          <cell r="D68" t="str">
            <v>North</v>
          </cell>
        </row>
        <row r="69">
          <cell r="A69">
            <v>392</v>
          </cell>
          <cell r="B69" t="str">
            <v>North Tyneside</v>
          </cell>
          <cell r="C69" t="str">
            <v>North</v>
          </cell>
          <cell r="D69" t="str">
            <v>North</v>
          </cell>
        </row>
        <row r="70">
          <cell r="A70">
            <v>393</v>
          </cell>
          <cell r="B70" t="str">
            <v>South Tyneside</v>
          </cell>
          <cell r="C70" t="str">
            <v>North</v>
          </cell>
          <cell r="D70" t="str">
            <v>North</v>
          </cell>
        </row>
        <row r="71">
          <cell r="A71">
            <v>394</v>
          </cell>
          <cell r="B71" t="str">
            <v>Sunderland</v>
          </cell>
          <cell r="C71" t="str">
            <v>North</v>
          </cell>
          <cell r="D71" t="str">
            <v>North</v>
          </cell>
        </row>
        <row r="72">
          <cell r="A72">
            <v>420</v>
          </cell>
          <cell r="B72" t="str">
            <v>Isles of Scilly</v>
          </cell>
          <cell r="C72" t="str">
            <v>Central</v>
          </cell>
          <cell r="D72" t="str">
            <v>South West</v>
          </cell>
        </row>
        <row r="73">
          <cell r="A73">
            <v>800</v>
          </cell>
          <cell r="B73" t="str">
            <v>Bath and North East Somerset</v>
          </cell>
          <cell r="C73" t="str">
            <v>Central</v>
          </cell>
          <cell r="D73" t="str">
            <v>South West</v>
          </cell>
        </row>
        <row r="74">
          <cell r="A74">
            <v>801</v>
          </cell>
          <cell r="B74" t="str">
            <v>Bristol</v>
          </cell>
          <cell r="C74" t="str">
            <v>Central</v>
          </cell>
          <cell r="D74" t="str">
            <v>South West</v>
          </cell>
        </row>
        <row r="75">
          <cell r="A75">
            <v>802</v>
          </cell>
          <cell r="B75" t="str">
            <v>North Somerset</v>
          </cell>
          <cell r="C75" t="str">
            <v>Central</v>
          </cell>
          <cell r="D75" t="str">
            <v>South West</v>
          </cell>
        </row>
        <row r="76">
          <cell r="A76">
            <v>803</v>
          </cell>
          <cell r="B76" t="str">
            <v>South Gloucestershire</v>
          </cell>
          <cell r="C76" t="str">
            <v>Central</v>
          </cell>
          <cell r="D76" t="str">
            <v>South West</v>
          </cell>
        </row>
        <row r="77">
          <cell r="A77">
            <v>805</v>
          </cell>
          <cell r="B77" t="str">
            <v>Hartlepool</v>
          </cell>
          <cell r="C77" t="str">
            <v>North</v>
          </cell>
          <cell r="D77" t="str">
            <v>North</v>
          </cell>
        </row>
        <row r="78">
          <cell r="A78">
            <v>806</v>
          </cell>
          <cell r="B78" t="str">
            <v>Middlesbrough</v>
          </cell>
          <cell r="C78" t="str">
            <v>North</v>
          </cell>
          <cell r="D78" t="str">
            <v>North</v>
          </cell>
        </row>
        <row r="79">
          <cell r="A79">
            <v>807</v>
          </cell>
          <cell r="B79" t="str">
            <v>Redcar and Cleveland</v>
          </cell>
          <cell r="C79" t="str">
            <v>North</v>
          </cell>
          <cell r="D79" t="str">
            <v>North</v>
          </cell>
        </row>
        <row r="80">
          <cell r="A80">
            <v>808</v>
          </cell>
          <cell r="B80" t="str">
            <v>Stockton-on-Tees</v>
          </cell>
          <cell r="C80" t="str">
            <v>North</v>
          </cell>
          <cell r="D80" t="str">
            <v>North</v>
          </cell>
        </row>
        <row r="81">
          <cell r="A81">
            <v>810</v>
          </cell>
          <cell r="B81" t="str">
            <v>Kingston upon Hull</v>
          </cell>
          <cell r="C81" t="str">
            <v>North</v>
          </cell>
          <cell r="D81" t="str">
            <v>East Midlands &amp; Humber</v>
          </cell>
        </row>
        <row r="82">
          <cell r="A82">
            <v>811</v>
          </cell>
          <cell r="B82" t="str">
            <v>East Riding of Yorkshire</v>
          </cell>
          <cell r="C82" t="str">
            <v>North</v>
          </cell>
          <cell r="D82" t="str">
            <v>East Midlands &amp; Humber</v>
          </cell>
        </row>
        <row r="83">
          <cell r="A83">
            <v>812</v>
          </cell>
          <cell r="B83" t="str">
            <v>North East Lincolnshire</v>
          </cell>
          <cell r="C83" t="str">
            <v>North</v>
          </cell>
          <cell r="D83" t="str">
            <v>East Midlands &amp; Humber</v>
          </cell>
        </row>
        <row r="84">
          <cell r="A84">
            <v>813</v>
          </cell>
          <cell r="B84" t="str">
            <v>North Lincolnshire</v>
          </cell>
          <cell r="C84" t="str">
            <v>North</v>
          </cell>
          <cell r="D84" t="str">
            <v>East Midlands &amp; Humber</v>
          </cell>
        </row>
        <row r="85">
          <cell r="A85">
            <v>815</v>
          </cell>
          <cell r="B85" t="str">
            <v>North Yorkshire</v>
          </cell>
          <cell r="C85" t="str">
            <v>North</v>
          </cell>
          <cell r="D85" t="str">
            <v>North</v>
          </cell>
        </row>
        <row r="86">
          <cell r="A86">
            <v>816</v>
          </cell>
          <cell r="B86" t="str">
            <v>York</v>
          </cell>
          <cell r="C86" t="str">
            <v>North</v>
          </cell>
          <cell r="D86" t="str">
            <v>East Midlands &amp; Humber</v>
          </cell>
        </row>
        <row r="87">
          <cell r="A87">
            <v>821</v>
          </cell>
          <cell r="B87" t="str">
            <v>Luton</v>
          </cell>
          <cell r="C87" t="str">
            <v>South</v>
          </cell>
          <cell r="D87" t="str">
            <v>North West London &amp; South Central</v>
          </cell>
        </row>
        <row r="88">
          <cell r="A88">
            <v>822</v>
          </cell>
          <cell r="B88" t="str">
            <v>Bedford Borough</v>
          </cell>
          <cell r="C88" t="str">
            <v>South</v>
          </cell>
          <cell r="D88" t="str">
            <v>North West London &amp; South Central</v>
          </cell>
        </row>
        <row r="89">
          <cell r="A89">
            <v>823</v>
          </cell>
          <cell r="B89" t="str">
            <v>Central Bedfordshire</v>
          </cell>
          <cell r="C89" t="str">
            <v>South</v>
          </cell>
          <cell r="D89" t="str">
            <v>North West London &amp; South Central</v>
          </cell>
        </row>
        <row r="90">
          <cell r="A90">
            <v>825</v>
          </cell>
          <cell r="B90" t="str">
            <v>Buckinghamshire</v>
          </cell>
          <cell r="C90" t="str">
            <v>South</v>
          </cell>
          <cell r="D90" t="str">
            <v>North West London &amp; South Central</v>
          </cell>
        </row>
        <row r="91">
          <cell r="A91">
            <v>826</v>
          </cell>
          <cell r="B91" t="str">
            <v>Milton Keynes</v>
          </cell>
          <cell r="C91" t="str">
            <v>South</v>
          </cell>
          <cell r="D91" t="str">
            <v>North West London &amp; South Central</v>
          </cell>
        </row>
        <row r="92">
          <cell r="A92">
            <v>830</v>
          </cell>
          <cell r="B92" t="str">
            <v>Derbyshire</v>
          </cell>
          <cell r="C92" t="str">
            <v>Central</v>
          </cell>
          <cell r="D92" t="str">
            <v>East Midlands &amp; Humber</v>
          </cell>
        </row>
        <row r="93">
          <cell r="A93">
            <v>831</v>
          </cell>
          <cell r="B93" t="str">
            <v>Derby</v>
          </cell>
          <cell r="C93" t="str">
            <v>Central</v>
          </cell>
          <cell r="D93" t="str">
            <v>East Midlands &amp; Humber</v>
          </cell>
        </row>
        <row r="94">
          <cell r="A94">
            <v>835</v>
          </cell>
          <cell r="B94" t="str">
            <v>Dorset</v>
          </cell>
          <cell r="C94" t="str">
            <v>Central</v>
          </cell>
          <cell r="D94" t="str">
            <v>South West</v>
          </cell>
        </row>
        <row r="95">
          <cell r="A95">
            <v>836</v>
          </cell>
          <cell r="B95" t="str">
            <v>Poole</v>
          </cell>
          <cell r="C95" t="str">
            <v>Central</v>
          </cell>
          <cell r="D95" t="str">
            <v>South West</v>
          </cell>
        </row>
        <row r="96">
          <cell r="A96">
            <v>837</v>
          </cell>
          <cell r="B96" t="str">
            <v>Bournemouth</v>
          </cell>
          <cell r="C96" t="str">
            <v>Central</v>
          </cell>
          <cell r="D96" t="str">
            <v>South West</v>
          </cell>
        </row>
        <row r="97">
          <cell r="A97">
            <v>840</v>
          </cell>
          <cell r="B97" t="str">
            <v>Durham</v>
          </cell>
          <cell r="C97" t="str">
            <v>North</v>
          </cell>
          <cell r="D97" t="str">
            <v>North</v>
          </cell>
        </row>
        <row r="98">
          <cell r="A98">
            <v>841</v>
          </cell>
          <cell r="B98" t="str">
            <v>Darlington</v>
          </cell>
          <cell r="C98" t="str">
            <v>North</v>
          </cell>
          <cell r="D98" t="str">
            <v>North</v>
          </cell>
        </row>
        <row r="99">
          <cell r="A99">
            <v>845</v>
          </cell>
          <cell r="B99" t="str">
            <v>East Sussex</v>
          </cell>
          <cell r="C99" t="str">
            <v>South</v>
          </cell>
          <cell r="D99" t="str">
            <v>South London &amp; South East</v>
          </cell>
        </row>
        <row r="100">
          <cell r="A100">
            <v>846</v>
          </cell>
          <cell r="B100" t="str">
            <v>Brighton and Hove</v>
          </cell>
          <cell r="C100" t="str">
            <v>South</v>
          </cell>
          <cell r="D100" t="str">
            <v>South London &amp; South East</v>
          </cell>
        </row>
        <row r="101">
          <cell r="A101">
            <v>850</v>
          </cell>
          <cell r="B101" t="str">
            <v>Hampshire</v>
          </cell>
          <cell r="C101" t="str">
            <v>South</v>
          </cell>
          <cell r="D101" t="str">
            <v>South London &amp; South East</v>
          </cell>
        </row>
        <row r="102">
          <cell r="A102">
            <v>851</v>
          </cell>
          <cell r="B102" t="str">
            <v>Portsmouth</v>
          </cell>
          <cell r="C102" t="str">
            <v>South</v>
          </cell>
          <cell r="D102" t="str">
            <v>South London &amp; South East</v>
          </cell>
        </row>
        <row r="103">
          <cell r="A103">
            <v>852</v>
          </cell>
          <cell r="B103" t="str">
            <v>Southampton</v>
          </cell>
          <cell r="C103" t="str">
            <v>South</v>
          </cell>
          <cell r="D103" t="str">
            <v>South London &amp; South East</v>
          </cell>
        </row>
        <row r="104">
          <cell r="A104">
            <v>855</v>
          </cell>
          <cell r="B104" t="str">
            <v>Leicestershire</v>
          </cell>
          <cell r="C104" t="str">
            <v>Central</v>
          </cell>
          <cell r="D104" t="str">
            <v>East Midlands &amp; Humber</v>
          </cell>
        </row>
        <row r="105">
          <cell r="A105">
            <v>856</v>
          </cell>
          <cell r="B105" t="str">
            <v>Leicester</v>
          </cell>
          <cell r="C105" t="str">
            <v>Central</v>
          </cell>
          <cell r="D105" t="str">
            <v>East Midlands &amp; Humber</v>
          </cell>
        </row>
        <row r="106">
          <cell r="A106">
            <v>857</v>
          </cell>
          <cell r="B106" t="str">
            <v>Rutland</v>
          </cell>
          <cell r="C106" t="str">
            <v>Central</v>
          </cell>
          <cell r="D106" t="str">
            <v>East Midlands &amp; Humber</v>
          </cell>
        </row>
        <row r="107">
          <cell r="A107">
            <v>860</v>
          </cell>
          <cell r="B107" t="str">
            <v>Staffordshire</v>
          </cell>
          <cell r="C107" t="str">
            <v>Central</v>
          </cell>
          <cell r="D107" t="str">
            <v>West Midlands</v>
          </cell>
        </row>
        <row r="108">
          <cell r="A108">
            <v>861</v>
          </cell>
          <cell r="B108" t="str">
            <v>Stoke-on-Trent</v>
          </cell>
          <cell r="C108" t="str">
            <v>Central</v>
          </cell>
          <cell r="D108" t="str">
            <v>West Midlands</v>
          </cell>
        </row>
        <row r="109">
          <cell r="A109">
            <v>865</v>
          </cell>
          <cell r="B109" t="str">
            <v>Wiltshire</v>
          </cell>
          <cell r="C109" t="str">
            <v>Central</v>
          </cell>
          <cell r="D109" t="str">
            <v>South West</v>
          </cell>
        </row>
        <row r="110">
          <cell r="A110">
            <v>866</v>
          </cell>
          <cell r="B110" t="str">
            <v>Swindon</v>
          </cell>
          <cell r="C110" t="str">
            <v>Central</v>
          </cell>
          <cell r="D110" t="str">
            <v>South West</v>
          </cell>
        </row>
        <row r="111">
          <cell r="A111">
            <v>867</v>
          </cell>
          <cell r="B111" t="str">
            <v>Bracknell Forest</v>
          </cell>
          <cell r="C111" t="str">
            <v>South</v>
          </cell>
          <cell r="D111" t="str">
            <v>North West London &amp; South Central</v>
          </cell>
        </row>
        <row r="112">
          <cell r="A112">
            <v>868</v>
          </cell>
          <cell r="B112" t="str">
            <v>Windsor and Maidenhead</v>
          </cell>
          <cell r="C112" t="str">
            <v>South</v>
          </cell>
          <cell r="D112" t="str">
            <v>North West London &amp; South Central</v>
          </cell>
        </row>
        <row r="113">
          <cell r="A113">
            <v>869</v>
          </cell>
          <cell r="B113" t="str">
            <v>West Berkshire</v>
          </cell>
          <cell r="C113" t="str">
            <v>South</v>
          </cell>
          <cell r="D113" t="str">
            <v>North West London &amp; South Central</v>
          </cell>
        </row>
        <row r="114">
          <cell r="A114">
            <v>870</v>
          </cell>
          <cell r="B114" t="str">
            <v>Reading</v>
          </cell>
          <cell r="C114" t="str">
            <v>South</v>
          </cell>
          <cell r="D114" t="str">
            <v>North West London &amp; South Central</v>
          </cell>
        </row>
        <row r="115">
          <cell r="A115">
            <v>871</v>
          </cell>
          <cell r="B115" t="str">
            <v>Slough</v>
          </cell>
          <cell r="C115" t="str">
            <v>South</v>
          </cell>
          <cell r="D115" t="str">
            <v>North West London &amp; South Central</v>
          </cell>
        </row>
        <row r="116">
          <cell r="A116">
            <v>872</v>
          </cell>
          <cell r="B116" t="str">
            <v>Wokingham</v>
          </cell>
          <cell r="C116" t="str">
            <v>South</v>
          </cell>
          <cell r="D116" t="str">
            <v>North West London &amp; South Central</v>
          </cell>
        </row>
        <row r="117">
          <cell r="A117">
            <v>873</v>
          </cell>
          <cell r="B117" t="str">
            <v>Cambridgeshire</v>
          </cell>
          <cell r="C117" t="str">
            <v>South</v>
          </cell>
          <cell r="D117" t="str">
            <v>North East London &amp; East of England</v>
          </cell>
        </row>
        <row r="118">
          <cell r="A118">
            <v>874</v>
          </cell>
          <cell r="B118" t="str">
            <v>Peterborough</v>
          </cell>
          <cell r="C118" t="str">
            <v>South</v>
          </cell>
          <cell r="D118" t="str">
            <v>North East London &amp; East of England</v>
          </cell>
        </row>
        <row r="119">
          <cell r="A119">
            <v>876</v>
          </cell>
          <cell r="B119" t="str">
            <v>Halton</v>
          </cell>
          <cell r="C119" t="str">
            <v>North</v>
          </cell>
          <cell r="D119" t="str">
            <v>Lancashire &amp; West Yorkshire</v>
          </cell>
        </row>
        <row r="120">
          <cell r="A120">
            <v>877</v>
          </cell>
          <cell r="B120" t="str">
            <v>Warrington</v>
          </cell>
          <cell r="C120" t="str">
            <v>North</v>
          </cell>
          <cell r="D120" t="str">
            <v>Lancashire &amp; West Yorkshire</v>
          </cell>
        </row>
        <row r="121">
          <cell r="A121">
            <v>878</v>
          </cell>
          <cell r="B121" t="str">
            <v>Devon</v>
          </cell>
          <cell r="C121" t="str">
            <v>Central</v>
          </cell>
          <cell r="D121" t="str">
            <v>South West</v>
          </cell>
        </row>
        <row r="122">
          <cell r="A122">
            <v>879</v>
          </cell>
          <cell r="B122" t="str">
            <v>Plymouth</v>
          </cell>
          <cell r="C122" t="str">
            <v>Central</v>
          </cell>
          <cell r="D122" t="str">
            <v>South West</v>
          </cell>
        </row>
        <row r="123">
          <cell r="A123">
            <v>880</v>
          </cell>
          <cell r="B123" t="str">
            <v>Torbay</v>
          </cell>
          <cell r="C123" t="str">
            <v>Central</v>
          </cell>
          <cell r="D123" t="str">
            <v>South West</v>
          </cell>
        </row>
        <row r="124">
          <cell r="A124">
            <v>881</v>
          </cell>
          <cell r="B124" t="str">
            <v>Essex</v>
          </cell>
          <cell r="C124" t="str">
            <v>South</v>
          </cell>
          <cell r="D124" t="str">
            <v>North East London &amp; East of England</v>
          </cell>
        </row>
        <row r="125">
          <cell r="A125">
            <v>882</v>
          </cell>
          <cell r="B125" t="str">
            <v>Southend on Sea</v>
          </cell>
          <cell r="C125" t="str">
            <v>South</v>
          </cell>
          <cell r="D125" t="str">
            <v>North East London &amp; East of England</v>
          </cell>
        </row>
        <row r="126">
          <cell r="A126">
            <v>883</v>
          </cell>
          <cell r="B126" t="str">
            <v>Thurrock</v>
          </cell>
          <cell r="C126" t="str">
            <v>South</v>
          </cell>
          <cell r="D126" t="str">
            <v>North East London &amp; East of England</v>
          </cell>
        </row>
        <row r="127">
          <cell r="A127">
            <v>884</v>
          </cell>
          <cell r="B127" t="str">
            <v>Herefordshire</v>
          </cell>
          <cell r="C127" t="str">
            <v>Central</v>
          </cell>
          <cell r="D127" t="str">
            <v>West Midlands</v>
          </cell>
        </row>
        <row r="128">
          <cell r="A128">
            <v>885</v>
          </cell>
          <cell r="B128" t="str">
            <v>Worcestershire</v>
          </cell>
          <cell r="C128" t="str">
            <v>Central</v>
          </cell>
          <cell r="D128" t="str">
            <v>West Midlands</v>
          </cell>
        </row>
        <row r="129">
          <cell r="A129">
            <v>886</v>
          </cell>
          <cell r="B129" t="str">
            <v>Kent</v>
          </cell>
          <cell r="C129" t="str">
            <v>South</v>
          </cell>
          <cell r="D129" t="str">
            <v>South London &amp; South East</v>
          </cell>
        </row>
        <row r="130">
          <cell r="A130">
            <v>887</v>
          </cell>
          <cell r="B130" t="str">
            <v>Medway</v>
          </cell>
          <cell r="C130" t="str">
            <v>South</v>
          </cell>
          <cell r="D130" t="str">
            <v>South London &amp; South East</v>
          </cell>
        </row>
        <row r="131">
          <cell r="A131">
            <v>888</v>
          </cell>
          <cell r="B131" t="str">
            <v>Lancashire</v>
          </cell>
          <cell r="C131" t="str">
            <v>North</v>
          </cell>
          <cell r="D131" t="str">
            <v>Lancashire &amp; West Yorkshire</v>
          </cell>
        </row>
        <row r="132">
          <cell r="A132">
            <v>889</v>
          </cell>
          <cell r="B132" t="str">
            <v>Blackburn with Darwen</v>
          </cell>
          <cell r="C132" t="str">
            <v>North</v>
          </cell>
          <cell r="D132" t="str">
            <v>Lancashire &amp; West Yorkshire</v>
          </cell>
        </row>
        <row r="133">
          <cell r="A133">
            <v>890</v>
          </cell>
          <cell r="B133" t="str">
            <v>Blackpool</v>
          </cell>
          <cell r="C133" t="str">
            <v>North</v>
          </cell>
          <cell r="D133" t="str">
            <v>Lancashire &amp; West Yorkshire</v>
          </cell>
        </row>
        <row r="134">
          <cell r="A134">
            <v>891</v>
          </cell>
          <cell r="B134" t="str">
            <v>Nottinghamshire</v>
          </cell>
          <cell r="C134" t="str">
            <v>Central</v>
          </cell>
          <cell r="D134" t="str">
            <v>East Midlands &amp; Humber</v>
          </cell>
        </row>
        <row r="135">
          <cell r="A135">
            <v>892</v>
          </cell>
          <cell r="B135" t="str">
            <v>Nottingham</v>
          </cell>
          <cell r="C135" t="str">
            <v>Central</v>
          </cell>
          <cell r="D135" t="str">
            <v>East Midlands &amp; Humber</v>
          </cell>
        </row>
        <row r="136">
          <cell r="A136">
            <v>893</v>
          </cell>
          <cell r="B136" t="str">
            <v>Shropshire</v>
          </cell>
          <cell r="C136" t="str">
            <v>Central</v>
          </cell>
          <cell r="D136" t="str">
            <v>West Midlands</v>
          </cell>
        </row>
        <row r="137">
          <cell r="A137">
            <v>894</v>
          </cell>
          <cell r="B137" t="str">
            <v>Telford and Wrekin</v>
          </cell>
          <cell r="C137" t="str">
            <v>Central</v>
          </cell>
          <cell r="D137" t="str">
            <v>West Midlands</v>
          </cell>
        </row>
        <row r="138">
          <cell r="A138">
            <v>895</v>
          </cell>
          <cell r="B138" t="str">
            <v>Cheshire East</v>
          </cell>
          <cell r="C138" t="str">
            <v>North</v>
          </cell>
          <cell r="D138" t="str">
            <v>West Midlands</v>
          </cell>
        </row>
        <row r="139">
          <cell r="A139">
            <v>896</v>
          </cell>
          <cell r="B139" t="str">
            <v>Cheshire West And Chester</v>
          </cell>
          <cell r="C139" t="str">
            <v>North</v>
          </cell>
          <cell r="D139" t="str">
            <v>West Midlands</v>
          </cell>
        </row>
        <row r="140">
          <cell r="A140">
            <v>908</v>
          </cell>
          <cell r="B140" t="str">
            <v>Cornwall</v>
          </cell>
          <cell r="C140" t="str">
            <v>Central</v>
          </cell>
          <cell r="D140" t="str">
            <v>South West</v>
          </cell>
        </row>
        <row r="141">
          <cell r="A141">
            <v>909</v>
          </cell>
          <cell r="B141" t="str">
            <v>Cumbria</v>
          </cell>
          <cell r="C141" t="str">
            <v>North</v>
          </cell>
          <cell r="D141" t="str">
            <v>North</v>
          </cell>
        </row>
        <row r="142">
          <cell r="A142">
            <v>916</v>
          </cell>
          <cell r="B142" t="str">
            <v>Gloucestershire</v>
          </cell>
          <cell r="C142" t="str">
            <v>Central</v>
          </cell>
          <cell r="D142" t="str">
            <v>South West</v>
          </cell>
        </row>
        <row r="143">
          <cell r="A143">
            <v>919</v>
          </cell>
          <cell r="B143" t="str">
            <v>Hertfordshire</v>
          </cell>
          <cell r="C143" t="str">
            <v>South</v>
          </cell>
          <cell r="D143" t="str">
            <v>North West London &amp; South Central</v>
          </cell>
        </row>
        <row r="144">
          <cell r="A144">
            <v>921</v>
          </cell>
          <cell r="B144" t="str">
            <v>Isle of Wight</v>
          </cell>
          <cell r="C144" t="str">
            <v>South</v>
          </cell>
          <cell r="D144" t="str">
            <v>South London &amp; South East</v>
          </cell>
        </row>
        <row r="145">
          <cell r="A145">
            <v>925</v>
          </cell>
          <cell r="B145" t="str">
            <v>Lincolnshire</v>
          </cell>
          <cell r="C145" t="str">
            <v>Central</v>
          </cell>
          <cell r="D145" t="str">
            <v>East Midlands &amp; Humber</v>
          </cell>
        </row>
        <row r="146">
          <cell r="A146">
            <v>926</v>
          </cell>
          <cell r="B146" t="str">
            <v>Norfolk</v>
          </cell>
          <cell r="C146" t="str">
            <v>South</v>
          </cell>
          <cell r="D146" t="str">
            <v>North East London &amp; East of England</v>
          </cell>
        </row>
        <row r="147">
          <cell r="A147">
            <v>928</v>
          </cell>
          <cell r="B147" t="str">
            <v>Northamptonshire</v>
          </cell>
          <cell r="C147" t="str">
            <v>Central</v>
          </cell>
          <cell r="D147" t="str">
            <v>North West London &amp; South Central</v>
          </cell>
        </row>
        <row r="148">
          <cell r="A148">
            <v>929</v>
          </cell>
          <cell r="B148" t="str">
            <v>Northumberland</v>
          </cell>
          <cell r="C148" t="str">
            <v>North</v>
          </cell>
          <cell r="D148" t="str">
            <v>North</v>
          </cell>
        </row>
        <row r="149">
          <cell r="A149">
            <v>931</v>
          </cell>
          <cell r="B149" t="str">
            <v>Oxfordshire</v>
          </cell>
          <cell r="C149" t="str">
            <v>South</v>
          </cell>
          <cell r="D149" t="str">
            <v>North West London &amp; South Central</v>
          </cell>
        </row>
        <row r="150">
          <cell r="A150">
            <v>933</v>
          </cell>
          <cell r="B150" t="str">
            <v>Somerset</v>
          </cell>
          <cell r="C150" t="str">
            <v>Central</v>
          </cell>
          <cell r="D150" t="str">
            <v>South West</v>
          </cell>
        </row>
        <row r="151">
          <cell r="A151">
            <v>935</v>
          </cell>
          <cell r="B151" t="str">
            <v>Suffolk</v>
          </cell>
          <cell r="C151" t="str">
            <v>South</v>
          </cell>
          <cell r="D151" t="str">
            <v>North East London &amp; East of England</v>
          </cell>
        </row>
        <row r="152">
          <cell r="A152">
            <v>936</v>
          </cell>
          <cell r="B152" t="str">
            <v>Surrey</v>
          </cell>
          <cell r="C152" t="str">
            <v>South</v>
          </cell>
          <cell r="D152" t="str">
            <v>South London &amp; South East</v>
          </cell>
        </row>
        <row r="153">
          <cell r="A153">
            <v>937</v>
          </cell>
          <cell r="B153" t="str">
            <v>Warwickshire</v>
          </cell>
          <cell r="C153" t="str">
            <v>Central</v>
          </cell>
          <cell r="D153" t="str">
            <v>West Midlands</v>
          </cell>
        </row>
        <row r="154">
          <cell r="A154">
            <v>938</v>
          </cell>
          <cell r="B154" t="str">
            <v>West Sussex</v>
          </cell>
          <cell r="C154" t="str">
            <v>South</v>
          </cell>
          <cell r="D154" t="str">
            <v>South London &amp; South East</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month &amp; macros"/>
      <sheetName val="_control"/>
      <sheetName val="income code ranges"/>
      <sheetName val="_options"/>
      <sheetName val="Sheet2"/>
      <sheetName val="budget data"/>
      <sheetName val="Culture"/>
      <sheetName val="Environmental Services"/>
      <sheetName val="City Centre"/>
      <sheetName val="Property Services"/>
      <sheetName val="Planning Transport"/>
      <sheetName val="Division recon"/>
      <sheetName val="manual adjs"/>
      <sheetName val="Transport and Climate Change"/>
      <sheetName val="managers"/>
      <sheetName val="Dir &amp; Res"/>
      <sheetName val="Property Services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A1" t="str">
            <v>Cost Centre/ Works Order/ Project</v>
          </cell>
          <cell r="B1" t="str">
            <v>Description</v>
          </cell>
          <cell r="C1" t="str">
            <v>Manager's Name</v>
          </cell>
        </row>
        <row r="2">
          <cell r="A2">
            <v>20001</v>
          </cell>
          <cell r="B2" t="str">
            <v>Structural Maintenance</v>
          </cell>
          <cell r="C2" t="str">
            <v>A Adcock/ M Fletcher</v>
          </cell>
        </row>
        <row r="3">
          <cell r="A3">
            <v>20004</v>
          </cell>
          <cell r="B3" t="str">
            <v>Environmental Maintenance</v>
          </cell>
          <cell r="C3" t="str">
            <v>A Adcock/ M Fletcher</v>
          </cell>
        </row>
        <row r="4">
          <cell r="A4">
            <v>20006</v>
          </cell>
          <cell r="B4" t="str">
            <v>Misc. Maintenance</v>
          </cell>
          <cell r="C4" t="str">
            <v>A Adcock/ M Fletcher</v>
          </cell>
        </row>
        <row r="5">
          <cell r="A5">
            <v>20007</v>
          </cell>
          <cell r="B5" t="str">
            <v>NRSWA Income</v>
          </cell>
          <cell r="C5" t="str">
            <v>Ed Kocik</v>
          </cell>
        </row>
        <row r="6">
          <cell r="A6">
            <v>20007</v>
          </cell>
          <cell r="B6" t="str">
            <v>NRSWA</v>
          </cell>
          <cell r="C6" t="str">
            <v>Ed Kocik</v>
          </cell>
        </row>
        <row r="7">
          <cell r="A7">
            <v>20008</v>
          </cell>
          <cell r="B7" t="str">
            <v>Safety Maintenance</v>
          </cell>
          <cell r="C7" t="str">
            <v>Martin Fletcher/Martin Fletcher</v>
          </cell>
        </row>
        <row r="8">
          <cell r="A8">
            <v>20009</v>
          </cell>
          <cell r="B8" t="str">
            <v>Watercourse Maintenance</v>
          </cell>
          <cell r="C8" t="str">
            <v>Martin Fletcher/Martin Fletcher</v>
          </cell>
        </row>
        <row r="9">
          <cell r="A9">
            <v>20010</v>
          </cell>
          <cell r="B9" t="str">
            <v>Winter Maintenance</v>
          </cell>
          <cell r="C9" t="str">
            <v>Martin Fletcher/Martin Fletcher</v>
          </cell>
        </row>
        <row r="10">
          <cell r="A10">
            <v>20011</v>
          </cell>
          <cell r="B10" t="str">
            <v>Startrak - Leicester City</v>
          </cell>
          <cell r="C10" t="str">
            <v>Ed Kocik</v>
          </cell>
        </row>
        <row r="11">
          <cell r="A11">
            <v>20012</v>
          </cell>
          <cell r="B11" t="str">
            <v>Rechargeable Work</v>
          </cell>
          <cell r="C11" t="str">
            <v>Jayesh Parmar</v>
          </cell>
        </row>
        <row r="12">
          <cell r="A12">
            <v>20013</v>
          </cell>
          <cell r="B12" t="str">
            <v>Rechargeable Damage</v>
          </cell>
          <cell r="C12" t="str">
            <v>Jayesh Parmar</v>
          </cell>
        </row>
        <row r="13">
          <cell r="A13">
            <v>20014</v>
          </cell>
          <cell r="B13" t="str">
            <v>Haymarket Theatre</v>
          </cell>
          <cell r="C13" t="str">
            <v>Nisha Popat</v>
          </cell>
        </row>
        <row r="14">
          <cell r="A14">
            <v>20019</v>
          </cell>
          <cell r="B14" t="str">
            <v>Head Of Service</v>
          </cell>
          <cell r="C14" t="str">
            <v>Mark Wills</v>
          </cell>
        </row>
        <row r="15">
          <cell r="A15">
            <v>20020</v>
          </cell>
          <cell r="B15" t="str">
            <v>Property</v>
          </cell>
          <cell r="C15" t="str">
            <v>Helen Davis</v>
          </cell>
        </row>
        <row r="16">
          <cell r="A16">
            <v>20021</v>
          </cell>
          <cell r="B16" t="str">
            <v>Compensation Payment Income</v>
          </cell>
          <cell r="C16" t="str">
            <v>Martin Fletcher</v>
          </cell>
        </row>
        <row r="17">
          <cell r="A17">
            <v>20021</v>
          </cell>
          <cell r="C17" t="str">
            <v>Martin Fletcher/Martin Fletcher</v>
          </cell>
        </row>
        <row r="18">
          <cell r="A18">
            <v>20022</v>
          </cell>
          <cell r="B18" t="str">
            <v>Miscellaneous Income</v>
          </cell>
          <cell r="C18" t="str">
            <v>Martin Fletcher</v>
          </cell>
        </row>
        <row r="19">
          <cell r="A19">
            <v>20022</v>
          </cell>
          <cell r="C19" t="str">
            <v>Martin Fletcher</v>
          </cell>
        </row>
        <row r="20">
          <cell r="A20">
            <v>20023</v>
          </cell>
          <cell r="B20" t="str">
            <v>Highways Maintenance Strategy</v>
          </cell>
          <cell r="C20" t="str">
            <v>Martin Fletcher</v>
          </cell>
        </row>
        <row r="21">
          <cell r="A21">
            <v>20023</v>
          </cell>
          <cell r="C21" t="str">
            <v>Martin Fletcher</v>
          </cell>
        </row>
        <row r="22">
          <cell r="A22">
            <v>20024</v>
          </cell>
          <cell r="B22" t="str">
            <v>Cultural Quarter</v>
          </cell>
          <cell r="C22" t="str">
            <v>Mike Candler</v>
          </cell>
        </row>
        <row r="23">
          <cell r="A23">
            <v>20025</v>
          </cell>
          <cell r="B23" t="str">
            <v>Urban Congestion Delivery Plan</v>
          </cell>
          <cell r="C23" t="str">
            <v>Mark Wills</v>
          </cell>
        </row>
        <row r="24">
          <cell r="A24">
            <v>20026</v>
          </cell>
          <cell r="B24" t="str">
            <v>Highways Strategy Team</v>
          </cell>
          <cell r="C24" t="str">
            <v>cost centre to be deleted</v>
          </cell>
        </row>
        <row r="25">
          <cell r="A25">
            <v>20027</v>
          </cell>
          <cell r="B25" t="str">
            <v>Procurement &amp; Programme Mngt. Team</v>
          </cell>
          <cell r="C25" t="str">
            <v>cost centre to be deleted</v>
          </cell>
        </row>
        <row r="26">
          <cell r="A26">
            <v>20028</v>
          </cell>
          <cell r="B26" t="str">
            <v>Shopmobility</v>
          </cell>
          <cell r="C26" t="str">
            <v>Lesley De Carle</v>
          </cell>
        </row>
        <row r="27">
          <cell r="A27">
            <v>20029</v>
          </cell>
          <cell r="B27" t="str">
            <v>Transport Strategy Team</v>
          </cell>
          <cell r="C27" t="str">
            <v>Gary Scott</v>
          </cell>
        </row>
        <row r="28">
          <cell r="A28">
            <v>20030</v>
          </cell>
          <cell r="B28" t="str">
            <v>Travel Planning &amp; Development Control</v>
          </cell>
          <cell r="C28" t="str">
            <v>Michael Jeeves</v>
          </cell>
        </row>
        <row r="29">
          <cell r="A29">
            <v>20031</v>
          </cell>
          <cell r="B29" t="str">
            <v>Business Support Team</v>
          </cell>
          <cell r="C29" t="str">
            <v>Mohinder Singh</v>
          </cell>
        </row>
        <row r="30">
          <cell r="A30">
            <v>20032</v>
          </cell>
          <cell r="B30" t="str">
            <v>SLA Income</v>
          </cell>
          <cell r="C30" t="str">
            <v>Jayesh Parmar/ Sangita Pattni</v>
          </cell>
        </row>
        <row r="31">
          <cell r="A31">
            <v>20033</v>
          </cell>
          <cell r="B31" t="str">
            <v>Domestic</v>
          </cell>
          <cell r="C31" t="str">
            <v>Satish Shah</v>
          </cell>
        </row>
        <row r="32">
          <cell r="A32">
            <v>20034</v>
          </cell>
          <cell r="B32" t="str">
            <v>Design &amp; Network Mgmt Team B</v>
          </cell>
          <cell r="C32" t="str">
            <v>Robert Bateman</v>
          </cell>
        </row>
        <row r="33">
          <cell r="A33">
            <v>20035</v>
          </cell>
          <cell r="B33" t="str">
            <v>Design &amp; Network Mgmt Team A</v>
          </cell>
          <cell r="C33" t="str">
            <v>Jayesh Parmar</v>
          </cell>
        </row>
        <row r="34">
          <cell r="A34">
            <v>20036</v>
          </cell>
          <cell r="B34" t="str">
            <v>Maintenance &amp; Support Services</v>
          </cell>
          <cell r="C34" t="str">
            <v>Sangita Pattni</v>
          </cell>
        </row>
        <row r="35">
          <cell r="A35">
            <v>20037</v>
          </cell>
          <cell r="B35" t="str">
            <v>Systems Supp. &amp; Project Team</v>
          </cell>
          <cell r="C35" t="str">
            <v>cost centre to be deleted</v>
          </cell>
        </row>
        <row r="36">
          <cell r="A36">
            <v>20038</v>
          </cell>
          <cell r="B36" t="str">
            <v>Traffic Operations</v>
          </cell>
          <cell r="C36" t="str">
            <v>Ed Kocik</v>
          </cell>
        </row>
        <row r="37">
          <cell r="A37">
            <v>20039</v>
          </cell>
          <cell r="B37" t="str">
            <v>Special Projects</v>
          </cell>
          <cell r="C37" t="str">
            <v>Satish Shah</v>
          </cell>
        </row>
        <row r="38">
          <cell r="A38">
            <v>20040</v>
          </cell>
          <cell r="B38" t="str">
            <v>Startrak Operations</v>
          </cell>
          <cell r="C38" t="str">
            <v>Ed Kocik</v>
          </cell>
        </row>
        <row r="39">
          <cell r="A39">
            <v>20041</v>
          </cell>
          <cell r="B39" t="str">
            <v>Dept'l Oh A/c</v>
          </cell>
          <cell r="C39" t="str">
            <v>Martin Judson</v>
          </cell>
        </row>
        <row r="40">
          <cell r="A40">
            <v>20042</v>
          </cell>
          <cell r="B40" t="str">
            <v>SLA Holding A/c</v>
          </cell>
          <cell r="C40" t="str">
            <v>Martin Judson</v>
          </cell>
        </row>
        <row r="41">
          <cell r="A41">
            <v>20043</v>
          </cell>
          <cell r="B41" t="str">
            <v>Finance</v>
          </cell>
          <cell r="C41" t="str">
            <v>Martin Judson</v>
          </cell>
        </row>
        <row r="42">
          <cell r="A42">
            <v>20044</v>
          </cell>
          <cell r="B42" t="str">
            <v>Rechargeable TRO / Special Event</v>
          </cell>
          <cell r="C42" t="str">
            <v>Ed Kocik</v>
          </cell>
        </row>
        <row r="43">
          <cell r="A43">
            <v>20045</v>
          </cell>
          <cell r="B43" t="str">
            <v>UTC Suspense</v>
          </cell>
          <cell r="C43" t="str">
            <v>Jayesh Parmar</v>
          </cell>
        </row>
        <row r="44">
          <cell r="A44">
            <v>20046</v>
          </cell>
          <cell r="B44" t="str">
            <v>Tactile Paving</v>
          </cell>
          <cell r="C44" t="str">
            <v>Jayesh Parmar</v>
          </cell>
        </row>
        <row r="45">
          <cell r="A45">
            <v>20047</v>
          </cell>
          <cell r="B45" t="str">
            <v>UTC City</v>
          </cell>
          <cell r="C45" t="str">
            <v>Jayesh Parmar</v>
          </cell>
        </row>
        <row r="46">
          <cell r="A46">
            <v>20048</v>
          </cell>
          <cell r="B46" t="str">
            <v>Alt &amp; Renewals - City</v>
          </cell>
          <cell r="C46" t="str">
            <v>Jayesh Parmar</v>
          </cell>
        </row>
        <row r="47">
          <cell r="A47">
            <v>20049</v>
          </cell>
          <cell r="B47" t="str">
            <v>Signals Maintenance City</v>
          </cell>
          <cell r="C47" t="str">
            <v>Sangita Pattni</v>
          </cell>
        </row>
        <row r="48">
          <cell r="A48">
            <v>20050</v>
          </cell>
          <cell r="B48" t="str">
            <v>Startrak - Leics County</v>
          </cell>
          <cell r="C48" t="str">
            <v>Ed Kocik</v>
          </cell>
        </row>
        <row r="49">
          <cell r="A49">
            <v>20051</v>
          </cell>
          <cell r="B49" t="str">
            <v>Startrak - Notts City</v>
          </cell>
          <cell r="C49" t="str">
            <v>Ed Kocik</v>
          </cell>
        </row>
        <row r="50">
          <cell r="A50">
            <v>20052</v>
          </cell>
          <cell r="B50" t="str">
            <v>Startrak - Notts County</v>
          </cell>
          <cell r="C50" t="str">
            <v>Ed Kocik</v>
          </cell>
        </row>
        <row r="51">
          <cell r="A51">
            <v>20053</v>
          </cell>
          <cell r="B51" t="str">
            <v>Startrak - Derby City</v>
          </cell>
          <cell r="C51" t="str">
            <v>Ed Kocik</v>
          </cell>
        </row>
        <row r="52">
          <cell r="A52">
            <v>20054</v>
          </cell>
          <cell r="B52" t="str">
            <v>Startrak - Derby County</v>
          </cell>
          <cell r="C52" t="str">
            <v>Ed Kocik</v>
          </cell>
        </row>
        <row r="53">
          <cell r="A53">
            <v>20055</v>
          </cell>
          <cell r="B53" t="str">
            <v>Startrak - Arriva Leics</v>
          </cell>
          <cell r="C53" t="str">
            <v>Ed Kocik</v>
          </cell>
        </row>
        <row r="54">
          <cell r="A54">
            <v>20056</v>
          </cell>
          <cell r="B54" t="str">
            <v>Startrak - Arriva Derby</v>
          </cell>
          <cell r="C54" t="str">
            <v>Ed Kocik</v>
          </cell>
        </row>
        <row r="55">
          <cell r="A55">
            <v>20057</v>
          </cell>
          <cell r="B55" t="str">
            <v>Startrak - First Leicester</v>
          </cell>
          <cell r="C55" t="str">
            <v>Ed Kocik</v>
          </cell>
        </row>
        <row r="56">
          <cell r="A56">
            <v>20058</v>
          </cell>
          <cell r="B56" t="str">
            <v>Startrak - Trentbarton</v>
          </cell>
          <cell r="C56" t="str">
            <v>Ed Kocik</v>
          </cell>
        </row>
        <row r="57">
          <cell r="A57">
            <v>20059</v>
          </cell>
          <cell r="B57" t="str">
            <v>Startrak - NCT</v>
          </cell>
          <cell r="C57" t="str">
            <v>Ed Kocik</v>
          </cell>
        </row>
        <row r="58">
          <cell r="A58">
            <v>20060</v>
          </cell>
          <cell r="B58" t="str">
            <v>Urban Traffic Control County</v>
          </cell>
          <cell r="C58" t="str">
            <v>Jayesh Parmar</v>
          </cell>
        </row>
        <row r="59">
          <cell r="A59">
            <v>20061</v>
          </cell>
          <cell r="B59" t="str">
            <v>Urban Traffic Control Rutland</v>
          </cell>
          <cell r="C59" t="str">
            <v>Jayesh Parmar</v>
          </cell>
        </row>
        <row r="60">
          <cell r="A60">
            <v>20062</v>
          </cell>
          <cell r="B60" t="str">
            <v>Signals Maintenance County</v>
          </cell>
          <cell r="C60" t="str">
            <v>Sangita Pattni</v>
          </cell>
        </row>
        <row r="61">
          <cell r="A61">
            <v>20063</v>
          </cell>
          <cell r="B61" t="str">
            <v>Signals Maintenance Rutland</v>
          </cell>
          <cell r="C61" t="str">
            <v>Sangita Pattni</v>
          </cell>
        </row>
        <row r="62">
          <cell r="A62">
            <v>20064</v>
          </cell>
          <cell r="B62" t="str">
            <v>Signals Maintenance Trunk Rds</v>
          </cell>
          <cell r="C62" t="str">
            <v>Sangita Pattni</v>
          </cell>
        </row>
        <row r="63">
          <cell r="A63">
            <v>20067</v>
          </cell>
          <cell r="B63" t="str">
            <v>A6 De Trunked Road</v>
          </cell>
          <cell r="C63" t="str">
            <v>Sangita Pattni</v>
          </cell>
        </row>
        <row r="64">
          <cell r="A64">
            <v>20068</v>
          </cell>
          <cell r="B64" t="str">
            <v>A47 De Trunked Road</v>
          </cell>
          <cell r="C64" t="str">
            <v>Sangita Pattni</v>
          </cell>
        </row>
        <row r="65">
          <cell r="A65">
            <v>20069</v>
          </cell>
          <cell r="B65" t="str">
            <v>City Centre Security</v>
          </cell>
          <cell r="C65" t="str">
            <v>Sangita Pattni</v>
          </cell>
        </row>
        <row r="66">
          <cell r="A66">
            <v>20070</v>
          </cell>
          <cell r="B66" t="str">
            <v>City Centre Manager</v>
          </cell>
          <cell r="C66" t="str">
            <v>Sangita Pattni</v>
          </cell>
        </row>
        <row r="67">
          <cell r="A67">
            <v>20071</v>
          </cell>
          <cell r="B67" t="str">
            <v>Old Transport Development cost centre</v>
          </cell>
          <cell r="C67" t="str">
            <v>cost centre to be deleted</v>
          </cell>
        </row>
        <row r="68">
          <cell r="A68">
            <v>20072</v>
          </cell>
          <cell r="B68" t="str">
            <v>Highways And Drainage Team</v>
          </cell>
          <cell r="C68" t="str">
            <v>Rob Bateman</v>
          </cell>
        </row>
        <row r="69">
          <cell r="A69">
            <v>20073</v>
          </cell>
          <cell r="B69" t="str">
            <v>Rechargeable Work</v>
          </cell>
          <cell r="C69" t="str">
            <v>Paul Commons</v>
          </cell>
        </row>
        <row r="70">
          <cell r="A70">
            <v>20074</v>
          </cell>
          <cell r="B70" t="str">
            <v>Bus Station Client</v>
          </cell>
          <cell r="C70" t="str">
            <v>Jo Aitken</v>
          </cell>
        </row>
        <row r="71">
          <cell r="A71">
            <v>20075</v>
          </cell>
          <cell r="B71" t="str">
            <v>Parking Permits</v>
          </cell>
          <cell r="C71" t="str">
            <v>Nigel Clarke</v>
          </cell>
        </row>
        <row r="72">
          <cell r="A72">
            <v>20076</v>
          </cell>
          <cell r="B72" t="str">
            <v>Newarke Street Car Park Client</v>
          </cell>
          <cell r="C72" t="str">
            <v>Nigel Clarke</v>
          </cell>
        </row>
        <row r="73">
          <cell r="A73">
            <v>20077</v>
          </cell>
          <cell r="B73" t="str">
            <v>Haymarket Car Park Client</v>
          </cell>
          <cell r="C73" t="str">
            <v>Nigel Clarke</v>
          </cell>
        </row>
        <row r="74">
          <cell r="A74">
            <v>20078</v>
          </cell>
          <cell r="B74" t="str">
            <v>Granville Rd Car Park</v>
          </cell>
          <cell r="C74" t="str">
            <v>Nigel Clarke</v>
          </cell>
        </row>
        <row r="75">
          <cell r="A75">
            <v>20079</v>
          </cell>
          <cell r="B75" t="str">
            <v>Haymarket Car Park Repairs</v>
          </cell>
          <cell r="C75" t="str">
            <v>Nigel Clarke</v>
          </cell>
        </row>
        <row r="76">
          <cell r="A76">
            <v>20080</v>
          </cell>
          <cell r="B76" t="str">
            <v>Bus Information Strategy</v>
          </cell>
          <cell r="C76" t="str">
            <v>Jo Aitken</v>
          </cell>
        </row>
        <row r="77">
          <cell r="A77">
            <v>20081</v>
          </cell>
          <cell r="B77" t="str">
            <v>Travel Concessions</v>
          </cell>
          <cell r="C77" t="str">
            <v>Julian Heubeck</v>
          </cell>
        </row>
        <row r="78">
          <cell r="A78">
            <v>20082</v>
          </cell>
          <cell r="B78" t="str">
            <v>Bus Services</v>
          </cell>
          <cell r="C78" t="str">
            <v>Julian Heubeck</v>
          </cell>
        </row>
        <row r="79">
          <cell r="A79">
            <v>20083</v>
          </cell>
          <cell r="B79" t="str">
            <v>Assistance To Cyclists</v>
          </cell>
          <cell r="C79" t="str">
            <v>Andy Salkeld</v>
          </cell>
        </row>
        <row r="80">
          <cell r="A80">
            <v>20084</v>
          </cell>
          <cell r="B80" t="str">
            <v>Accidents Database</v>
          </cell>
          <cell r="C80" t="str">
            <v>Michael Jeeves</v>
          </cell>
        </row>
        <row r="81">
          <cell r="A81">
            <v>20085</v>
          </cell>
          <cell r="B81" t="str">
            <v>Road Safety &amp; Travel Plans Team</v>
          </cell>
          <cell r="C81" t="str">
            <v>David Poxon</v>
          </cell>
        </row>
        <row r="82">
          <cell r="A82">
            <v>20086</v>
          </cell>
          <cell r="B82" t="str">
            <v>Routine TRO'S</v>
          </cell>
          <cell r="C82" t="str">
            <v>Ed Kocik</v>
          </cell>
        </row>
        <row r="83">
          <cell r="A83">
            <v>20087</v>
          </cell>
          <cell r="B83" t="str">
            <v>New Leicester TRO</v>
          </cell>
          <cell r="C83" t="str">
            <v>Ed Kocik</v>
          </cell>
        </row>
        <row r="84">
          <cell r="A84">
            <v>20088</v>
          </cell>
          <cell r="B84" t="str">
            <v>Traffic Surveys</v>
          </cell>
          <cell r="C84" t="str">
            <v>Ed Kocik</v>
          </cell>
        </row>
        <row r="85">
          <cell r="A85">
            <v>20089</v>
          </cell>
          <cell r="B85" t="str">
            <v>Signs &amp; Road Markings</v>
          </cell>
          <cell r="C85" t="str">
            <v>Ed Kocik</v>
          </cell>
        </row>
        <row r="86">
          <cell r="A86">
            <v>20090</v>
          </cell>
          <cell r="B86" t="str">
            <v>Advanced Design</v>
          </cell>
          <cell r="C86" t="str">
            <v>Robert Bateman</v>
          </cell>
        </row>
        <row r="87">
          <cell r="A87">
            <v>20091</v>
          </cell>
          <cell r="B87" t="str">
            <v>Highways Management-Team East</v>
          </cell>
          <cell r="C87" t="str">
            <v>cost centre to be deleted</v>
          </cell>
        </row>
        <row r="88">
          <cell r="A88">
            <v>20092</v>
          </cell>
          <cell r="B88" t="str">
            <v>Highways Management-Team West</v>
          </cell>
          <cell r="C88" t="str">
            <v>Mike Pears</v>
          </cell>
        </row>
        <row r="89">
          <cell r="A89">
            <v>20093</v>
          </cell>
          <cell r="B89" t="str">
            <v>Public Lighting-Service Mngmt</v>
          </cell>
          <cell r="C89" t="str">
            <v>Manjeet Virdee</v>
          </cell>
        </row>
        <row r="90">
          <cell r="A90">
            <v>20094</v>
          </cell>
          <cell r="B90" t="str">
            <v>Lighting Maintenance</v>
          </cell>
          <cell r="C90" t="str">
            <v>Manjeet Virdee</v>
          </cell>
        </row>
        <row r="91">
          <cell r="A91">
            <v>20095</v>
          </cell>
          <cell r="B91" t="str">
            <v>Lighting Design</v>
          </cell>
          <cell r="C91" t="str">
            <v>Manjeet Virdee</v>
          </cell>
        </row>
        <row r="92">
          <cell r="A92">
            <v>20098</v>
          </cell>
          <cell r="B92" t="str">
            <v>Bridges</v>
          </cell>
          <cell r="C92" t="str">
            <v>Abul Tarafder</v>
          </cell>
        </row>
        <row r="93">
          <cell r="A93">
            <v>20099</v>
          </cell>
          <cell r="B93" t="str">
            <v>Head Of Service</v>
          </cell>
          <cell r="C93" t="str">
            <v>Satish Shah</v>
          </cell>
        </row>
        <row r="94">
          <cell r="A94">
            <v>20100</v>
          </cell>
          <cell r="B94" t="str">
            <v>Highways Maintenance</v>
          </cell>
          <cell r="C94" t="str">
            <v>Wilf Morgan</v>
          </cell>
        </row>
        <row r="95">
          <cell r="A95">
            <v>20101</v>
          </cell>
          <cell r="B95" t="str">
            <v>Divisional Management</v>
          </cell>
          <cell r="C95" t="str">
            <v>Jeff Miller</v>
          </cell>
        </row>
        <row r="96">
          <cell r="A96">
            <v>20102</v>
          </cell>
          <cell r="B96" t="str">
            <v>Bus Shelter Advertising Income</v>
          </cell>
          <cell r="C96" t="str">
            <v>John Dowson</v>
          </cell>
        </row>
        <row r="97">
          <cell r="A97">
            <v>20104</v>
          </cell>
          <cell r="B97" t="str">
            <v>Festivals &amp; Events</v>
          </cell>
          <cell r="C97" t="str">
            <v>Maggie Shutt</v>
          </cell>
        </row>
        <row r="98">
          <cell r="A98">
            <v>20105</v>
          </cell>
          <cell r="B98" t="str">
            <v>Outdoor Season</v>
          </cell>
          <cell r="C98" t="str">
            <v>Mags Mernagh</v>
          </cell>
        </row>
        <row r="99">
          <cell r="A99">
            <v>20107</v>
          </cell>
          <cell r="B99" t="str">
            <v>Euston Street Museums Storage</v>
          </cell>
          <cell r="C99" t="str">
            <v>Nisha Popat</v>
          </cell>
        </row>
        <row r="100">
          <cell r="A100">
            <v>20108</v>
          </cell>
          <cell r="B100" t="str">
            <v>Curatorial Services</v>
          </cell>
          <cell r="C100" t="str">
            <v>Liz Wilson</v>
          </cell>
        </row>
        <row r="101">
          <cell r="A101">
            <v>20109</v>
          </cell>
          <cell r="B101" t="str">
            <v>City Gallery</v>
          </cell>
          <cell r="C101" t="str">
            <v>Nisha Popat</v>
          </cell>
        </row>
        <row r="102">
          <cell r="A102">
            <v>20110</v>
          </cell>
          <cell r="B102" t="str">
            <v>New Walk Museum</v>
          </cell>
          <cell r="C102" t="str">
            <v>Nisha Popat</v>
          </cell>
        </row>
        <row r="103">
          <cell r="A103">
            <v>20111</v>
          </cell>
          <cell r="B103" t="str">
            <v>New Walk Museum - Trading</v>
          </cell>
          <cell r="C103" t="str">
            <v>Nisha Popat</v>
          </cell>
        </row>
        <row r="104">
          <cell r="A104">
            <v>20112</v>
          </cell>
          <cell r="B104" t="str">
            <v>Museums Exhibitions</v>
          </cell>
          <cell r="C104" t="str">
            <v>Liz Wilson</v>
          </cell>
        </row>
        <row r="105">
          <cell r="A105">
            <v>20113</v>
          </cell>
          <cell r="B105" t="str">
            <v>Temp Exhibs</v>
          </cell>
          <cell r="C105" t="str">
            <v>Liz Wilson</v>
          </cell>
        </row>
        <row r="106">
          <cell r="A106">
            <v>20114</v>
          </cell>
          <cell r="B106" t="str">
            <v>Fosse &amp; Local Arts</v>
          </cell>
          <cell r="C106" t="str">
            <v>Nisha Popat</v>
          </cell>
        </row>
        <row r="107">
          <cell r="A107">
            <v>20115</v>
          </cell>
          <cell r="B107" t="str">
            <v>DMH Education</v>
          </cell>
          <cell r="C107" t="str">
            <v>Mags Mernagh</v>
          </cell>
        </row>
        <row r="108">
          <cell r="A108">
            <v>20116</v>
          </cell>
          <cell r="B108" t="str">
            <v>Museums Active Learning</v>
          </cell>
          <cell r="C108" t="str">
            <v>Liz Wilson</v>
          </cell>
        </row>
        <row r="109">
          <cell r="A109">
            <v>20117</v>
          </cell>
          <cell r="B109" t="str">
            <v>Lifelong Learning</v>
          </cell>
          <cell r="C109" t="str">
            <v>Liz Wilson</v>
          </cell>
        </row>
        <row r="110">
          <cell r="A110">
            <v>20118</v>
          </cell>
          <cell r="B110" t="str">
            <v>Outreach</v>
          </cell>
          <cell r="C110" t="str">
            <v>Nisha Popat</v>
          </cell>
        </row>
        <row r="111">
          <cell r="A111">
            <v>20119</v>
          </cell>
          <cell r="B111" t="str">
            <v>De Montfort Hall</v>
          </cell>
          <cell r="C111" t="str">
            <v>Mags Mernagh</v>
          </cell>
        </row>
        <row r="112">
          <cell r="A112">
            <v>20120</v>
          </cell>
          <cell r="B112" t="str">
            <v>Phoenix Square</v>
          </cell>
          <cell r="C112" t="str">
            <v>Nisha Popat</v>
          </cell>
        </row>
        <row r="113">
          <cell r="A113">
            <v>20121</v>
          </cell>
          <cell r="B113" t="str">
            <v>Museums Grants</v>
          </cell>
          <cell r="C113" t="str">
            <v>Nisha Popat</v>
          </cell>
        </row>
        <row r="114">
          <cell r="A114">
            <v>20122</v>
          </cell>
          <cell r="B114" t="str">
            <v>NOF - Gimson Project</v>
          </cell>
          <cell r="C114" t="str">
            <v>Nisha Popat</v>
          </cell>
        </row>
        <row r="115">
          <cell r="A115">
            <v>20123</v>
          </cell>
          <cell r="B115" t="str">
            <v>Newarke Houses HLF Project</v>
          </cell>
          <cell r="C115" t="str">
            <v>David Orton</v>
          </cell>
        </row>
        <row r="116">
          <cell r="A116">
            <v>20124</v>
          </cell>
          <cell r="B116" t="str">
            <v>Museums Retail</v>
          </cell>
          <cell r="C116" t="str">
            <v>Nisha Popat</v>
          </cell>
        </row>
        <row r="117">
          <cell r="A117">
            <v>20125</v>
          </cell>
          <cell r="B117" t="str">
            <v>Museums Trading Account</v>
          </cell>
          <cell r="C117" t="str">
            <v>Nisha Popat</v>
          </cell>
        </row>
        <row r="118">
          <cell r="A118">
            <v>20126</v>
          </cell>
          <cell r="B118" t="str">
            <v>Museums Mgmt O/H Account</v>
          </cell>
          <cell r="C118" t="str">
            <v>Sarah Levitt</v>
          </cell>
        </row>
        <row r="119">
          <cell r="A119">
            <v>20127</v>
          </cell>
          <cell r="B119" t="str">
            <v>Museums Marketing</v>
          </cell>
          <cell r="C119" t="str">
            <v>David Orton</v>
          </cell>
        </row>
        <row r="120">
          <cell r="A120">
            <v>20134</v>
          </cell>
          <cell r="B120" t="str">
            <v>Car Parks / Recycling</v>
          </cell>
          <cell r="C120" t="str">
            <v>Steve Weston</v>
          </cell>
        </row>
        <row r="121">
          <cell r="A121">
            <v>20135</v>
          </cell>
          <cell r="B121" t="str">
            <v>The Magazine</v>
          </cell>
          <cell r="C121" t="str">
            <v>Nisha Popat</v>
          </cell>
        </row>
        <row r="122">
          <cell r="A122">
            <v>20136</v>
          </cell>
          <cell r="B122" t="str">
            <v>The Guildhall</v>
          </cell>
          <cell r="C122" t="str">
            <v>Nisha Popat</v>
          </cell>
        </row>
        <row r="123">
          <cell r="A123">
            <v>20137</v>
          </cell>
          <cell r="B123" t="str">
            <v>The Castle</v>
          </cell>
          <cell r="C123" t="str">
            <v>Nisha Popat</v>
          </cell>
        </row>
        <row r="124">
          <cell r="A124">
            <v>20138</v>
          </cell>
          <cell r="B124" t="str">
            <v>Abbey Pumping Station</v>
          </cell>
          <cell r="C124" t="str">
            <v>Nisha Popat</v>
          </cell>
        </row>
        <row r="125">
          <cell r="A125">
            <v>20139</v>
          </cell>
          <cell r="B125" t="str">
            <v xml:space="preserve">Belgrave Hall </v>
          </cell>
          <cell r="C125" t="str">
            <v>Nisha Popat</v>
          </cell>
        </row>
        <row r="126">
          <cell r="A126">
            <v>20140</v>
          </cell>
          <cell r="B126" t="str">
            <v>Reader Development Service</v>
          </cell>
          <cell r="C126" t="str">
            <v>Adrian Wills</v>
          </cell>
        </row>
        <row r="127">
          <cell r="A127">
            <v>20141</v>
          </cell>
          <cell r="B127" t="str">
            <v>Wygston House Museum</v>
          </cell>
          <cell r="C127" t="str">
            <v>Nisha Popat</v>
          </cell>
        </row>
        <row r="128">
          <cell r="A128">
            <v>20142</v>
          </cell>
          <cell r="B128" t="str">
            <v>Jewry Wall Museum</v>
          </cell>
          <cell r="C128" t="str">
            <v>Nisha Popat</v>
          </cell>
        </row>
        <row r="129">
          <cell r="A129">
            <v>20143</v>
          </cell>
          <cell r="B129" t="str">
            <v>The Guildhall Trading</v>
          </cell>
          <cell r="C129" t="str">
            <v>Nisha Popat</v>
          </cell>
        </row>
        <row r="130">
          <cell r="A130">
            <v>20144</v>
          </cell>
          <cell r="B130" t="str">
            <v>Central-Reference Library</v>
          </cell>
          <cell r="C130" t="str">
            <v>Adrian Wills</v>
          </cell>
        </row>
        <row r="131">
          <cell r="A131">
            <v>20145</v>
          </cell>
          <cell r="B131" t="str">
            <v>Beaumont Leys Library</v>
          </cell>
          <cell r="C131" t="str">
            <v>Adrian Wills</v>
          </cell>
        </row>
        <row r="132">
          <cell r="A132">
            <v>20146</v>
          </cell>
          <cell r="B132" t="str">
            <v>Belgrave Library</v>
          </cell>
          <cell r="C132" t="str">
            <v>Adrian Wills</v>
          </cell>
        </row>
        <row r="133">
          <cell r="A133">
            <v>20147</v>
          </cell>
          <cell r="B133" t="str">
            <v>Braunstone Ave Library</v>
          </cell>
          <cell r="C133" t="str">
            <v>Adrian Wills</v>
          </cell>
        </row>
        <row r="134">
          <cell r="A134">
            <v>20148</v>
          </cell>
          <cell r="B134" t="str">
            <v>Fosse Central Library</v>
          </cell>
          <cell r="C134" t="str">
            <v>Adrian Wills</v>
          </cell>
        </row>
        <row r="135">
          <cell r="A135">
            <v>20149</v>
          </cell>
          <cell r="B135" t="str">
            <v>New Parks Library</v>
          </cell>
          <cell r="C135" t="str">
            <v>Adrian Wills</v>
          </cell>
        </row>
        <row r="136">
          <cell r="A136">
            <v>20150</v>
          </cell>
          <cell r="B136" t="str">
            <v>Rushey Mead Library</v>
          </cell>
          <cell r="C136" t="str">
            <v>Adrian Wills</v>
          </cell>
        </row>
        <row r="137">
          <cell r="A137">
            <v>20151</v>
          </cell>
          <cell r="B137" t="str">
            <v>Westcotes Library</v>
          </cell>
          <cell r="C137" t="str">
            <v>Adrian Wills</v>
          </cell>
        </row>
        <row r="138">
          <cell r="A138">
            <v>20152</v>
          </cell>
          <cell r="B138" t="str">
            <v>Aylestone Library</v>
          </cell>
          <cell r="C138" t="str">
            <v>Adrian Wills</v>
          </cell>
        </row>
        <row r="139">
          <cell r="A139">
            <v>20153</v>
          </cell>
          <cell r="B139" t="str">
            <v>Evington Library</v>
          </cell>
          <cell r="C139" t="str">
            <v>Adrian Wills</v>
          </cell>
        </row>
        <row r="140">
          <cell r="A140">
            <v>20154</v>
          </cell>
          <cell r="B140" t="str">
            <v>Highfields Library</v>
          </cell>
          <cell r="C140" t="str">
            <v>Adrian Wills</v>
          </cell>
        </row>
        <row r="141">
          <cell r="A141">
            <v>20155</v>
          </cell>
          <cell r="B141" t="str">
            <v>Knighton Library</v>
          </cell>
          <cell r="C141" t="str">
            <v>Adrian Wills</v>
          </cell>
        </row>
        <row r="142">
          <cell r="A142">
            <v>20156</v>
          </cell>
          <cell r="B142" t="str">
            <v>St Barnabas Library</v>
          </cell>
          <cell r="C142" t="str">
            <v>Adrian Wills</v>
          </cell>
        </row>
        <row r="143">
          <cell r="A143">
            <v>20157</v>
          </cell>
          <cell r="B143" t="str">
            <v>St Matthews Library</v>
          </cell>
          <cell r="C143" t="str">
            <v>Adrian Wills</v>
          </cell>
        </row>
        <row r="144">
          <cell r="A144">
            <v>20158</v>
          </cell>
          <cell r="B144" t="str">
            <v>Southfields Library</v>
          </cell>
          <cell r="C144" t="str">
            <v>Adrian Wills</v>
          </cell>
        </row>
        <row r="145">
          <cell r="A145">
            <v>20159</v>
          </cell>
          <cell r="B145" t="str">
            <v>Hamilton Library</v>
          </cell>
          <cell r="C145" t="str">
            <v>Adrian Wills</v>
          </cell>
        </row>
        <row r="146">
          <cell r="A146">
            <v>20160</v>
          </cell>
          <cell r="B146" t="str">
            <v>Libraries Network</v>
          </cell>
          <cell r="C146" t="str">
            <v>Adrian Wills</v>
          </cell>
        </row>
        <row r="147">
          <cell r="A147">
            <v>20161</v>
          </cell>
          <cell r="B147" t="str">
            <v>Peoples Network</v>
          </cell>
          <cell r="C147" t="str">
            <v>Adrian Wills</v>
          </cell>
        </row>
        <row r="148">
          <cell r="A148">
            <v>20162</v>
          </cell>
          <cell r="B148" t="str">
            <v>Video Trading</v>
          </cell>
          <cell r="C148" t="str">
            <v>Adrian Wills</v>
          </cell>
        </row>
        <row r="149">
          <cell r="A149">
            <v>20163</v>
          </cell>
          <cell r="B149" t="str">
            <v>Sound Recording &amp; Books</v>
          </cell>
          <cell r="C149" t="str">
            <v>Adrian Wills</v>
          </cell>
        </row>
        <row r="150">
          <cell r="A150">
            <v>20164</v>
          </cell>
          <cell r="B150" t="str">
            <v>Retail Trading</v>
          </cell>
          <cell r="C150" t="str">
            <v>Adrian Wills</v>
          </cell>
        </row>
        <row r="151">
          <cell r="A151">
            <v>20165</v>
          </cell>
          <cell r="B151" t="str">
            <v>Surestart Under 5'S Services</v>
          </cell>
          <cell r="C151" t="str">
            <v>Adrian Wills</v>
          </cell>
        </row>
        <row r="152">
          <cell r="A152">
            <v>20166</v>
          </cell>
          <cell r="B152" t="str">
            <v>Nextstep Funding</v>
          </cell>
          <cell r="C152" t="str">
            <v>Adrian Wills</v>
          </cell>
        </row>
        <row r="153">
          <cell r="A153">
            <v>20168</v>
          </cell>
          <cell r="B153" t="str">
            <v>Aylestone Leisure Centre</v>
          </cell>
          <cell r="C153" t="str">
            <v>Edwin James</v>
          </cell>
        </row>
        <row r="154">
          <cell r="A154">
            <v>20169</v>
          </cell>
          <cell r="B154" t="str">
            <v>Saffron Lane Sports Centre</v>
          </cell>
          <cell r="C154" t="str">
            <v>Edwin James</v>
          </cell>
        </row>
        <row r="155">
          <cell r="A155">
            <v>20170</v>
          </cell>
          <cell r="B155" t="str">
            <v>Cossington Street Sports Centre</v>
          </cell>
          <cell r="C155" t="str">
            <v>Edwin James</v>
          </cell>
        </row>
        <row r="156">
          <cell r="A156">
            <v>20171</v>
          </cell>
          <cell r="B156" t="str">
            <v>Spence Street Sports Centre</v>
          </cell>
          <cell r="C156" t="str">
            <v>Edwin James</v>
          </cell>
        </row>
        <row r="157">
          <cell r="A157">
            <v>20172</v>
          </cell>
          <cell r="B157" t="str">
            <v>Evington Pool</v>
          </cell>
          <cell r="C157" t="str">
            <v>Edwin James</v>
          </cell>
        </row>
        <row r="158">
          <cell r="A158">
            <v>20173</v>
          </cell>
          <cell r="B158" t="str">
            <v>Evington Sports Centre</v>
          </cell>
          <cell r="C158" t="str">
            <v>Edwin James</v>
          </cell>
        </row>
        <row r="159">
          <cell r="A159">
            <v>20174</v>
          </cell>
          <cell r="B159" t="str">
            <v>St Margarets Pastures</v>
          </cell>
          <cell r="C159" t="str">
            <v>Edwin James</v>
          </cell>
        </row>
        <row r="160">
          <cell r="A160">
            <v>20175</v>
          </cell>
          <cell r="B160" t="str">
            <v>Leicester Leys Leisure Centre</v>
          </cell>
          <cell r="C160" t="str">
            <v>Edwin James</v>
          </cell>
        </row>
        <row r="161">
          <cell r="A161">
            <v>20176</v>
          </cell>
          <cell r="B161" t="str">
            <v>New Parks Leisure Centre</v>
          </cell>
          <cell r="C161" t="str">
            <v>Edwin James</v>
          </cell>
        </row>
        <row r="162">
          <cell r="A162">
            <v>20177</v>
          </cell>
          <cell r="B162" t="str">
            <v>Braunstone Leisure Centre</v>
          </cell>
          <cell r="C162" t="str">
            <v>Edwin James</v>
          </cell>
        </row>
        <row r="163">
          <cell r="A163">
            <v>20178</v>
          </cell>
          <cell r="B163" t="str">
            <v>Leic Leys Climbing Equip. Rental</v>
          </cell>
          <cell r="C163" t="str">
            <v>Edwin James</v>
          </cell>
        </row>
        <row r="164">
          <cell r="A164">
            <v>20179</v>
          </cell>
          <cell r="B164" t="str">
            <v>Humberstone Heights Golf Course</v>
          </cell>
          <cell r="C164" t="str">
            <v>Edwin James</v>
          </cell>
        </row>
        <row r="165">
          <cell r="A165">
            <v>20180</v>
          </cell>
          <cell r="B165" t="str">
            <v>Western Golf Course</v>
          </cell>
          <cell r="C165" t="str">
            <v>Edwin James</v>
          </cell>
        </row>
        <row r="166">
          <cell r="A166">
            <v>20181</v>
          </cell>
          <cell r="B166" t="str">
            <v>Sports Development</v>
          </cell>
          <cell r="C166" t="str">
            <v>Surj Virk</v>
          </cell>
        </row>
        <row r="167">
          <cell r="A167">
            <v>20182</v>
          </cell>
          <cell r="B167" t="str">
            <v>Sport On The Road</v>
          </cell>
          <cell r="C167" t="str">
            <v>Surj Virk</v>
          </cell>
        </row>
        <row r="168">
          <cell r="A168">
            <v>20183</v>
          </cell>
          <cell r="B168" t="str">
            <v>Management Overhead Account</v>
          </cell>
          <cell r="C168" t="str">
            <v>Paul Edwards</v>
          </cell>
        </row>
        <row r="169">
          <cell r="A169">
            <v>20184</v>
          </cell>
          <cell r="B169" t="str">
            <v>Sports Grants</v>
          </cell>
          <cell r="C169" t="str">
            <v>Edwin James</v>
          </cell>
        </row>
        <row r="170">
          <cell r="A170">
            <v>20186</v>
          </cell>
          <cell r="B170" t="str">
            <v>Divisional Management</v>
          </cell>
          <cell r="C170" t="str">
            <v>Liz Blyth</v>
          </cell>
        </row>
        <row r="171">
          <cell r="A171">
            <v>20187</v>
          </cell>
          <cell r="B171" t="str">
            <v>Env. Services Divisional Management</v>
          </cell>
          <cell r="C171" t="str">
            <v>Adrian Russell</v>
          </cell>
        </row>
        <row r="172">
          <cell r="A172">
            <v>20188</v>
          </cell>
          <cell r="B172" t="str">
            <v>Private Sector Housing</v>
          </cell>
          <cell r="C172" t="str">
            <v>Malcolm Grange</v>
          </cell>
        </row>
        <row r="173">
          <cell r="A173">
            <v>20189</v>
          </cell>
          <cell r="B173" t="str">
            <v>HMO Licensing</v>
          </cell>
          <cell r="C173" t="str">
            <v>Malcolm Grange</v>
          </cell>
        </row>
        <row r="174">
          <cell r="A174">
            <v>20190</v>
          </cell>
          <cell r="B174" t="str">
            <v xml:space="preserve">Area Environmental Health </v>
          </cell>
          <cell r="C174" t="str">
            <v>Malcolm Grange</v>
          </cell>
        </row>
        <row r="175">
          <cell r="A175">
            <v>20191</v>
          </cell>
          <cell r="B175" t="str">
            <v>Pest Control</v>
          </cell>
          <cell r="C175" t="str">
            <v>Malcolm Grange</v>
          </cell>
        </row>
        <row r="176">
          <cell r="A176">
            <v>20192</v>
          </cell>
          <cell r="B176" t="str">
            <v>Admin Support</v>
          </cell>
          <cell r="C176" t="str">
            <v>Malcolm Grange</v>
          </cell>
        </row>
        <row r="177">
          <cell r="A177">
            <v>20193</v>
          </cell>
          <cell r="B177" t="str">
            <v>Dog Wardens</v>
          </cell>
          <cell r="C177" t="str">
            <v>Malcolm Grange</v>
          </cell>
        </row>
        <row r="178">
          <cell r="A178">
            <v>20194</v>
          </cell>
          <cell r="B178" t="str">
            <v>Meynells Gorse</v>
          </cell>
          <cell r="C178" t="str">
            <v>Malcolm Grange</v>
          </cell>
        </row>
        <row r="179">
          <cell r="A179">
            <v>20195</v>
          </cell>
          <cell r="B179" t="str">
            <v>Environmental Health Overhead</v>
          </cell>
          <cell r="C179" t="str">
            <v>Malcolm Grange</v>
          </cell>
        </row>
        <row r="180">
          <cell r="A180">
            <v>20196</v>
          </cell>
          <cell r="B180" t="str">
            <v>Street Enforcement Team</v>
          </cell>
          <cell r="C180" t="str">
            <v>Malcolm Grange</v>
          </cell>
        </row>
        <row r="181">
          <cell r="A181">
            <v>20197</v>
          </cell>
          <cell r="B181" t="str">
            <v>Environmental Crime Team</v>
          </cell>
          <cell r="C181" t="str">
            <v>Malcolm Grange</v>
          </cell>
        </row>
        <row r="182">
          <cell r="A182">
            <v>20198</v>
          </cell>
          <cell r="B182" t="str">
            <v>Consumer Protection</v>
          </cell>
          <cell r="C182" t="str">
            <v>Roman Leszczyszyn</v>
          </cell>
        </row>
        <row r="183">
          <cell r="A183">
            <v>20199</v>
          </cell>
          <cell r="B183" t="str">
            <v>Consumer Support Network</v>
          </cell>
          <cell r="C183" t="str">
            <v>Roman Leszczyszyn</v>
          </cell>
        </row>
        <row r="184">
          <cell r="A184">
            <v>20200</v>
          </cell>
          <cell r="B184" t="str">
            <v>CDP Doorstep  Crime</v>
          </cell>
          <cell r="C184" t="str">
            <v>Roman Leszczyszyn</v>
          </cell>
        </row>
        <row r="185">
          <cell r="A185">
            <v>20201</v>
          </cell>
          <cell r="B185" t="str">
            <v>Food Control General</v>
          </cell>
          <cell r="C185" t="str">
            <v>Roman Leszczyszyn</v>
          </cell>
        </row>
        <row r="186">
          <cell r="A186">
            <v>20202</v>
          </cell>
          <cell r="B186" t="str">
            <v>Food Control Training</v>
          </cell>
          <cell r="C186" t="str">
            <v>Roman Leszczyszyn</v>
          </cell>
        </row>
        <row r="187">
          <cell r="A187">
            <v>20203</v>
          </cell>
          <cell r="B187" t="str">
            <v>Health &amp; Safety</v>
          </cell>
          <cell r="C187" t="str">
            <v>Roman Leszczyszyn</v>
          </cell>
        </row>
        <row r="188">
          <cell r="A188">
            <v>20204</v>
          </cell>
          <cell r="B188" t="str">
            <v>Smokefree Team</v>
          </cell>
          <cell r="C188" t="str">
            <v>Roman Leszczyszyn</v>
          </cell>
        </row>
        <row r="189">
          <cell r="A189">
            <v>20205</v>
          </cell>
          <cell r="B189" t="str">
            <v>Building Regulations</v>
          </cell>
          <cell r="C189" t="str">
            <v>Dave Smith</v>
          </cell>
        </row>
        <row r="190">
          <cell r="A190">
            <v>20206</v>
          </cell>
          <cell r="B190" t="str">
            <v>Building Safety</v>
          </cell>
          <cell r="C190" t="str">
            <v>Dave Smith</v>
          </cell>
        </row>
        <row r="191">
          <cell r="A191">
            <v>20207</v>
          </cell>
          <cell r="B191" t="str">
            <v>Enforcement &amp; General</v>
          </cell>
          <cell r="C191" t="str">
            <v>Mike Broster</v>
          </cell>
        </row>
        <row r="192">
          <cell r="A192">
            <v>20208</v>
          </cell>
          <cell r="B192" t="str">
            <v>Licensing Pubs Clubs &amp; Ent.</v>
          </cell>
          <cell r="C192" t="str">
            <v>Mike Broster</v>
          </cell>
        </row>
        <row r="193">
          <cell r="A193">
            <v>20209</v>
          </cell>
          <cell r="B193" t="str">
            <v>Pollution Control</v>
          </cell>
          <cell r="C193" t="str">
            <v>Mike Broster</v>
          </cell>
        </row>
        <row r="194">
          <cell r="A194">
            <v>20210</v>
          </cell>
          <cell r="B194" t="str">
            <v>Air Quality Network</v>
          </cell>
          <cell r="C194" t="str">
            <v>Mike Broster</v>
          </cell>
        </row>
        <row r="195">
          <cell r="A195">
            <v>20211</v>
          </cell>
          <cell r="B195" t="str">
            <v>Noise Control</v>
          </cell>
          <cell r="C195" t="str">
            <v>Mike Broster</v>
          </cell>
        </row>
        <row r="196">
          <cell r="A196">
            <v>20212</v>
          </cell>
          <cell r="B196" t="str">
            <v>Market Place Toilets</v>
          </cell>
          <cell r="C196" t="str">
            <v>Steve Weston</v>
          </cell>
        </row>
        <row r="197">
          <cell r="A197">
            <v>20213</v>
          </cell>
          <cell r="B197" t="str">
            <v>Supervisor &amp; General Account</v>
          </cell>
          <cell r="C197" t="str">
            <v>Steve Weston</v>
          </cell>
        </row>
        <row r="198">
          <cell r="A198">
            <v>20214</v>
          </cell>
          <cell r="B198" t="str">
            <v>Gullies/Cesspits</v>
          </cell>
          <cell r="C198" t="str">
            <v>Steve Weston</v>
          </cell>
        </row>
        <row r="199">
          <cell r="A199">
            <v>20215</v>
          </cell>
          <cell r="B199" t="str">
            <v>Mechanical Sweeping</v>
          </cell>
          <cell r="C199" t="str">
            <v>Steve Weston</v>
          </cell>
        </row>
        <row r="200">
          <cell r="A200">
            <v>20216</v>
          </cell>
          <cell r="B200" t="str">
            <v>District Sweeping</v>
          </cell>
          <cell r="C200" t="str">
            <v>Steve Weston</v>
          </cell>
        </row>
        <row r="201">
          <cell r="A201">
            <v>20217</v>
          </cell>
          <cell r="B201" t="str">
            <v>Public Conv. Cleaning</v>
          </cell>
          <cell r="C201" t="str">
            <v>Steve Weston</v>
          </cell>
        </row>
        <row r="202">
          <cell r="A202">
            <v>20218</v>
          </cell>
          <cell r="B202" t="str">
            <v>St. Margarets Bus Station</v>
          </cell>
          <cell r="C202" t="str">
            <v>Steve Weston</v>
          </cell>
        </row>
        <row r="203">
          <cell r="A203">
            <v>20219</v>
          </cell>
          <cell r="B203" t="str">
            <v>Skips</v>
          </cell>
          <cell r="C203" t="str">
            <v>Steve Weston</v>
          </cell>
        </row>
        <row r="204">
          <cell r="A204">
            <v>20220</v>
          </cell>
          <cell r="B204" t="str">
            <v>Graffiti Removal</v>
          </cell>
          <cell r="C204" t="str">
            <v>Steve Weston</v>
          </cell>
        </row>
        <row r="205">
          <cell r="A205">
            <v>20221</v>
          </cell>
          <cell r="B205" t="str">
            <v>Charles St Public Convenience</v>
          </cell>
          <cell r="C205" t="str">
            <v>Steve Weston</v>
          </cell>
        </row>
        <row r="206">
          <cell r="A206">
            <v>20222</v>
          </cell>
          <cell r="B206" t="str">
            <v>Leycroft Road Depot</v>
          </cell>
          <cell r="C206" t="str">
            <v>Steve Weston</v>
          </cell>
        </row>
        <row r="207">
          <cell r="A207">
            <v>20223</v>
          </cell>
          <cell r="B207" t="str">
            <v>Tradebins,Sacks &amp; Litterbins</v>
          </cell>
          <cell r="C207" t="str">
            <v>Steve Weston</v>
          </cell>
        </row>
        <row r="208">
          <cell r="A208">
            <v>20224</v>
          </cell>
          <cell r="B208" t="str">
            <v>Housing</v>
          </cell>
          <cell r="C208" t="str">
            <v>Steve Weston</v>
          </cell>
        </row>
        <row r="209">
          <cell r="A209">
            <v>20225</v>
          </cell>
          <cell r="B209" t="str">
            <v>Formerly Mechanical Sweep</v>
          </cell>
          <cell r="C209" t="str">
            <v>Steve Weston</v>
          </cell>
        </row>
        <row r="210">
          <cell r="A210">
            <v>20226</v>
          </cell>
          <cell r="B210" t="str">
            <v>Utility</v>
          </cell>
          <cell r="C210" t="str">
            <v>Steve Weston</v>
          </cell>
        </row>
        <row r="211">
          <cell r="A211">
            <v>20227</v>
          </cell>
          <cell r="B211" t="str">
            <v>Formerly Cess Pits</v>
          </cell>
          <cell r="C211" t="str">
            <v>Steve Weston</v>
          </cell>
        </row>
        <row r="212">
          <cell r="A212">
            <v>20228</v>
          </cell>
          <cell r="B212" t="str">
            <v>Retail Market</v>
          </cell>
          <cell r="C212" t="str">
            <v>Steve Weston</v>
          </cell>
        </row>
        <row r="213">
          <cell r="A213">
            <v>20229</v>
          </cell>
          <cell r="B213" t="str">
            <v>Cleaner City Team</v>
          </cell>
          <cell r="C213" t="str">
            <v>Steve Weston</v>
          </cell>
        </row>
        <row r="214">
          <cell r="A214">
            <v>20230</v>
          </cell>
          <cell r="B214" t="str">
            <v>F.I.D.O</v>
          </cell>
          <cell r="C214" t="str">
            <v>Steve Weston</v>
          </cell>
        </row>
        <row r="215">
          <cell r="A215">
            <v>20231</v>
          </cell>
          <cell r="B215" t="str">
            <v>Depot Land &amp; Building</v>
          </cell>
          <cell r="C215" t="str">
            <v>Steve Weston</v>
          </cell>
        </row>
        <row r="216">
          <cell r="A216">
            <v>20232</v>
          </cell>
          <cell r="B216" t="str">
            <v>Leycroft Road</v>
          </cell>
          <cell r="C216" t="str">
            <v>Steve Weston</v>
          </cell>
        </row>
        <row r="217">
          <cell r="A217">
            <v>20233</v>
          </cell>
          <cell r="B217" t="str">
            <v>Waste Management</v>
          </cell>
          <cell r="C217" t="str">
            <v>Steve Weston</v>
          </cell>
        </row>
        <row r="218">
          <cell r="A218">
            <v>20234</v>
          </cell>
          <cell r="B218" t="str">
            <v>PFI Waste Management</v>
          </cell>
          <cell r="C218" t="str">
            <v>Steve Weston</v>
          </cell>
        </row>
        <row r="219">
          <cell r="A219">
            <v>20235</v>
          </cell>
          <cell r="B219" t="str">
            <v>Area 1</v>
          </cell>
          <cell r="C219" t="str">
            <v>Stewart Doughty</v>
          </cell>
        </row>
        <row r="220">
          <cell r="A220">
            <v>20236</v>
          </cell>
          <cell r="B220" t="str">
            <v>Area 2</v>
          </cell>
          <cell r="C220" t="str">
            <v>Stewart Doughty</v>
          </cell>
        </row>
        <row r="221">
          <cell r="A221">
            <v>20237</v>
          </cell>
          <cell r="B221" t="str">
            <v>Area 3</v>
          </cell>
          <cell r="C221" t="str">
            <v>Stewart Doughty</v>
          </cell>
        </row>
        <row r="222">
          <cell r="A222">
            <v>20238</v>
          </cell>
          <cell r="B222" t="str">
            <v>Area 4</v>
          </cell>
          <cell r="C222" t="str">
            <v>Stewart Doughty</v>
          </cell>
        </row>
        <row r="223">
          <cell r="A223">
            <v>20239</v>
          </cell>
          <cell r="B223" t="str">
            <v>Area 5</v>
          </cell>
          <cell r="C223" t="str">
            <v>Stewart Doughty</v>
          </cell>
        </row>
        <row r="224">
          <cell r="A224">
            <v>20240</v>
          </cell>
          <cell r="B224" t="str">
            <v>Riverside</v>
          </cell>
          <cell r="C224" t="str">
            <v>Stewart Doughty</v>
          </cell>
        </row>
        <row r="225">
          <cell r="A225">
            <v>20241</v>
          </cell>
          <cell r="B225" t="str">
            <v>Nursery</v>
          </cell>
          <cell r="C225" t="str">
            <v>Stewart Doughty</v>
          </cell>
        </row>
        <row r="226">
          <cell r="A226">
            <v>20242</v>
          </cell>
          <cell r="B226" t="str">
            <v>Sport On Parks</v>
          </cell>
          <cell r="C226" t="str">
            <v>Stewart Doughty</v>
          </cell>
        </row>
        <row r="227">
          <cell r="A227">
            <v>20243</v>
          </cell>
          <cell r="B227" t="str">
            <v>Parks Overhead</v>
          </cell>
          <cell r="C227" t="str">
            <v>Stewart Doughty</v>
          </cell>
        </row>
        <row r="228">
          <cell r="A228">
            <v>20244</v>
          </cell>
          <cell r="B228" t="str">
            <v>Buildings</v>
          </cell>
          <cell r="C228" t="str">
            <v>Stewart Doughty</v>
          </cell>
        </row>
        <row r="229">
          <cell r="A229">
            <v>20245</v>
          </cell>
          <cell r="B229" t="str">
            <v>Standards &amp; Development</v>
          </cell>
          <cell r="C229" t="str">
            <v>Bob Mullins</v>
          </cell>
        </row>
        <row r="230">
          <cell r="A230">
            <v>20246</v>
          </cell>
          <cell r="B230" t="str">
            <v>Projects</v>
          </cell>
          <cell r="C230" t="str">
            <v>Bob Mullins</v>
          </cell>
        </row>
        <row r="231">
          <cell r="A231">
            <v>20247</v>
          </cell>
          <cell r="B231" t="str">
            <v>Parks &amp; Green Spaces Overhead</v>
          </cell>
          <cell r="C231" t="str">
            <v>Bob Mullins</v>
          </cell>
        </row>
        <row r="232">
          <cell r="A232">
            <v>20248</v>
          </cell>
          <cell r="B232" t="str">
            <v>Play &amp; Youth Services Overhead</v>
          </cell>
          <cell r="C232" t="str">
            <v>Bob Mullins</v>
          </cell>
        </row>
        <row r="233">
          <cell r="A233">
            <v>20249</v>
          </cell>
          <cell r="B233" t="str">
            <v>Trees &amp; Woodlands Services Citywide</v>
          </cell>
          <cell r="C233" t="str">
            <v>Alan D'Albe</v>
          </cell>
        </row>
        <row r="234">
          <cell r="A234">
            <v>20250</v>
          </cell>
          <cell r="B234" t="str">
            <v>Trees &amp; Woodlands Services Overhead</v>
          </cell>
          <cell r="C234" t="str">
            <v>Alan D'Albe</v>
          </cell>
        </row>
        <row r="235">
          <cell r="A235">
            <v>20251</v>
          </cell>
          <cell r="B235" t="str">
            <v>Gilroes Cemetery</v>
          </cell>
          <cell r="C235" t="str">
            <v>Steve Smith</v>
          </cell>
        </row>
        <row r="236">
          <cell r="A236">
            <v>20252</v>
          </cell>
          <cell r="B236" t="str">
            <v>Gilroes Crematorium</v>
          </cell>
          <cell r="C236" t="str">
            <v>Steve Smith</v>
          </cell>
        </row>
        <row r="237">
          <cell r="A237">
            <v>20253</v>
          </cell>
          <cell r="B237" t="str">
            <v>Belgrave Cemetery</v>
          </cell>
          <cell r="C237" t="str">
            <v>Steve Smith</v>
          </cell>
        </row>
        <row r="238">
          <cell r="A238">
            <v>20254</v>
          </cell>
          <cell r="B238" t="str">
            <v>Saffron Hill Cemetery</v>
          </cell>
          <cell r="C238" t="str">
            <v>Steve Smith</v>
          </cell>
        </row>
        <row r="239">
          <cell r="A239">
            <v>20255</v>
          </cell>
          <cell r="B239" t="str">
            <v>Welford Rd Cemetery</v>
          </cell>
          <cell r="C239" t="str">
            <v>Steve Smith</v>
          </cell>
        </row>
        <row r="240">
          <cell r="A240">
            <v>20256</v>
          </cell>
          <cell r="B240" t="str">
            <v>Burial Services</v>
          </cell>
          <cell r="C240" t="str">
            <v>Steve Smith</v>
          </cell>
        </row>
        <row r="241">
          <cell r="A241">
            <v>20257</v>
          </cell>
          <cell r="B241" t="str">
            <v>Memorial Safety Fund</v>
          </cell>
          <cell r="C241" t="str">
            <v>Steve Smith</v>
          </cell>
        </row>
        <row r="242">
          <cell r="A242">
            <v>20258</v>
          </cell>
          <cell r="B242" t="str">
            <v>General O/H Account</v>
          </cell>
          <cell r="C242" t="str">
            <v>Steve Smith</v>
          </cell>
        </row>
        <row r="243">
          <cell r="A243">
            <v>20259</v>
          </cell>
          <cell r="B243" t="str">
            <v>Play &amp; Youth Services Citywide</v>
          </cell>
          <cell r="C243" t="str">
            <v>Tony Maxfield</v>
          </cell>
        </row>
        <row r="244">
          <cell r="A244">
            <v>20260</v>
          </cell>
          <cell r="B244" t="str">
            <v>Allotments</v>
          </cell>
          <cell r="C244" t="str">
            <v>Tony Maxfield</v>
          </cell>
        </row>
        <row r="245">
          <cell r="A245">
            <v>20261</v>
          </cell>
          <cell r="B245" t="str">
            <v>Workstep</v>
          </cell>
          <cell r="C245" t="str">
            <v>Tony Maxfield</v>
          </cell>
        </row>
        <row r="246">
          <cell r="A246">
            <v>20262</v>
          </cell>
          <cell r="B246" t="str">
            <v>Landscape Services City Wide</v>
          </cell>
          <cell r="C246" t="str">
            <v>Tony Maxfield</v>
          </cell>
        </row>
        <row r="247">
          <cell r="A247">
            <v>20263</v>
          </cell>
          <cell r="B247" t="str">
            <v>Schools Services City Wide</v>
          </cell>
          <cell r="C247" t="str">
            <v>Tony Maxfield</v>
          </cell>
        </row>
        <row r="248">
          <cell r="A248">
            <v>20264</v>
          </cell>
          <cell r="B248" t="str">
            <v>Parks &amp; Green Space Apprentice Scheme</v>
          </cell>
          <cell r="C248" t="str">
            <v>Bob Mullins</v>
          </cell>
        </row>
        <row r="249">
          <cell r="A249">
            <v>20265</v>
          </cell>
          <cell r="B249" t="str">
            <v>Landscape Services Overhead</v>
          </cell>
          <cell r="C249" t="str">
            <v>Tony Maxfield</v>
          </cell>
        </row>
        <row r="250">
          <cell r="A250">
            <v>20266</v>
          </cell>
          <cell r="B250" t="str">
            <v>Strategic Planning</v>
          </cell>
          <cell r="C250" t="str">
            <v>Mike Richardson</v>
          </cell>
        </row>
        <row r="251">
          <cell r="A251">
            <v>20267</v>
          </cell>
          <cell r="B251" t="str">
            <v>Information Services</v>
          </cell>
          <cell r="C251" t="str">
            <v>Ian Robertson</v>
          </cell>
        </row>
        <row r="252">
          <cell r="A252">
            <v>20268</v>
          </cell>
          <cell r="B252" t="str">
            <v>Urban Design</v>
          </cell>
          <cell r="C252" t="str">
            <v>Anne Provan</v>
          </cell>
        </row>
        <row r="253">
          <cell r="A253">
            <v>20269</v>
          </cell>
          <cell r="B253" t="str">
            <v>Planning , Management and Delivery</v>
          </cell>
          <cell r="C253" t="str">
            <v>Mike Richardson</v>
          </cell>
        </row>
        <row r="254">
          <cell r="A254">
            <v>20270</v>
          </cell>
          <cell r="B254" t="str">
            <v>Section 106 Team</v>
          </cell>
          <cell r="C254" t="str">
            <v>Deborah Rose</v>
          </cell>
        </row>
        <row r="255">
          <cell r="A255">
            <v>20271</v>
          </cell>
          <cell r="B255" t="str">
            <v>Development</v>
          </cell>
          <cell r="C255" t="str">
            <v>Louise Seymour</v>
          </cell>
        </row>
        <row r="256">
          <cell r="A256">
            <v>20272</v>
          </cell>
          <cell r="B256" t="str">
            <v>Performance</v>
          </cell>
          <cell r="C256" t="str">
            <v>Simon Sadler</v>
          </cell>
        </row>
        <row r="257">
          <cell r="A257">
            <v>20273</v>
          </cell>
          <cell r="B257" t="str">
            <v>Equality</v>
          </cell>
          <cell r="C257" t="str">
            <v>Daxa Patel</v>
          </cell>
        </row>
        <row r="258">
          <cell r="A258">
            <v>20274</v>
          </cell>
          <cell r="B258" t="str">
            <v>Information &amp; Admin</v>
          </cell>
          <cell r="C258" t="str">
            <v>Kamini Raja</v>
          </cell>
        </row>
        <row r="259">
          <cell r="A259">
            <v>20275</v>
          </cell>
          <cell r="B259" t="str">
            <v>Retail Market</v>
          </cell>
          <cell r="C259" t="str">
            <v>Nick Rhodes</v>
          </cell>
        </row>
        <row r="260">
          <cell r="A260">
            <v>20276</v>
          </cell>
          <cell r="B260" t="str">
            <v>New Market Hall</v>
          </cell>
          <cell r="C260" t="str">
            <v>Nick Rhodes</v>
          </cell>
        </row>
        <row r="261">
          <cell r="A261">
            <v>20277</v>
          </cell>
          <cell r="B261" t="str">
            <v>Beaumont Leys Market</v>
          </cell>
          <cell r="C261" t="str">
            <v>Nick Rhodes</v>
          </cell>
        </row>
        <row r="262">
          <cell r="A262">
            <v>20278</v>
          </cell>
          <cell r="B262" t="str">
            <v>Market Administration</v>
          </cell>
          <cell r="C262" t="str">
            <v>Nick Rhodes</v>
          </cell>
        </row>
        <row r="263">
          <cell r="A263">
            <v>20279</v>
          </cell>
          <cell r="B263" t="str">
            <v>Market Information Unit</v>
          </cell>
          <cell r="C263" t="str">
            <v>Nick Rhodes</v>
          </cell>
        </row>
        <row r="264">
          <cell r="A264">
            <v>20280</v>
          </cell>
          <cell r="B264" t="str">
            <v>Sunday Market (LCFC)</v>
          </cell>
          <cell r="C264" t="str">
            <v>Nick Rhodes</v>
          </cell>
        </row>
        <row r="265">
          <cell r="A265">
            <v>20282</v>
          </cell>
          <cell r="B265" t="str">
            <v>P&amp;ED Divisional Management</v>
          </cell>
          <cell r="C265" t="str">
            <v>Andrew Smith</v>
          </cell>
        </row>
        <row r="266">
          <cell r="A266">
            <v>20283</v>
          </cell>
          <cell r="B266" t="str">
            <v>Prospect Leics</v>
          </cell>
          <cell r="C266" t="str">
            <v>Jo Ives</v>
          </cell>
        </row>
        <row r="267">
          <cell r="A267">
            <v>20284</v>
          </cell>
          <cell r="B267" t="str">
            <v>Economic Development</v>
          </cell>
          <cell r="C267" t="str">
            <v>Jo Ives</v>
          </cell>
        </row>
        <row r="268">
          <cell r="A268">
            <v>20286</v>
          </cell>
          <cell r="B268" t="str">
            <v>JSP Miscellaneous</v>
          </cell>
          <cell r="C268" t="str">
            <v>Jo Ives</v>
          </cell>
        </row>
        <row r="269">
          <cell r="A269">
            <v>20287</v>
          </cell>
          <cell r="B269" t="str">
            <v>Local Communities Team</v>
          </cell>
          <cell r="C269" t="str">
            <v>Jo Ives</v>
          </cell>
        </row>
        <row r="270">
          <cell r="A270">
            <v>20289</v>
          </cell>
          <cell r="B270" t="str">
            <v>Employment Unit</v>
          </cell>
          <cell r="C270" t="str">
            <v>Jo Ives</v>
          </cell>
        </row>
        <row r="271">
          <cell r="A271">
            <v>20290</v>
          </cell>
          <cell r="B271" t="str">
            <v>Ross Walk Centre</v>
          </cell>
          <cell r="C271" t="str">
            <v>Ismail Patel</v>
          </cell>
        </row>
        <row r="272">
          <cell r="A272">
            <v>20291</v>
          </cell>
          <cell r="B272" t="str">
            <v>Incubation Wing</v>
          </cell>
          <cell r="C272" t="str">
            <v>Ismail Patel</v>
          </cell>
        </row>
        <row r="273">
          <cell r="A273">
            <v>20292</v>
          </cell>
          <cell r="B273" t="str">
            <v>Intermediate Business Units</v>
          </cell>
          <cell r="C273" t="str">
            <v>Ismail Patel</v>
          </cell>
        </row>
        <row r="274">
          <cell r="A274">
            <v>20293</v>
          </cell>
          <cell r="B274" t="str">
            <v>Leicester Creative Business Depot</v>
          </cell>
          <cell r="C274" t="str">
            <v>Peter Chandler</v>
          </cell>
        </row>
        <row r="275">
          <cell r="A275">
            <v>20294</v>
          </cell>
          <cell r="B275" t="str">
            <v>Environment Team</v>
          </cell>
          <cell r="C275" t="str">
            <v>Carol Brass/ Anna Dodd</v>
          </cell>
        </row>
        <row r="276">
          <cell r="A276">
            <v>20295</v>
          </cell>
          <cell r="B276" t="str">
            <v>Highways DSO Operations</v>
          </cell>
          <cell r="C276" t="str">
            <v>Martin Fletcher</v>
          </cell>
        </row>
        <row r="277">
          <cell r="A277">
            <v>20296</v>
          </cell>
          <cell r="B277" t="str">
            <v>Highways DSO Management</v>
          </cell>
          <cell r="C277" t="str">
            <v>Martin Fletcher</v>
          </cell>
        </row>
        <row r="278">
          <cell r="A278">
            <v>20297</v>
          </cell>
          <cell r="B278" t="str">
            <v>Materials Yard</v>
          </cell>
          <cell r="C278" t="str">
            <v>Martin Fletcher</v>
          </cell>
        </row>
        <row r="279">
          <cell r="A279">
            <v>20298</v>
          </cell>
          <cell r="B279" t="str">
            <v>Stock Procurement</v>
          </cell>
          <cell r="C279" t="str">
            <v>Martin Fletcher</v>
          </cell>
        </row>
        <row r="280">
          <cell r="A280">
            <v>20299</v>
          </cell>
          <cell r="B280" t="str">
            <v>Housing Hardstanding</v>
          </cell>
          <cell r="C280" t="str">
            <v>Martin Fletcher</v>
          </cell>
        </row>
        <row r="281">
          <cell r="A281">
            <v>20300</v>
          </cell>
          <cell r="B281" t="str">
            <v>Forecourt Services</v>
          </cell>
          <cell r="C281" t="str">
            <v>David Ison</v>
          </cell>
        </row>
        <row r="282">
          <cell r="A282">
            <v>20301</v>
          </cell>
          <cell r="B282" t="str">
            <v>Transport Operations</v>
          </cell>
          <cell r="C282" t="str">
            <v>David Ison</v>
          </cell>
        </row>
        <row r="283">
          <cell r="A283">
            <v>20302</v>
          </cell>
          <cell r="B283" t="str">
            <v>Hire Vehicles</v>
          </cell>
          <cell r="C283" t="str">
            <v>David Ison</v>
          </cell>
        </row>
        <row r="284">
          <cell r="A284">
            <v>20303</v>
          </cell>
          <cell r="B284" t="str">
            <v>Social Services Transport</v>
          </cell>
          <cell r="C284" t="str">
            <v>Jan Dudgeon</v>
          </cell>
        </row>
        <row r="285">
          <cell r="A285">
            <v>20304</v>
          </cell>
          <cell r="B285" t="str">
            <v>Education Transport</v>
          </cell>
          <cell r="C285" t="str">
            <v>Jan Dudgeon</v>
          </cell>
        </row>
        <row r="286">
          <cell r="A286">
            <v>20305</v>
          </cell>
          <cell r="B286" t="str">
            <v>Dial a ride</v>
          </cell>
          <cell r="C286" t="str">
            <v>Jan Dudgeon</v>
          </cell>
        </row>
        <row r="287">
          <cell r="A287">
            <v>20306</v>
          </cell>
          <cell r="B287" t="str">
            <v>Project</v>
          </cell>
          <cell r="C287" t="str">
            <v>Jan Dudgeon</v>
          </cell>
        </row>
        <row r="288">
          <cell r="A288">
            <v>20307</v>
          </cell>
          <cell r="B288" t="str">
            <v>Meals on Wheels</v>
          </cell>
          <cell r="C288" t="str">
            <v>Jan Dudgeon</v>
          </cell>
        </row>
        <row r="289">
          <cell r="A289">
            <v>20308</v>
          </cell>
          <cell r="B289" t="str">
            <v>Facilities Manager</v>
          </cell>
          <cell r="C289" t="str">
            <v>Martin Fletcher</v>
          </cell>
        </row>
        <row r="290">
          <cell r="A290">
            <v>20309</v>
          </cell>
          <cell r="B290" t="str">
            <v>Training Centre</v>
          </cell>
          <cell r="C290" t="str">
            <v>Martin Fletcher</v>
          </cell>
        </row>
        <row r="291">
          <cell r="A291">
            <v>20311</v>
          </cell>
          <cell r="B291" t="str">
            <v>Growth Fund Management</v>
          </cell>
          <cell r="C291" t="str">
            <v>John Bloxsom</v>
          </cell>
        </row>
        <row r="292">
          <cell r="A292">
            <v>20313</v>
          </cell>
          <cell r="B292" t="str">
            <v>Drainage Technician</v>
          </cell>
          <cell r="C292" t="str">
            <v>Martin Fletcher</v>
          </cell>
        </row>
        <row r="293">
          <cell r="A293">
            <v>20314</v>
          </cell>
          <cell r="B293" t="str">
            <v>Incubating Graduate Business</v>
          </cell>
          <cell r="C293" t="str">
            <v>Mahboob Akhter</v>
          </cell>
        </row>
        <row r="294">
          <cell r="A294">
            <v>20317</v>
          </cell>
          <cell r="B294" t="str">
            <v>BARLEYCROFT YOUTH &amp; COMMUNITY</v>
          </cell>
          <cell r="C294" t="str">
            <v>Steve Weston</v>
          </cell>
        </row>
        <row r="295">
          <cell r="A295">
            <v>20318</v>
          </cell>
          <cell r="B295" t="str">
            <v>BRAUNSTONE FRITH REC CENTRE</v>
          </cell>
          <cell r="C295" t="str">
            <v>Steve Weston</v>
          </cell>
        </row>
        <row r="296">
          <cell r="A296">
            <v>20319</v>
          </cell>
          <cell r="B296" t="str">
            <v>SURESTART BMT. LEYS</v>
          </cell>
          <cell r="C296" t="str">
            <v>Steve Weston</v>
          </cell>
        </row>
        <row r="297">
          <cell r="A297">
            <v>20320</v>
          </cell>
          <cell r="B297" t="str">
            <v>BUILDING CLEANING MGMT.</v>
          </cell>
          <cell r="C297" t="str">
            <v>Steve Weston</v>
          </cell>
        </row>
        <row r="298">
          <cell r="A298">
            <v>20321</v>
          </cell>
          <cell r="B298" t="str">
            <v>SOUTHLODGE KITCH</v>
          </cell>
          <cell r="C298" t="str">
            <v>Annie Vesty</v>
          </cell>
        </row>
        <row r="299">
          <cell r="A299">
            <v>20322</v>
          </cell>
          <cell r="B299" t="str">
            <v>ADULT EDUCATION CENTRE</v>
          </cell>
          <cell r="C299" t="str">
            <v>Annie Vesty</v>
          </cell>
        </row>
        <row r="300">
          <cell r="A300">
            <v>20323</v>
          </cell>
          <cell r="B300" t="str">
            <v>Flexible Labour</v>
          </cell>
          <cell r="C300" t="str">
            <v>Steve Weston</v>
          </cell>
        </row>
        <row r="301">
          <cell r="A301">
            <v>20324</v>
          </cell>
          <cell r="B301" t="str">
            <v>Litterbins &amp; Litterbin Maintenance</v>
          </cell>
          <cell r="C301" t="str">
            <v>Steve Weston</v>
          </cell>
        </row>
        <row r="302">
          <cell r="A302">
            <v>20325</v>
          </cell>
          <cell r="B302" t="str">
            <v>Corporate Waste</v>
          </cell>
          <cell r="C302" t="str">
            <v>Steve Weston</v>
          </cell>
        </row>
        <row r="303">
          <cell r="A303">
            <v>20326</v>
          </cell>
          <cell r="B303" t="str">
            <v>Special Olympics 2009</v>
          </cell>
          <cell r="C303" t="str">
            <v>Liz Blyth</v>
          </cell>
        </row>
        <row r="304">
          <cell r="A304">
            <v>20327</v>
          </cell>
          <cell r="B304" t="str">
            <v>CATERING O/H ACC</v>
          </cell>
          <cell r="C304" t="str">
            <v>Annie Vesty</v>
          </cell>
        </row>
        <row r="305">
          <cell r="A305">
            <v>20330</v>
          </cell>
          <cell r="B305" t="str">
            <v>Holding Account</v>
          </cell>
          <cell r="C305" t="str">
            <v>Jeff Miller</v>
          </cell>
        </row>
        <row r="306">
          <cell r="A306">
            <v>20350</v>
          </cell>
          <cell r="B306" t="str">
            <v>AFRICAN CARIBBEAN CENTRE</v>
          </cell>
          <cell r="C306" t="str">
            <v>Steve Weston</v>
          </cell>
        </row>
        <row r="307">
          <cell r="A307">
            <v>20351</v>
          </cell>
          <cell r="B307" t="str">
            <v>AGE CONCERN/TRADING STANDARDS</v>
          </cell>
          <cell r="C307" t="str">
            <v>Steve Weston</v>
          </cell>
        </row>
        <row r="308">
          <cell r="A308">
            <v>20352</v>
          </cell>
          <cell r="B308" t="str">
            <v>AIKMAN AVENUE FLATS</v>
          </cell>
          <cell r="C308" t="str">
            <v>Steve Weston</v>
          </cell>
        </row>
        <row r="309">
          <cell r="A309">
            <v>20353</v>
          </cell>
          <cell r="B309" t="str">
            <v>ALLIANCE HOUSE</v>
          </cell>
          <cell r="C309" t="str">
            <v>Steve Weston</v>
          </cell>
        </row>
        <row r="310">
          <cell r="A310">
            <v>20354</v>
          </cell>
          <cell r="B310" t="str">
            <v>ARMADALE CENTRE</v>
          </cell>
          <cell r="C310" t="str">
            <v>Steve Weston</v>
          </cell>
        </row>
        <row r="311">
          <cell r="A311">
            <v>20355</v>
          </cell>
          <cell r="B311" t="str">
            <v>ATTENBOROUGH HOUSE</v>
          </cell>
          <cell r="C311" t="str">
            <v>Steve Weston</v>
          </cell>
        </row>
        <row r="312">
          <cell r="A312">
            <v>20356</v>
          </cell>
          <cell r="B312" t="str">
            <v>AYLESTONE LIBRARY</v>
          </cell>
          <cell r="C312" t="str">
            <v>Steve Weston</v>
          </cell>
        </row>
        <row r="313">
          <cell r="A313">
            <v>20357</v>
          </cell>
          <cell r="B313" t="str">
            <v>BARNETT JANNER HOUSE</v>
          </cell>
          <cell r="C313" t="str">
            <v>Steve Weston</v>
          </cell>
        </row>
        <row r="314">
          <cell r="A314">
            <v>20358</v>
          </cell>
          <cell r="B314" t="str">
            <v>BARSHAW PARK,UNIT 3</v>
          </cell>
          <cell r="C314" t="str">
            <v>Steve Weston</v>
          </cell>
        </row>
        <row r="315">
          <cell r="A315">
            <v>20359</v>
          </cell>
          <cell r="B315" t="str">
            <v>BEATTY AVENUE FLATS</v>
          </cell>
          <cell r="C315" t="str">
            <v>Steve Weston</v>
          </cell>
        </row>
        <row r="316">
          <cell r="A316">
            <v>20360</v>
          </cell>
          <cell r="B316" t="str">
            <v>BEAUMANOR ROAD FLATS</v>
          </cell>
          <cell r="C316" t="str">
            <v>Steve Weston</v>
          </cell>
        </row>
        <row r="317">
          <cell r="A317">
            <v>20361</v>
          </cell>
          <cell r="B317" t="str">
            <v>BEAUMONT LEYS A.H.O.</v>
          </cell>
          <cell r="C317" t="str">
            <v>Steve Weston</v>
          </cell>
        </row>
        <row r="318">
          <cell r="A318">
            <v>20362</v>
          </cell>
          <cell r="B318" t="str">
            <v>BEAUMONT LEYS ADULT LEARNING</v>
          </cell>
          <cell r="C318" t="str">
            <v>Steve Weston</v>
          </cell>
        </row>
        <row r="319">
          <cell r="A319">
            <v>20363</v>
          </cell>
          <cell r="B319" t="str">
            <v>BEAUMONT LEYS DEPOT</v>
          </cell>
          <cell r="C319" t="str">
            <v>Steve Weston</v>
          </cell>
        </row>
        <row r="320">
          <cell r="A320">
            <v>20364</v>
          </cell>
          <cell r="B320" t="str">
            <v>BEAUMONT LEYS ESTATE</v>
          </cell>
          <cell r="C320" t="str">
            <v>Steve Weston</v>
          </cell>
        </row>
        <row r="321">
          <cell r="A321">
            <v>20365</v>
          </cell>
          <cell r="B321" t="str">
            <v>BEAUMONT LEYS LIBRARY/AREA OFF</v>
          </cell>
          <cell r="C321" t="str">
            <v>Steve Weston</v>
          </cell>
        </row>
        <row r="322">
          <cell r="A322">
            <v>20366</v>
          </cell>
          <cell r="B322" t="str">
            <v>BELGRAVE BUSINESS CNTR</v>
          </cell>
          <cell r="C322" t="str">
            <v>Steve Weston</v>
          </cell>
        </row>
        <row r="323">
          <cell r="A323">
            <v>20367</v>
          </cell>
          <cell r="B323" t="str">
            <v>BELGRAVE LIBRARY</v>
          </cell>
          <cell r="C323" t="str">
            <v>Steve Weston</v>
          </cell>
        </row>
        <row r="324">
          <cell r="A324">
            <v>20368</v>
          </cell>
          <cell r="B324" t="str">
            <v>BELGRAVE N.C.</v>
          </cell>
          <cell r="C324" t="str">
            <v>Steve Weston</v>
          </cell>
        </row>
        <row r="325">
          <cell r="A325">
            <v>20369</v>
          </cell>
          <cell r="B325" t="str">
            <v>BLACKBIRD ROAD EMERGENCY CNTR</v>
          </cell>
          <cell r="C325" t="str">
            <v>Steve Weston</v>
          </cell>
        </row>
        <row r="326">
          <cell r="A326">
            <v>20370</v>
          </cell>
          <cell r="B326" t="str">
            <v>BLACKBIRD RD OFFICES</v>
          </cell>
          <cell r="C326" t="str">
            <v>Steve Weston</v>
          </cell>
        </row>
        <row r="327">
          <cell r="A327">
            <v>20371</v>
          </cell>
          <cell r="B327" t="str">
            <v>BLACKBIRD ROAD TRAINING CENTRE</v>
          </cell>
          <cell r="C327" t="str">
            <v>Steve Weston</v>
          </cell>
        </row>
        <row r="328">
          <cell r="A328">
            <v>20372</v>
          </cell>
          <cell r="B328" t="str">
            <v>BLUEGATE ESTATE</v>
          </cell>
          <cell r="C328" t="str">
            <v>Steve Weston</v>
          </cell>
        </row>
        <row r="329">
          <cell r="A329">
            <v>20373</v>
          </cell>
          <cell r="B329" t="str">
            <v>BOB TREWICK HOUSE</v>
          </cell>
          <cell r="C329" t="str">
            <v>Steve Weston</v>
          </cell>
        </row>
        <row r="330">
          <cell r="A330">
            <v>20374</v>
          </cell>
          <cell r="B330" t="str">
            <v>BOWDER HOUSE</v>
          </cell>
          <cell r="C330" t="str">
            <v>Steve Weston</v>
          </cell>
        </row>
        <row r="331">
          <cell r="A331">
            <v>20375</v>
          </cell>
          <cell r="B331" t="str">
            <v>BRAUNSTONE GROVE-YOUTH HOUSE</v>
          </cell>
          <cell r="C331" t="str">
            <v>Steve Weston</v>
          </cell>
        </row>
        <row r="332">
          <cell r="A332">
            <v>20376</v>
          </cell>
          <cell r="B332" t="str">
            <v>BRAUNSTONE NORTH A.H.O.</v>
          </cell>
          <cell r="C332" t="str">
            <v>Steve Weston</v>
          </cell>
        </row>
        <row r="333">
          <cell r="A333">
            <v>20377</v>
          </cell>
          <cell r="B333" t="str">
            <v>BRAUNSTONE PARK LODGE</v>
          </cell>
          <cell r="C333" t="str">
            <v>Steve Weston</v>
          </cell>
        </row>
        <row r="334">
          <cell r="A334">
            <v>20378</v>
          </cell>
          <cell r="B334" t="str">
            <v>BRAUNSTONE SOUTH A.H.O.</v>
          </cell>
          <cell r="C334" t="str">
            <v>Steve Weston</v>
          </cell>
        </row>
        <row r="335">
          <cell r="A335">
            <v>20379</v>
          </cell>
          <cell r="B335" t="str">
            <v>BRIDGES HOUSE</v>
          </cell>
          <cell r="C335" t="str">
            <v>Steve Weston</v>
          </cell>
        </row>
        <row r="336">
          <cell r="A336">
            <v>20380</v>
          </cell>
          <cell r="B336" t="str">
            <v>BRITE CENTRE</v>
          </cell>
          <cell r="C336" t="str">
            <v>Steve Weston</v>
          </cell>
        </row>
        <row r="337">
          <cell r="A337">
            <v>20381</v>
          </cell>
          <cell r="B337" t="str">
            <v>CENTRAL LIBRARY</v>
          </cell>
          <cell r="C337" t="str">
            <v>Steve Weston</v>
          </cell>
        </row>
        <row r="338">
          <cell r="A338">
            <v>20382</v>
          </cell>
          <cell r="B338" t="str">
            <v>CHARNWOOD A.H.O.</v>
          </cell>
          <cell r="C338" t="str">
            <v>Steve Weston</v>
          </cell>
        </row>
        <row r="339">
          <cell r="A339">
            <v>20383</v>
          </cell>
          <cell r="B339" t="str">
            <v>CHARNWOOD ESTATE</v>
          </cell>
          <cell r="C339" t="str">
            <v>Steve Weston</v>
          </cell>
        </row>
        <row r="340">
          <cell r="A340">
            <v>20384</v>
          </cell>
          <cell r="B340" t="str">
            <v>CHILDCARE &amp; INFORMATION SERV.</v>
          </cell>
          <cell r="C340" t="str">
            <v>Steve Weston</v>
          </cell>
        </row>
        <row r="341">
          <cell r="A341">
            <v>20385</v>
          </cell>
          <cell r="B341" t="str">
            <v>CHILDREN'S PLAY SUPPORT</v>
          </cell>
          <cell r="C341" t="str">
            <v>Steve Weston</v>
          </cell>
        </row>
        <row r="342">
          <cell r="A342">
            <v>20386</v>
          </cell>
          <cell r="B342" t="str">
            <v>CLABS CARDBOARD COLLECTION</v>
          </cell>
          <cell r="C342" t="str">
            <v>Steve Weston</v>
          </cell>
        </row>
        <row r="343">
          <cell r="A343">
            <v>20387</v>
          </cell>
          <cell r="B343" t="str">
            <v>CLABS EMERGENCY COVER</v>
          </cell>
          <cell r="C343" t="str">
            <v>Steve Weston</v>
          </cell>
        </row>
        <row r="344">
          <cell r="A344">
            <v>20388</v>
          </cell>
          <cell r="B344" t="str">
            <v>COLEMAN N.C.</v>
          </cell>
          <cell r="C344" t="str">
            <v>Steve Weston</v>
          </cell>
        </row>
        <row r="345">
          <cell r="A345">
            <v>20389</v>
          </cell>
          <cell r="B345" t="str">
            <v>COLLEGIATE HOUSE</v>
          </cell>
          <cell r="C345" t="str">
            <v>Steve Weston</v>
          </cell>
        </row>
        <row r="346">
          <cell r="A346">
            <v>20390</v>
          </cell>
          <cell r="B346" t="str">
            <v>COLSTERDALE FLATS</v>
          </cell>
          <cell r="C346" t="str">
            <v>Steve Weston</v>
          </cell>
        </row>
        <row r="347">
          <cell r="A347">
            <v>20391</v>
          </cell>
          <cell r="B347" t="str">
            <v>CONSUMER ADVICE CNTR.</v>
          </cell>
          <cell r="C347" t="str">
            <v>Steve Weston</v>
          </cell>
        </row>
        <row r="348">
          <cell r="A348">
            <v>20392</v>
          </cell>
          <cell r="B348" t="str">
            <v>CROMWELL HOUSE</v>
          </cell>
          <cell r="C348" t="str">
            <v>Steve Weston</v>
          </cell>
        </row>
        <row r="349">
          <cell r="A349">
            <v>20393</v>
          </cell>
          <cell r="B349" t="str">
            <v>DOUGLAS BADER</v>
          </cell>
          <cell r="C349" t="str">
            <v>Steve Weston</v>
          </cell>
        </row>
        <row r="350">
          <cell r="A350">
            <v>20394</v>
          </cell>
          <cell r="B350" t="str">
            <v>DUDLEY HOUSE</v>
          </cell>
          <cell r="C350" t="str">
            <v>Steve Weston</v>
          </cell>
        </row>
        <row r="351">
          <cell r="A351">
            <v>20395</v>
          </cell>
          <cell r="B351" t="str">
            <v>EAGLE HOUSE</v>
          </cell>
          <cell r="C351" t="str">
            <v>Steve Weston</v>
          </cell>
        </row>
        <row r="352">
          <cell r="A352">
            <v>20396</v>
          </cell>
          <cell r="B352" t="str">
            <v>ELSTREE AV.NO.51</v>
          </cell>
          <cell r="C352" t="str">
            <v>Steve Weston</v>
          </cell>
        </row>
        <row r="353">
          <cell r="A353">
            <v>20397</v>
          </cell>
          <cell r="B353" t="str">
            <v>ENERGY SHOP</v>
          </cell>
          <cell r="C353" t="str">
            <v>Steve Weston</v>
          </cell>
        </row>
        <row r="354">
          <cell r="A354">
            <v>20398</v>
          </cell>
          <cell r="B354" t="str">
            <v>EVINGTON LIBRARY</v>
          </cell>
          <cell r="C354" t="str">
            <v>Steve Weston</v>
          </cell>
        </row>
        <row r="355">
          <cell r="A355">
            <v>20399</v>
          </cell>
          <cell r="B355" t="str">
            <v>EVINGTON RD NO.166</v>
          </cell>
          <cell r="C355" t="str">
            <v>Steve Weston</v>
          </cell>
        </row>
        <row r="356">
          <cell r="A356">
            <v>20400</v>
          </cell>
          <cell r="B356" t="str">
            <v>EYRES MONSELL A.H.O.</v>
          </cell>
          <cell r="C356" t="str">
            <v>Steve Weston</v>
          </cell>
        </row>
        <row r="357">
          <cell r="A357">
            <v>20401</v>
          </cell>
          <cell r="B357" t="str">
            <v>ERS MONSELL STAR</v>
          </cell>
          <cell r="C357" t="str">
            <v>Steve Weston</v>
          </cell>
        </row>
        <row r="358">
          <cell r="A358">
            <v>20402</v>
          </cell>
          <cell r="B358" t="str">
            <v>FOSSE DAY CENTRE</v>
          </cell>
          <cell r="C358" t="str">
            <v>Steve Weston</v>
          </cell>
        </row>
        <row r="359">
          <cell r="A359">
            <v>20403</v>
          </cell>
          <cell r="B359" t="str">
            <v>FOSSE LIBRARY</v>
          </cell>
          <cell r="C359" t="str">
            <v>Steve Weston</v>
          </cell>
        </row>
        <row r="360">
          <cell r="A360">
            <v>20404</v>
          </cell>
          <cell r="B360" t="str">
            <v>FOSSE N.C.</v>
          </cell>
          <cell r="C360" t="str">
            <v>Steve Weston</v>
          </cell>
        </row>
        <row r="361">
          <cell r="A361">
            <v>20405</v>
          </cell>
          <cell r="B361" t="str">
            <v>FREDERICK JACKSON HOUSE</v>
          </cell>
          <cell r="C361" t="str">
            <v>Steve Weston</v>
          </cell>
        </row>
        <row r="362">
          <cell r="A362">
            <v>20406</v>
          </cell>
          <cell r="B362" t="str">
            <v>FREDERICK THORPE HOUSE</v>
          </cell>
          <cell r="C362" t="str">
            <v>Steve Weston</v>
          </cell>
        </row>
        <row r="363">
          <cell r="A363">
            <v>20407</v>
          </cell>
          <cell r="B363" t="str">
            <v>FREEMANS COMMON-PEST CONTROL</v>
          </cell>
          <cell r="C363" t="str">
            <v>Steve Weston</v>
          </cell>
        </row>
        <row r="364">
          <cell r="A364">
            <v>20408</v>
          </cell>
          <cell r="B364" t="str">
            <v>GISBOURNE COURT</v>
          </cell>
          <cell r="C364" t="str">
            <v>Steve Weston</v>
          </cell>
        </row>
        <row r="365">
          <cell r="A365">
            <v>20409</v>
          </cell>
          <cell r="B365" t="str">
            <v>GLEN STREET ROOMS</v>
          </cell>
          <cell r="C365" t="str">
            <v>Steve Weston</v>
          </cell>
        </row>
        <row r="366">
          <cell r="A366">
            <v>20410</v>
          </cell>
          <cell r="B366" t="str">
            <v>GOODACRE HOUSE(ADULT ELDERLY)</v>
          </cell>
          <cell r="C366" t="str">
            <v>Steve Weston</v>
          </cell>
        </row>
        <row r="367">
          <cell r="A367">
            <v>20411</v>
          </cell>
          <cell r="B367" t="str">
            <v>GREYFRIARS COMPLEX</v>
          </cell>
          <cell r="C367" t="str">
            <v>Steve Weston</v>
          </cell>
        </row>
        <row r="368">
          <cell r="A368">
            <v>20412</v>
          </cell>
          <cell r="B368" t="str">
            <v>GUMBRILL HOUSE</v>
          </cell>
          <cell r="C368" t="str">
            <v>Steve Weston</v>
          </cell>
        </row>
        <row r="369">
          <cell r="A369">
            <v>20413</v>
          </cell>
          <cell r="B369" t="str">
            <v>HAMILTON LIBRARY</v>
          </cell>
          <cell r="C369" t="str">
            <v>Steve Weston</v>
          </cell>
        </row>
        <row r="370">
          <cell r="A370">
            <v>20414</v>
          </cell>
          <cell r="B370" t="str">
            <v>99 MELBOURNE ROAD</v>
          </cell>
          <cell r="C370" t="str">
            <v>Steve Weston</v>
          </cell>
        </row>
        <row r="371">
          <cell r="A371">
            <v>20415</v>
          </cell>
          <cell r="B371" t="str">
            <v>HASTINGS ROAD DAY CENTRE</v>
          </cell>
          <cell r="C371" t="str">
            <v>Steve Weston</v>
          </cell>
        </row>
        <row r="372">
          <cell r="A372">
            <v>20416</v>
          </cell>
          <cell r="B372" t="str">
            <v>HELENA ROBERTS HOUSE</v>
          </cell>
          <cell r="C372" t="str">
            <v>Steve Weston</v>
          </cell>
        </row>
        <row r="373">
          <cell r="A373">
            <v>20417</v>
          </cell>
          <cell r="B373" t="str">
            <v>HIGHFIELDS LIBRARY</v>
          </cell>
          <cell r="C373" t="str">
            <v>Steve Weston</v>
          </cell>
        </row>
        <row r="374">
          <cell r="A374">
            <v>20418</v>
          </cell>
          <cell r="B374" t="str">
            <v>HIGHFIELDS MULTI OCCUPANCY</v>
          </cell>
          <cell r="C374" t="str">
            <v>Steve Weston</v>
          </cell>
        </row>
        <row r="375">
          <cell r="A375">
            <v>20419</v>
          </cell>
          <cell r="B375" t="str">
            <v>HILL VIEW SOCIAL SERVICES OFF</v>
          </cell>
          <cell r="C375" t="str">
            <v>Steve Weston</v>
          </cell>
        </row>
        <row r="376">
          <cell r="A376">
            <v>20420</v>
          </cell>
          <cell r="B376" t="str">
            <v>HOME FARM N.C.</v>
          </cell>
          <cell r="C376" t="str">
            <v>Steve Weston</v>
          </cell>
        </row>
        <row r="377">
          <cell r="A377">
            <v>20421</v>
          </cell>
          <cell r="B377" t="str">
            <v>HUMBERSTONE A.H.O.</v>
          </cell>
          <cell r="C377" t="str">
            <v>Steve Weston</v>
          </cell>
        </row>
        <row r="378">
          <cell r="A378">
            <v>20422</v>
          </cell>
          <cell r="B378" t="str">
            <v>HUMBERSTONE DEPOT</v>
          </cell>
          <cell r="C378" t="str">
            <v>Steve Weston</v>
          </cell>
        </row>
        <row r="379">
          <cell r="A379">
            <v>20423</v>
          </cell>
          <cell r="B379" t="str">
            <v>INFORMATION &amp; REF'RNCE LIBRARY</v>
          </cell>
          <cell r="C379" t="str">
            <v>Steve Weston</v>
          </cell>
        </row>
        <row r="380">
          <cell r="A380">
            <v>20424</v>
          </cell>
          <cell r="B380" t="str">
            <v>IONA CLOSE</v>
          </cell>
          <cell r="C380" t="str">
            <v>Steve Weston</v>
          </cell>
        </row>
        <row r="381">
          <cell r="A381">
            <v>20425</v>
          </cell>
          <cell r="B381" t="str">
            <v>IRENE POLLARD HOUSE</v>
          </cell>
          <cell r="C381" t="str">
            <v>Steve Weston</v>
          </cell>
        </row>
        <row r="382">
          <cell r="A382">
            <v>20426</v>
          </cell>
          <cell r="B382" t="str">
            <v>JOHN MINTO HOUSE</v>
          </cell>
          <cell r="C382" t="str">
            <v>Steve Weston</v>
          </cell>
        </row>
        <row r="383">
          <cell r="A383">
            <v>20427</v>
          </cell>
          <cell r="B383" t="str">
            <v>KEYWAY CENTRE</v>
          </cell>
          <cell r="C383" t="str">
            <v>Steve Weston</v>
          </cell>
        </row>
        <row r="384">
          <cell r="A384">
            <v>20428</v>
          </cell>
          <cell r="B384" t="str">
            <v>KNIGHTON LIBRARY</v>
          </cell>
          <cell r="C384" t="str">
            <v>Steve Weston</v>
          </cell>
        </row>
        <row r="385">
          <cell r="A385">
            <v>20429</v>
          </cell>
          <cell r="B385" t="str">
            <v>LANGLEY AVENUE FLATS</v>
          </cell>
          <cell r="C385" t="str">
            <v>Steve Weston</v>
          </cell>
        </row>
        <row r="386">
          <cell r="A386">
            <v>20430</v>
          </cell>
          <cell r="B386" t="str">
            <v>LAYTON HOUSE</v>
          </cell>
          <cell r="C386" t="str">
            <v>Steve Weston</v>
          </cell>
        </row>
        <row r="387">
          <cell r="A387">
            <v>20431</v>
          </cell>
          <cell r="B387" t="str">
            <v>LEYCROFT RD NO. 86</v>
          </cell>
          <cell r="C387" t="str">
            <v>Steve Weston</v>
          </cell>
        </row>
        <row r="388">
          <cell r="A388">
            <v>20432</v>
          </cell>
          <cell r="B388" t="str">
            <v>LEYCROFT RD NO.88</v>
          </cell>
          <cell r="C388" t="str">
            <v>Steve Weston</v>
          </cell>
        </row>
        <row r="389">
          <cell r="A389">
            <v>20433</v>
          </cell>
          <cell r="B389" t="str">
            <v>LEYCROFT ROAD NO 90</v>
          </cell>
          <cell r="C389" t="str">
            <v>Steve Weston</v>
          </cell>
        </row>
        <row r="390">
          <cell r="A390">
            <v>20434</v>
          </cell>
          <cell r="B390" t="str">
            <v>LINCOLN ST HOME CARE SERVICE</v>
          </cell>
          <cell r="C390" t="str">
            <v>Steve Weston</v>
          </cell>
        </row>
        <row r="391">
          <cell r="A391">
            <v>20435</v>
          </cell>
          <cell r="B391" t="str">
            <v>LINWOOD WORKSHOPS</v>
          </cell>
          <cell r="C391" t="str">
            <v>Steve Weston</v>
          </cell>
        </row>
        <row r="392">
          <cell r="A392">
            <v>20436</v>
          </cell>
          <cell r="B392" t="str">
            <v>LOMBARDY RISE FLATS</v>
          </cell>
          <cell r="C392" t="str">
            <v>Steve Weston</v>
          </cell>
        </row>
        <row r="393">
          <cell r="A393">
            <v>20437</v>
          </cell>
          <cell r="B393" t="str">
            <v>LOW FREQUENCY CLEANING</v>
          </cell>
          <cell r="C393" t="str">
            <v>Steve Weston</v>
          </cell>
        </row>
        <row r="394">
          <cell r="A394">
            <v>20438</v>
          </cell>
          <cell r="B394" t="str">
            <v>MALABAR RD NO.26 (STAR)</v>
          </cell>
          <cell r="C394" t="str">
            <v>Steve Weston</v>
          </cell>
        </row>
        <row r="395">
          <cell r="A395">
            <v>20439</v>
          </cell>
          <cell r="B395" t="str">
            <v>MANOR HOUSE N.C.</v>
          </cell>
          <cell r="C395" t="str">
            <v>Steve Weston</v>
          </cell>
        </row>
        <row r="396">
          <cell r="A396">
            <v>20440</v>
          </cell>
          <cell r="B396" t="str">
            <v>MANSION HOUSE</v>
          </cell>
          <cell r="C396" t="str">
            <v>Steve Weston</v>
          </cell>
        </row>
        <row r="397">
          <cell r="A397">
            <v>20441</v>
          </cell>
          <cell r="B397" t="str">
            <v>MARKET CENTRE OFFICES</v>
          </cell>
          <cell r="C397" t="str">
            <v>Steve Weston</v>
          </cell>
        </row>
        <row r="398">
          <cell r="A398">
            <v>20442</v>
          </cell>
          <cell r="B398" t="str">
            <v>MARLBOROUGH HOUSE</v>
          </cell>
          <cell r="C398" t="str">
            <v>Steve Weston</v>
          </cell>
        </row>
        <row r="399">
          <cell r="A399">
            <v>20443</v>
          </cell>
          <cell r="B399" t="str">
            <v>MARTIN HOUSE</v>
          </cell>
          <cell r="C399" t="str">
            <v>Steve Weston</v>
          </cell>
        </row>
        <row r="400">
          <cell r="A400">
            <v>20444</v>
          </cell>
          <cell r="B400" t="str">
            <v>MARTINDALE CLOSE</v>
          </cell>
          <cell r="C400" t="str">
            <v>Steve Weston</v>
          </cell>
        </row>
        <row r="401">
          <cell r="A401">
            <v>20445</v>
          </cell>
          <cell r="B401" t="str">
            <v>MARWOOD RD NO.10 (BLISS)</v>
          </cell>
          <cell r="C401" t="str">
            <v>Steve Weston</v>
          </cell>
        </row>
        <row r="402">
          <cell r="A402">
            <v>20446</v>
          </cell>
          <cell r="B402" t="str">
            <v>MATRIX HOUSE</v>
          </cell>
          <cell r="C402" t="str">
            <v>Steve Weston</v>
          </cell>
        </row>
        <row r="403">
          <cell r="A403">
            <v>20447</v>
          </cell>
          <cell r="B403" t="str">
            <v>MILL HILL FLATS</v>
          </cell>
          <cell r="C403" t="str">
            <v>Steve Weston</v>
          </cell>
        </row>
        <row r="404">
          <cell r="A404">
            <v>20448</v>
          </cell>
          <cell r="B404" t="str">
            <v>MILLGATE LODGE</v>
          </cell>
          <cell r="C404" t="str">
            <v>Steve Weston</v>
          </cell>
        </row>
        <row r="405">
          <cell r="A405">
            <v>20449</v>
          </cell>
          <cell r="B405" t="str">
            <v>MISCELLANEOUS AD HOC CLEANING</v>
          </cell>
          <cell r="C405" t="str">
            <v>Steve Weston</v>
          </cell>
        </row>
        <row r="406">
          <cell r="A406">
            <v>20450</v>
          </cell>
          <cell r="B406" t="str">
            <v>MOBILE 1</v>
          </cell>
          <cell r="C406" t="str">
            <v>Steve Weston</v>
          </cell>
        </row>
        <row r="407">
          <cell r="A407">
            <v>20451</v>
          </cell>
          <cell r="B407" t="str">
            <v>MOBILE 2</v>
          </cell>
          <cell r="C407" t="str">
            <v>Steve Weston</v>
          </cell>
        </row>
        <row r="408">
          <cell r="A408">
            <v>20452</v>
          </cell>
          <cell r="B408" t="str">
            <v>MOWMACRE A.H.O.</v>
          </cell>
          <cell r="C408" t="str">
            <v>Steve Weston</v>
          </cell>
        </row>
        <row r="409">
          <cell r="A409">
            <v>20453</v>
          </cell>
          <cell r="B409" t="str">
            <v>NARBOROUGH RD NO 108</v>
          </cell>
          <cell r="C409" t="str">
            <v>Steve Weston</v>
          </cell>
        </row>
        <row r="410">
          <cell r="A410">
            <v>20454</v>
          </cell>
          <cell r="B410" t="str">
            <v>NARBOROUGH RD NO 390-392</v>
          </cell>
          <cell r="C410" t="str">
            <v>Steve Weston</v>
          </cell>
        </row>
        <row r="411">
          <cell r="A411">
            <v>20455</v>
          </cell>
          <cell r="B411" t="str">
            <v>NESTON GARDENS</v>
          </cell>
          <cell r="C411" t="str">
            <v>Steve Weston</v>
          </cell>
        </row>
        <row r="412">
          <cell r="A412">
            <v>20456</v>
          </cell>
          <cell r="B412" t="str">
            <v>NETHERHALL N.C.</v>
          </cell>
          <cell r="C412" t="str">
            <v>Steve Weston</v>
          </cell>
        </row>
        <row r="413">
          <cell r="A413">
            <v>20457</v>
          </cell>
          <cell r="B413" t="str">
            <v>NETHERHALL RENT OFFICE</v>
          </cell>
          <cell r="C413" t="str">
            <v>Steve Weston</v>
          </cell>
        </row>
        <row r="414">
          <cell r="A414">
            <v>20458</v>
          </cell>
          <cell r="B414" t="str">
            <v>NEW PARKS A.H.O.</v>
          </cell>
          <cell r="C414" t="str">
            <v>Steve Weston</v>
          </cell>
        </row>
        <row r="415">
          <cell r="A415">
            <v>20459</v>
          </cell>
          <cell r="B415" t="str">
            <v>NEW PARKS ADVICE CENTRE</v>
          </cell>
          <cell r="C415" t="str">
            <v>Steve Weston</v>
          </cell>
        </row>
        <row r="416">
          <cell r="A416">
            <v>20460</v>
          </cell>
          <cell r="B416" t="str">
            <v>NEW PARKS DEPOT</v>
          </cell>
          <cell r="C416" t="str">
            <v>Steve Weston</v>
          </cell>
        </row>
        <row r="417">
          <cell r="A417">
            <v>20461</v>
          </cell>
          <cell r="B417" t="str">
            <v>NEW PARKS LIBRARY</v>
          </cell>
          <cell r="C417" t="str">
            <v>Steve Weston</v>
          </cell>
        </row>
        <row r="418">
          <cell r="A418">
            <v>20462</v>
          </cell>
          <cell r="B418" t="str">
            <v>NEW PARKS LIBRARY ANNEXE</v>
          </cell>
          <cell r="C418" t="str">
            <v>Steve Weston</v>
          </cell>
        </row>
        <row r="419">
          <cell r="A419">
            <v>20463</v>
          </cell>
          <cell r="B419" t="str">
            <v>NEW PARKS STAR</v>
          </cell>
          <cell r="C419" t="str">
            <v>Steve Weston</v>
          </cell>
        </row>
        <row r="420">
          <cell r="A420">
            <v>20464</v>
          </cell>
          <cell r="B420" t="str">
            <v>NEW PARKS YOUTH CENTRE</v>
          </cell>
          <cell r="C420" t="str">
            <v>Steve Weston</v>
          </cell>
        </row>
        <row r="421">
          <cell r="A421">
            <v>20465</v>
          </cell>
          <cell r="B421" t="str">
            <v>NEW ST NO. 15</v>
          </cell>
          <cell r="C421" t="str">
            <v>Steve Weston</v>
          </cell>
        </row>
        <row r="422">
          <cell r="A422">
            <v>20466</v>
          </cell>
          <cell r="B422" t="str">
            <v>NEW WLK CENTRE (A &amp; B BLOCKS)</v>
          </cell>
          <cell r="C422" t="str">
            <v>Steve Weston</v>
          </cell>
        </row>
        <row r="423">
          <cell r="A423">
            <v>20467</v>
          </cell>
          <cell r="B423" t="str">
            <v>NEW WALK MUSEUM</v>
          </cell>
          <cell r="C423" t="str">
            <v>Steve Weston</v>
          </cell>
        </row>
        <row r="424">
          <cell r="A424">
            <v>20468</v>
          </cell>
          <cell r="B424" t="str">
            <v>NEW WALK NO. 16</v>
          </cell>
          <cell r="C424" t="str">
            <v>Steve Weston</v>
          </cell>
        </row>
        <row r="425">
          <cell r="A425">
            <v>20469</v>
          </cell>
          <cell r="B425" t="str">
            <v>NEW WALK NO. 47</v>
          </cell>
          <cell r="C425" t="str">
            <v>Steve Weston</v>
          </cell>
        </row>
        <row r="426">
          <cell r="A426">
            <v>20470</v>
          </cell>
          <cell r="B426" t="str">
            <v>NEWFOUNDPOOL N.C.</v>
          </cell>
          <cell r="C426" t="str">
            <v>Steve Weston</v>
          </cell>
        </row>
        <row r="427">
          <cell r="A427">
            <v>20471</v>
          </cell>
          <cell r="B427" t="str">
            <v>NORFOLK HOUSE</v>
          </cell>
          <cell r="C427" t="str">
            <v>Steve Weston</v>
          </cell>
        </row>
        <row r="428">
          <cell r="A428">
            <v>20472</v>
          </cell>
          <cell r="B428" t="str">
            <v>NORTHFIELDS N.C.</v>
          </cell>
          <cell r="C428" t="str">
            <v>Steve Weston</v>
          </cell>
        </row>
        <row r="429">
          <cell r="A429">
            <v>20473</v>
          </cell>
          <cell r="B429" t="str">
            <v>OAK CENTRE</v>
          </cell>
          <cell r="C429" t="str">
            <v>Steve Weston</v>
          </cell>
        </row>
        <row r="430">
          <cell r="A430">
            <v>20474</v>
          </cell>
          <cell r="B430" t="str">
            <v>OLD NETHERHALL LIBRARY</v>
          </cell>
          <cell r="C430" t="str">
            <v>Steve Weston</v>
          </cell>
        </row>
        <row r="431">
          <cell r="A431">
            <v>20475</v>
          </cell>
          <cell r="B431" t="str">
            <v>ORONSAY HOUSE</v>
          </cell>
          <cell r="C431" t="str">
            <v>Steve Weston</v>
          </cell>
        </row>
        <row r="432">
          <cell r="A432">
            <v>20476</v>
          </cell>
          <cell r="B432" t="str">
            <v>ORONSAY ROAD</v>
          </cell>
          <cell r="C432" t="str">
            <v>Steve Weston</v>
          </cell>
        </row>
        <row r="433">
          <cell r="A433">
            <v>20477</v>
          </cell>
          <cell r="B433" t="str">
            <v>PHOENIX HOUSE</v>
          </cell>
          <cell r="C433" t="str">
            <v>Steve Weston</v>
          </cell>
        </row>
        <row r="434">
          <cell r="A434">
            <v>20478</v>
          </cell>
          <cell r="B434" t="str">
            <v>PILOT HOUSE</v>
          </cell>
          <cell r="C434" t="str">
            <v>Steve Weston</v>
          </cell>
        </row>
        <row r="435">
          <cell r="A435">
            <v>20479</v>
          </cell>
          <cell r="B435" t="str">
            <v>PUBLIC LIGHTING GRP (PLANET)</v>
          </cell>
          <cell r="C435" t="str">
            <v>Steve Weston</v>
          </cell>
        </row>
        <row r="436">
          <cell r="A436">
            <v>20480</v>
          </cell>
          <cell r="B436" t="str">
            <v>RADSTONE WALK NO.35</v>
          </cell>
          <cell r="C436" t="str">
            <v>Steve Weston</v>
          </cell>
        </row>
        <row r="437">
          <cell r="A437">
            <v>20481</v>
          </cell>
          <cell r="B437" t="str">
            <v>RADSTONE WALK NO.37</v>
          </cell>
          <cell r="C437" t="str">
            <v>Steve Weston</v>
          </cell>
        </row>
        <row r="438">
          <cell r="A438">
            <v>20482</v>
          </cell>
          <cell r="B438" t="str">
            <v>RADSTONE WALK NO.41</v>
          </cell>
          <cell r="C438" t="str">
            <v>Steve Weston</v>
          </cell>
        </row>
        <row r="439">
          <cell r="A439">
            <v>20483</v>
          </cell>
          <cell r="B439" t="str">
            <v>REGULAR MISCELLANEOUS CLEANING</v>
          </cell>
          <cell r="C439" t="str">
            <v>Steve Weston</v>
          </cell>
        </row>
        <row r="440">
          <cell r="A440">
            <v>20484</v>
          </cell>
          <cell r="B440" t="str">
            <v>ROSS WALK OFFICES</v>
          </cell>
          <cell r="C440" t="str">
            <v>Steve Weston</v>
          </cell>
        </row>
        <row r="441">
          <cell r="A441">
            <v>20485</v>
          </cell>
          <cell r="B441" t="str">
            <v>ROWANS</v>
          </cell>
          <cell r="C441" t="str">
            <v>Steve Weston</v>
          </cell>
        </row>
        <row r="442">
          <cell r="A442">
            <v>20486</v>
          </cell>
          <cell r="B442" t="str">
            <v>ROWLATTS HILL A.H.O.</v>
          </cell>
          <cell r="C442" t="str">
            <v>Steve Weston</v>
          </cell>
        </row>
        <row r="443">
          <cell r="A443">
            <v>20487</v>
          </cell>
          <cell r="B443" t="str">
            <v>ROWLATTS HILL FLATS</v>
          </cell>
          <cell r="C443" t="str">
            <v>Steve Weston</v>
          </cell>
        </row>
        <row r="444">
          <cell r="A444">
            <v>20488</v>
          </cell>
          <cell r="B444" t="str">
            <v>ROWSLEY STREET R.S.O.</v>
          </cell>
          <cell r="C444" t="str">
            <v>Steve Weston</v>
          </cell>
        </row>
        <row r="445">
          <cell r="A445">
            <v>20489</v>
          </cell>
          <cell r="B445" t="str">
            <v>RUPERT HOUSE</v>
          </cell>
          <cell r="C445" t="str">
            <v>Steve Weston</v>
          </cell>
        </row>
        <row r="446">
          <cell r="A446">
            <v>20490</v>
          </cell>
          <cell r="B446" t="str">
            <v>RUSHEY MEAD ESTATE</v>
          </cell>
          <cell r="C446" t="str">
            <v>Steve Weston</v>
          </cell>
        </row>
        <row r="447">
          <cell r="A447">
            <v>20491</v>
          </cell>
          <cell r="B447" t="str">
            <v>RUSHEY MEAD LIBRARY</v>
          </cell>
          <cell r="C447" t="str">
            <v>Steve Weston</v>
          </cell>
        </row>
        <row r="448">
          <cell r="A448">
            <v>20492</v>
          </cell>
          <cell r="B448" t="str">
            <v>RUSHEY MEAD RECREATION CENTRE</v>
          </cell>
          <cell r="C448" t="str">
            <v>Steve Weston</v>
          </cell>
        </row>
        <row r="449">
          <cell r="A449">
            <v>20493</v>
          </cell>
          <cell r="B449" t="str">
            <v>SAFFRON A.H.O.</v>
          </cell>
          <cell r="C449" t="str">
            <v>Steve Weston</v>
          </cell>
        </row>
        <row r="450">
          <cell r="A450">
            <v>20494</v>
          </cell>
          <cell r="B450" t="str">
            <v>SAFFRON HILL CEMETRY</v>
          </cell>
          <cell r="C450" t="str">
            <v>Steve Weston</v>
          </cell>
        </row>
        <row r="451">
          <cell r="A451">
            <v>20495</v>
          </cell>
          <cell r="B451" t="str">
            <v>SAWDAY ST WORKSHOPS</v>
          </cell>
          <cell r="C451" t="str">
            <v>Steve Weston</v>
          </cell>
        </row>
        <row r="452">
          <cell r="A452">
            <v>20496</v>
          </cell>
          <cell r="B452" t="str">
            <v>SCALPAY CLOSE NO.25</v>
          </cell>
          <cell r="C452" t="str">
            <v>Steve Weston</v>
          </cell>
        </row>
        <row r="453">
          <cell r="A453">
            <v>20497</v>
          </cell>
          <cell r="B453" t="str">
            <v>SOUTHFIELD LIBRARY</v>
          </cell>
          <cell r="C453" t="str">
            <v>Steve Weston</v>
          </cell>
        </row>
        <row r="454">
          <cell r="A454">
            <v>20498</v>
          </cell>
          <cell r="B454" t="str">
            <v>SOVEREIGN HOUSE</v>
          </cell>
          <cell r="C454" t="str">
            <v>Steve Weston</v>
          </cell>
        </row>
        <row r="455">
          <cell r="A455">
            <v>20499</v>
          </cell>
          <cell r="B455" t="str">
            <v>ST BARNABAS LIBRARY</v>
          </cell>
          <cell r="C455" t="str">
            <v>Steve Weston</v>
          </cell>
        </row>
        <row r="456">
          <cell r="A456">
            <v>20500</v>
          </cell>
          <cell r="B456" t="str">
            <v>ST.LEONARDS COURT</v>
          </cell>
          <cell r="C456" t="str">
            <v>Steve Weston</v>
          </cell>
        </row>
        <row r="457">
          <cell r="A457">
            <v>20501</v>
          </cell>
          <cell r="B457" t="str">
            <v>ST MARKS A.H.O.</v>
          </cell>
          <cell r="C457" t="str">
            <v>Steve Weston</v>
          </cell>
        </row>
        <row r="458">
          <cell r="A458">
            <v>20502</v>
          </cell>
          <cell r="B458" t="str">
            <v>ST MARKS ESTATE</v>
          </cell>
          <cell r="C458" t="str">
            <v>Steve Weston</v>
          </cell>
        </row>
        <row r="459">
          <cell r="A459">
            <v>20503</v>
          </cell>
          <cell r="B459" t="str">
            <v>ST MATTHEWS A.H.O.</v>
          </cell>
          <cell r="C459" t="str">
            <v>Steve Weston</v>
          </cell>
        </row>
        <row r="460">
          <cell r="A460">
            <v>20504</v>
          </cell>
          <cell r="B460" t="str">
            <v>ST MATTHEWS ESTATE</v>
          </cell>
          <cell r="C460" t="str">
            <v>Steve Weston</v>
          </cell>
        </row>
        <row r="461">
          <cell r="A461">
            <v>20505</v>
          </cell>
          <cell r="B461" t="str">
            <v>ST MATTHEWS LIBRARY</v>
          </cell>
          <cell r="C461" t="str">
            <v>Steve Weston</v>
          </cell>
        </row>
        <row r="462">
          <cell r="A462">
            <v>20506</v>
          </cell>
          <cell r="B462" t="str">
            <v>ST MATTHEWS N.C.</v>
          </cell>
          <cell r="C462" t="str">
            <v>Steve Weston</v>
          </cell>
        </row>
        <row r="463">
          <cell r="A463">
            <v>20507</v>
          </cell>
          <cell r="B463" t="str">
            <v>ST MATTHEWS SUB DEPOT</v>
          </cell>
          <cell r="C463" t="str">
            <v>Steve Weston</v>
          </cell>
        </row>
        <row r="464">
          <cell r="A464">
            <v>20508</v>
          </cell>
          <cell r="B464" t="str">
            <v>ST PETERS A.H.O.</v>
          </cell>
          <cell r="C464" t="str">
            <v>Steve Weston</v>
          </cell>
        </row>
        <row r="465">
          <cell r="A465">
            <v>20509</v>
          </cell>
          <cell r="B465" t="str">
            <v>ST PETERS ESTATE</v>
          </cell>
          <cell r="C465" t="str">
            <v>Steve Weston</v>
          </cell>
        </row>
        <row r="466">
          <cell r="A466">
            <v>20510</v>
          </cell>
          <cell r="B466" t="str">
            <v>ST SAVIOURS N.C.</v>
          </cell>
          <cell r="C466" t="str">
            <v>Steve Weston</v>
          </cell>
        </row>
        <row r="467">
          <cell r="A467">
            <v>20511</v>
          </cell>
          <cell r="B467" t="str">
            <v>SULGRAVE RD OFFICE/TRANSPORT</v>
          </cell>
          <cell r="C467" t="str">
            <v>Steve Weston</v>
          </cell>
        </row>
        <row r="468">
          <cell r="A468">
            <v>20512</v>
          </cell>
          <cell r="B468" t="str">
            <v>TATLOW HOUSE &amp; OFFICE</v>
          </cell>
          <cell r="C468" t="str">
            <v>Steve Weston</v>
          </cell>
        </row>
        <row r="469">
          <cell r="A469">
            <v>20513</v>
          </cell>
          <cell r="B469" t="str">
            <v>THURCASTON ROAD FLATS</v>
          </cell>
          <cell r="C469" t="str">
            <v>Steve Weston</v>
          </cell>
        </row>
        <row r="470">
          <cell r="A470">
            <v>20514</v>
          </cell>
          <cell r="B470" t="str">
            <v>THURCASTON ROAD NO.400</v>
          </cell>
          <cell r="C470" t="str">
            <v>Steve Weston</v>
          </cell>
        </row>
        <row r="471">
          <cell r="A471">
            <v>20515</v>
          </cell>
          <cell r="B471" t="str">
            <v>THURNBY LODGE RENT OFFICE</v>
          </cell>
          <cell r="C471" t="str">
            <v>Steve Weston</v>
          </cell>
        </row>
        <row r="472">
          <cell r="A472">
            <v>20516</v>
          </cell>
          <cell r="B472" t="str">
            <v>TOILETS</v>
          </cell>
          <cell r="C472" t="str">
            <v>Steve Weston</v>
          </cell>
        </row>
        <row r="473">
          <cell r="A473">
            <v>20517</v>
          </cell>
          <cell r="B473" t="str">
            <v>TOWN HALL</v>
          </cell>
          <cell r="C473" t="str">
            <v>Steve Weston</v>
          </cell>
        </row>
        <row r="474">
          <cell r="A474">
            <v>20518</v>
          </cell>
          <cell r="B474" t="str">
            <v>TUDOR N.C.</v>
          </cell>
          <cell r="C474" t="str">
            <v>Steve Weston</v>
          </cell>
        </row>
        <row r="475">
          <cell r="A475">
            <v>20519</v>
          </cell>
          <cell r="B475" t="str">
            <v>VAUGHAN STREET NO.40</v>
          </cell>
          <cell r="C475" t="str">
            <v>Steve Weston</v>
          </cell>
        </row>
        <row r="476">
          <cell r="A476">
            <v>20520</v>
          </cell>
          <cell r="B476" t="str">
            <v>VICTORIA ROADD EAST NO.292</v>
          </cell>
          <cell r="C476" t="str">
            <v>Steve Weston</v>
          </cell>
        </row>
        <row r="477">
          <cell r="A477">
            <v>20521</v>
          </cell>
          <cell r="B477" t="str">
            <v>VISAMO DAY CENTRE</v>
          </cell>
          <cell r="C477" t="str">
            <v>Steve Weston</v>
          </cell>
        </row>
        <row r="478">
          <cell r="A478">
            <v>20522</v>
          </cell>
          <cell r="B478" t="str">
            <v>VULCAN UNITS</v>
          </cell>
          <cell r="C478" t="str">
            <v>Steve Weston</v>
          </cell>
        </row>
        <row r="479">
          <cell r="A479">
            <v>20523</v>
          </cell>
          <cell r="B479" t="str">
            <v>WATERSHED YOUTH HOUSE</v>
          </cell>
          <cell r="C479" t="str">
            <v>Steve Weston</v>
          </cell>
        </row>
        <row r="480">
          <cell r="A480">
            <v>20524</v>
          </cell>
          <cell r="B480" t="str">
            <v>WELFORD HOUSE</v>
          </cell>
          <cell r="C480" t="str">
            <v>Steve Weston</v>
          </cell>
        </row>
        <row r="481">
          <cell r="A481">
            <v>20525</v>
          </cell>
          <cell r="B481" t="str">
            <v>WELFORD ROAD NO.13</v>
          </cell>
          <cell r="C481" t="str">
            <v>Steve Weston</v>
          </cell>
        </row>
        <row r="482">
          <cell r="A482">
            <v>20526</v>
          </cell>
          <cell r="B482" t="str">
            <v>WELLINGTON HOUSE</v>
          </cell>
          <cell r="C482" t="str">
            <v>Steve Weston</v>
          </cell>
        </row>
        <row r="483">
          <cell r="A483">
            <v>20527</v>
          </cell>
          <cell r="B483" t="str">
            <v>WEST COURT</v>
          </cell>
          <cell r="C483" t="str">
            <v>Steve Weston</v>
          </cell>
        </row>
        <row r="484">
          <cell r="A484">
            <v>20528</v>
          </cell>
          <cell r="B484" t="str">
            <v>WEST END ESTATE</v>
          </cell>
          <cell r="C484" t="str">
            <v>Steve Weston</v>
          </cell>
        </row>
        <row r="485">
          <cell r="A485">
            <v>20529</v>
          </cell>
          <cell r="B485" t="str">
            <v>WEST END N.C.</v>
          </cell>
          <cell r="C485" t="str">
            <v>Steve Weston</v>
          </cell>
        </row>
        <row r="486">
          <cell r="A486">
            <v>20530</v>
          </cell>
          <cell r="B486" t="str">
            <v>WEST HUMBSTONE N.C.</v>
          </cell>
          <cell r="C486" t="str">
            <v>Steve Weston</v>
          </cell>
        </row>
        <row r="487">
          <cell r="A487">
            <v>20531</v>
          </cell>
          <cell r="B487" t="str">
            <v>WESTCOTES LIBRARY</v>
          </cell>
          <cell r="C487" t="str">
            <v>Steve Weston</v>
          </cell>
        </row>
        <row r="488">
          <cell r="A488">
            <v>20532</v>
          </cell>
          <cell r="B488" t="str">
            <v>WIGSTON LANE NO 124</v>
          </cell>
          <cell r="C488" t="str">
            <v>Steve Weston</v>
          </cell>
        </row>
        <row r="489">
          <cell r="A489">
            <v>20533</v>
          </cell>
          <cell r="B489" t="str">
            <v>WILLOWBROOK VIEW</v>
          </cell>
          <cell r="C489" t="str">
            <v>Steve Weston</v>
          </cell>
        </row>
        <row r="490">
          <cell r="A490">
            <v>20534</v>
          </cell>
          <cell r="B490" t="str">
            <v>WILTSHIRE HOUSE</v>
          </cell>
          <cell r="C490" t="str">
            <v>Steve Weston</v>
          </cell>
        </row>
        <row r="491">
          <cell r="A491">
            <v>20535</v>
          </cell>
          <cell r="B491" t="str">
            <v>WINSTANLEY PLAY GROUP</v>
          </cell>
          <cell r="C491" t="str">
            <v>Steve Weston</v>
          </cell>
        </row>
        <row r="492">
          <cell r="A492">
            <v>20536</v>
          </cell>
          <cell r="B492" t="str">
            <v>WYGSTON HOUSE N.C.B.I.</v>
          </cell>
          <cell r="C492" t="str">
            <v>Steve Weston</v>
          </cell>
        </row>
        <row r="493">
          <cell r="A493">
            <v>20537</v>
          </cell>
          <cell r="B493" t="str">
            <v>YORK HOUSE</v>
          </cell>
          <cell r="C493" t="str">
            <v>Steve Weston</v>
          </cell>
        </row>
        <row r="494">
          <cell r="A494">
            <v>20538</v>
          </cell>
          <cell r="B494" t="str">
            <v>YORK ROAD NO.10</v>
          </cell>
          <cell r="C494" t="str">
            <v>Steve Weston</v>
          </cell>
        </row>
        <row r="495">
          <cell r="A495">
            <v>20539</v>
          </cell>
          <cell r="B495" t="str">
            <v>BEAUMONT ENTERPRISE</v>
          </cell>
          <cell r="C495" t="str">
            <v>Steve Weston</v>
          </cell>
        </row>
        <row r="496">
          <cell r="A496">
            <v>20540</v>
          </cell>
          <cell r="B496" t="str">
            <v>COVER TEAM</v>
          </cell>
          <cell r="C496" t="str">
            <v>Steve Weston</v>
          </cell>
        </row>
        <row r="497">
          <cell r="A497">
            <v>20541</v>
          </cell>
          <cell r="B497" t="str">
            <v>WELFORD RD CEMETERY VISITOR CENTRE</v>
          </cell>
          <cell r="C497" t="str">
            <v>Steve Weston</v>
          </cell>
        </row>
        <row r="498">
          <cell r="A498">
            <v>20542</v>
          </cell>
          <cell r="B498" t="str">
            <v>GRANTHAM ROAD FLATS</v>
          </cell>
          <cell r="C498" t="str">
            <v>Steve Weston</v>
          </cell>
        </row>
        <row r="499">
          <cell r="A499">
            <v>20543</v>
          </cell>
          <cell r="B499" t="str">
            <v>ABBEY PARK HOUSE</v>
          </cell>
          <cell r="C499" t="str">
            <v>Steve Weston</v>
          </cell>
        </row>
        <row r="500">
          <cell r="A500">
            <v>20544</v>
          </cell>
          <cell r="B500" t="str">
            <v>ROSS WALK BUSINESS CENTRE</v>
          </cell>
          <cell r="C500" t="str">
            <v>Steve Weston</v>
          </cell>
        </row>
        <row r="501">
          <cell r="A501">
            <v>20545</v>
          </cell>
          <cell r="B501" t="str">
            <v>BUILDING CLEANING MGMT.</v>
          </cell>
          <cell r="C501" t="str">
            <v>Steve Weston</v>
          </cell>
        </row>
        <row r="502">
          <cell r="A502">
            <v>20546</v>
          </cell>
          <cell r="B502" t="str">
            <v>SCHOOL MLS BUY BK</v>
          </cell>
          <cell r="C502" t="str">
            <v>Annie Vesty</v>
          </cell>
        </row>
        <row r="503">
          <cell r="A503">
            <v>20547</v>
          </cell>
          <cell r="B503" t="str">
            <v>KITCHEN MAIN.BB</v>
          </cell>
          <cell r="C503" t="str">
            <v>Annie Vesty</v>
          </cell>
        </row>
        <row r="504">
          <cell r="A504">
            <v>20548</v>
          </cell>
          <cell r="B504" t="str">
            <v>ADMIN.BUY BACK</v>
          </cell>
          <cell r="C504" t="str">
            <v>Annie Vesty</v>
          </cell>
        </row>
        <row r="505">
          <cell r="A505">
            <v>20549</v>
          </cell>
          <cell r="B505" t="str">
            <v>ELLESMERE COLLEGE</v>
          </cell>
          <cell r="C505" t="str">
            <v>Annie Vesty</v>
          </cell>
        </row>
        <row r="506">
          <cell r="A506">
            <v>20550</v>
          </cell>
          <cell r="B506" t="str">
            <v>EMILY FORTEY</v>
          </cell>
          <cell r="C506" t="str">
            <v>Annie Vesty</v>
          </cell>
        </row>
        <row r="507">
          <cell r="A507">
            <v>20551</v>
          </cell>
          <cell r="B507" t="str">
            <v>NETHERHALL</v>
          </cell>
          <cell r="C507" t="str">
            <v>Annie Vesty</v>
          </cell>
        </row>
        <row r="508">
          <cell r="A508">
            <v>20552</v>
          </cell>
          <cell r="B508" t="str">
            <v>PILOT HOUSE</v>
          </cell>
          <cell r="C508" t="str">
            <v>Annie Vesty</v>
          </cell>
        </row>
        <row r="509">
          <cell r="A509">
            <v>20553</v>
          </cell>
          <cell r="B509" t="str">
            <v>BEAUMONT LEYS S</v>
          </cell>
          <cell r="C509" t="str">
            <v>Annie Vesty</v>
          </cell>
        </row>
        <row r="510">
          <cell r="A510">
            <v>20554</v>
          </cell>
          <cell r="B510" t="str">
            <v>ENGLISH MARTYRS RC</v>
          </cell>
          <cell r="C510" t="str">
            <v>Annie Vesty</v>
          </cell>
        </row>
        <row r="511">
          <cell r="A511">
            <v>20555</v>
          </cell>
          <cell r="B511" t="str">
            <v>ALDERMAN RICH.HALL</v>
          </cell>
          <cell r="C511" t="str">
            <v>Annie Vesty</v>
          </cell>
        </row>
        <row r="512">
          <cell r="A512">
            <v>20556</v>
          </cell>
          <cell r="B512" t="str">
            <v>MOWMACRE HILL</v>
          </cell>
          <cell r="C512" t="str">
            <v>Annie Vesty</v>
          </cell>
        </row>
        <row r="513">
          <cell r="A513">
            <v>20557</v>
          </cell>
          <cell r="B513" t="str">
            <v>BUSWELLS LODGE</v>
          </cell>
          <cell r="C513" t="str">
            <v>Annie Vesty</v>
          </cell>
        </row>
        <row r="514">
          <cell r="A514">
            <v>20558</v>
          </cell>
          <cell r="B514" t="str">
            <v>SLATER</v>
          </cell>
          <cell r="C514" t="str">
            <v>Annie Vesty</v>
          </cell>
        </row>
        <row r="515">
          <cell r="A515">
            <v>20559</v>
          </cell>
          <cell r="B515" t="str">
            <v>HEATHERBROOK</v>
          </cell>
          <cell r="C515" t="str">
            <v>Annie Vesty</v>
          </cell>
        </row>
        <row r="516">
          <cell r="A516">
            <v>20560</v>
          </cell>
          <cell r="B516" t="str">
            <v>BEAUMONT LODGE</v>
          </cell>
          <cell r="C516" t="str">
            <v>Annie Vesty</v>
          </cell>
        </row>
        <row r="517">
          <cell r="A517">
            <v>20561</v>
          </cell>
          <cell r="B517" t="str">
            <v>WOODSTOCK</v>
          </cell>
          <cell r="C517" t="str">
            <v>Annie Vesty</v>
          </cell>
        </row>
        <row r="518">
          <cell r="A518">
            <v>20562</v>
          </cell>
          <cell r="B518" t="str">
            <v>WOLSEY HOUSE</v>
          </cell>
          <cell r="C518" t="str">
            <v>Annie Vesty</v>
          </cell>
        </row>
        <row r="519">
          <cell r="A519">
            <v>20563</v>
          </cell>
          <cell r="B519" t="str">
            <v>BARLEY CROFT</v>
          </cell>
          <cell r="C519" t="str">
            <v>Annie Vesty</v>
          </cell>
        </row>
        <row r="520">
          <cell r="A520">
            <v>20564</v>
          </cell>
          <cell r="B520" t="str">
            <v>GLEBELANDS</v>
          </cell>
          <cell r="C520" t="str">
            <v>Annie Vesty</v>
          </cell>
        </row>
        <row r="521">
          <cell r="A521">
            <v>20565</v>
          </cell>
          <cell r="B521" t="str">
            <v>SOAR VALLEY</v>
          </cell>
          <cell r="C521" t="str">
            <v>Annie Vesty</v>
          </cell>
        </row>
        <row r="522">
          <cell r="A522">
            <v>20566</v>
          </cell>
          <cell r="B522" t="str">
            <v>RUSHEY MEAD HIGH</v>
          </cell>
          <cell r="C522" t="str">
            <v>Annie Vesty</v>
          </cell>
        </row>
        <row r="523">
          <cell r="A523">
            <v>20567</v>
          </cell>
          <cell r="B523" t="str">
            <v>TAYLOR</v>
          </cell>
          <cell r="C523" t="str">
            <v>Annie Vesty</v>
          </cell>
        </row>
        <row r="524">
          <cell r="A524">
            <v>20568</v>
          </cell>
          <cell r="B524" t="str">
            <v>WYVERN PRIMARY</v>
          </cell>
          <cell r="C524" t="str">
            <v>Annie Vesty</v>
          </cell>
        </row>
        <row r="525">
          <cell r="A525">
            <v>20569</v>
          </cell>
          <cell r="B525" t="str">
            <v>HERRICK</v>
          </cell>
          <cell r="C525" t="str">
            <v>Annie Vesty</v>
          </cell>
        </row>
        <row r="526">
          <cell r="A526">
            <v>20570</v>
          </cell>
          <cell r="B526" t="str">
            <v>MELLOR</v>
          </cell>
          <cell r="C526" t="str">
            <v>Annie Vesty</v>
          </cell>
        </row>
        <row r="527">
          <cell r="A527">
            <v>20571</v>
          </cell>
          <cell r="B527" t="str">
            <v>NORTHFIELD HOUSE</v>
          </cell>
          <cell r="C527" t="str">
            <v>Annie Vesty</v>
          </cell>
        </row>
        <row r="528">
          <cell r="A528">
            <v>20572</v>
          </cell>
          <cell r="B528" t="str">
            <v>SANDFIELD CLOSE</v>
          </cell>
          <cell r="C528" t="str">
            <v>Annie Vesty</v>
          </cell>
        </row>
        <row r="529">
          <cell r="A529">
            <v>20573</v>
          </cell>
          <cell r="B529" t="str">
            <v>RUSHEY MD PRIM.</v>
          </cell>
          <cell r="C529" t="str">
            <v>Annie Vesty</v>
          </cell>
        </row>
        <row r="530">
          <cell r="A530">
            <v>20574</v>
          </cell>
          <cell r="B530" t="str">
            <v>ST PATRICKS</v>
          </cell>
          <cell r="C530" t="str">
            <v>Annie Vesty</v>
          </cell>
        </row>
        <row r="531">
          <cell r="A531">
            <v>20575</v>
          </cell>
          <cell r="B531" t="str">
            <v>CATHERINE JUNIOR</v>
          </cell>
          <cell r="C531" t="str">
            <v>Annie Vesty</v>
          </cell>
        </row>
        <row r="532">
          <cell r="A532">
            <v>20576</v>
          </cell>
          <cell r="B532" t="str">
            <v>CATHERINE INFANTS</v>
          </cell>
          <cell r="C532" t="str">
            <v>Annie Vesty</v>
          </cell>
        </row>
        <row r="533">
          <cell r="A533">
            <v>20577</v>
          </cell>
          <cell r="B533" t="str">
            <v>BELGRAVE ST PETERS</v>
          </cell>
          <cell r="C533" t="str">
            <v>Annie Vesty</v>
          </cell>
        </row>
        <row r="534">
          <cell r="A534">
            <v>20578</v>
          </cell>
          <cell r="B534" t="str">
            <v>ABBEY</v>
          </cell>
          <cell r="C534" t="str">
            <v>Annie Vesty</v>
          </cell>
        </row>
        <row r="535">
          <cell r="A535">
            <v>20579</v>
          </cell>
          <cell r="B535" t="str">
            <v>HAMILTON</v>
          </cell>
          <cell r="C535" t="str">
            <v>Annie Vesty</v>
          </cell>
        </row>
        <row r="536">
          <cell r="A536">
            <v>20580</v>
          </cell>
          <cell r="B536" t="str">
            <v>MUNDELLA</v>
          </cell>
          <cell r="C536" t="str">
            <v>Annie Vesty</v>
          </cell>
        </row>
        <row r="537">
          <cell r="A537">
            <v>20581</v>
          </cell>
          <cell r="B537" t="str">
            <v>WILLOWBROOK</v>
          </cell>
          <cell r="C537" t="str">
            <v>Annie Vesty</v>
          </cell>
        </row>
        <row r="538">
          <cell r="A538">
            <v>20582</v>
          </cell>
          <cell r="B538" t="str">
            <v>THURNBY LODGE</v>
          </cell>
          <cell r="C538" t="str">
            <v>Annie Vesty</v>
          </cell>
        </row>
        <row r="539">
          <cell r="A539">
            <v>20583</v>
          </cell>
          <cell r="B539" t="str">
            <v>SCRAPTOFT VALLEY</v>
          </cell>
          <cell r="C539" t="str">
            <v>Annie Vesty</v>
          </cell>
        </row>
        <row r="540">
          <cell r="A540">
            <v>20584</v>
          </cell>
          <cell r="B540" t="str">
            <v>MERRYDALE JUNIOR</v>
          </cell>
          <cell r="C540" t="str">
            <v>Annie Vesty</v>
          </cell>
        </row>
        <row r="541">
          <cell r="A541">
            <v>20585</v>
          </cell>
          <cell r="B541" t="str">
            <v>MERRYDALE INFANTS</v>
          </cell>
          <cell r="C541" t="str">
            <v>Annie Vesty</v>
          </cell>
        </row>
        <row r="542">
          <cell r="A542">
            <v>20586</v>
          </cell>
          <cell r="B542" t="str">
            <v>KESTREL FIELD</v>
          </cell>
          <cell r="C542" t="str">
            <v>Annie Vesty</v>
          </cell>
        </row>
        <row r="543">
          <cell r="A543">
            <v>20587</v>
          </cell>
          <cell r="B543" t="str">
            <v>HUMBERSTONE JNR</v>
          </cell>
          <cell r="C543" t="str">
            <v>Annie Vesty</v>
          </cell>
        </row>
        <row r="544">
          <cell r="A544">
            <v>20588</v>
          </cell>
          <cell r="B544" t="str">
            <v>HUMBERSTONE INF</v>
          </cell>
          <cell r="C544" t="str">
            <v>Annie Vesty</v>
          </cell>
        </row>
        <row r="545">
          <cell r="A545">
            <v>20589</v>
          </cell>
          <cell r="B545" t="str">
            <v>MOAT</v>
          </cell>
          <cell r="C545" t="str">
            <v>Annie Vesty</v>
          </cell>
        </row>
        <row r="546">
          <cell r="A546">
            <v>20590</v>
          </cell>
          <cell r="B546" t="str">
            <v>SHENTON</v>
          </cell>
          <cell r="C546" t="str">
            <v>Annie Vesty</v>
          </cell>
        </row>
        <row r="547">
          <cell r="A547">
            <v>20591</v>
          </cell>
          <cell r="B547" t="str">
            <v>HIGHFIELDS</v>
          </cell>
          <cell r="C547" t="str">
            <v>Annie Vesty</v>
          </cell>
        </row>
        <row r="548">
          <cell r="A548">
            <v>20592</v>
          </cell>
          <cell r="B548" t="str">
            <v>SPARKENHOE</v>
          </cell>
          <cell r="C548" t="str">
            <v>Annie Vesty</v>
          </cell>
        </row>
        <row r="549">
          <cell r="A549">
            <v>20593</v>
          </cell>
          <cell r="B549" t="str">
            <v>UPLANDS</v>
          </cell>
          <cell r="C549" t="str">
            <v>Annie Vesty</v>
          </cell>
        </row>
        <row r="550">
          <cell r="A550">
            <v>20594</v>
          </cell>
          <cell r="B550" t="str">
            <v>GREEN LANE</v>
          </cell>
          <cell r="C550" t="str">
            <v>Annie Vesty</v>
          </cell>
        </row>
        <row r="551">
          <cell r="A551">
            <v>20595</v>
          </cell>
          <cell r="B551" t="str">
            <v>MEDWAY</v>
          </cell>
          <cell r="C551" t="str">
            <v>Annie Vesty</v>
          </cell>
        </row>
        <row r="552">
          <cell r="A552">
            <v>20596</v>
          </cell>
          <cell r="B552" t="str">
            <v>CHARNWOOD</v>
          </cell>
          <cell r="C552" t="str">
            <v>Annie Vesty</v>
          </cell>
        </row>
        <row r="553">
          <cell r="A553">
            <v>20597</v>
          </cell>
          <cell r="B553" t="str">
            <v>BRIDGE</v>
          </cell>
          <cell r="C553" t="str">
            <v>Annie Vesty</v>
          </cell>
        </row>
        <row r="554">
          <cell r="A554">
            <v>20598</v>
          </cell>
          <cell r="B554" t="str">
            <v>SPINNEY HILL</v>
          </cell>
          <cell r="C554" t="str">
            <v>Annie Vesty</v>
          </cell>
        </row>
        <row r="555">
          <cell r="A555">
            <v>20599</v>
          </cell>
          <cell r="B555" t="str">
            <v>ST BARNABUS</v>
          </cell>
          <cell r="C555" t="str">
            <v>Annie Vesty</v>
          </cell>
        </row>
        <row r="556">
          <cell r="A556">
            <v>20600</v>
          </cell>
          <cell r="B556" t="str">
            <v>SPARKENHOE ANNEX</v>
          </cell>
          <cell r="C556" t="str">
            <v>Annie Vesty</v>
          </cell>
        </row>
        <row r="557">
          <cell r="A557">
            <v>20601</v>
          </cell>
          <cell r="B557" t="str">
            <v>CITY OF LEIC.W'VERN</v>
          </cell>
          <cell r="C557" t="str">
            <v>Annie Vesty</v>
          </cell>
        </row>
        <row r="558">
          <cell r="A558">
            <v>20602</v>
          </cell>
          <cell r="B558" t="str">
            <v>CITY OF LEIC. GILL</v>
          </cell>
          <cell r="C558" t="str">
            <v>Annie Vesty</v>
          </cell>
        </row>
        <row r="559">
          <cell r="A559">
            <v>20603</v>
          </cell>
          <cell r="B559" t="str">
            <v>CROWN HILLS</v>
          </cell>
          <cell r="C559" t="str">
            <v>Annie Vesty</v>
          </cell>
        </row>
        <row r="560">
          <cell r="A560">
            <v>20604</v>
          </cell>
          <cell r="B560" t="str">
            <v>ST PAULS</v>
          </cell>
          <cell r="C560" t="str">
            <v>Annie Vesty</v>
          </cell>
        </row>
        <row r="561">
          <cell r="A561">
            <v>20605</v>
          </cell>
          <cell r="B561" t="str">
            <v>ROWLATTS HILL</v>
          </cell>
          <cell r="C561" t="str">
            <v>Annie Vesty</v>
          </cell>
        </row>
        <row r="562">
          <cell r="A562">
            <v>20606</v>
          </cell>
          <cell r="B562" t="str">
            <v>WHITEHALL</v>
          </cell>
          <cell r="C562" t="str">
            <v>Annie Vesty</v>
          </cell>
        </row>
        <row r="563">
          <cell r="A563">
            <v>20607</v>
          </cell>
          <cell r="B563" t="str">
            <v>ST JOSEPHS</v>
          </cell>
          <cell r="C563" t="str">
            <v>Annie Vesty</v>
          </cell>
        </row>
        <row r="564">
          <cell r="A564">
            <v>20608</v>
          </cell>
          <cell r="B564" t="str">
            <v>SACRED HEART</v>
          </cell>
          <cell r="C564" t="str">
            <v>Annie Vesty</v>
          </cell>
        </row>
        <row r="565">
          <cell r="A565">
            <v>20609</v>
          </cell>
          <cell r="B565" t="str">
            <v>MAYFLOWER</v>
          </cell>
          <cell r="C565" t="str">
            <v>Annie Vesty</v>
          </cell>
        </row>
        <row r="566">
          <cell r="A566">
            <v>20610</v>
          </cell>
          <cell r="B566" t="str">
            <v>EVINGTON VALLEY</v>
          </cell>
          <cell r="C566" t="str">
            <v>Annie Vesty</v>
          </cell>
        </row>
        <row r="567">
          <cell r="A567">
            <v>20611</v>
          </cell>
          <cell r="B567" t="str">
            <v>COLEMAN</v>
          </cell>
          <cell r="C567" t="str">
            <v>Annie Vesty</v>
          </cell>
        </row>
        <row r="568">
          <cell r="A568">
            <v>20612</v>
          </cell>
          <cell r="B568" t="str">
            <v>LINDEN</v>
          </cell>
          <cell r="C568" t="str">
            <v>Annie Vesty</v>
          </cell>
        </row>
        <row r="569">
          <cell r="A569">
            <v>20613</v>
          </cell>
          <cell r="B569" t="str">
            <v>OAKLANDS</v>
          </cell>
          <cell r="C569" t="str">
            <v>Annie Vesty</v>
          </cell>
        </row>
        <row r="570">
          <cell r="A570">
            <v>20614</v>
          </cell>
          <cell r="B570" t="str">
            <v>SIR JON. NORTH</v>
          </cell>
          <cell r="C570" t="str">
            <v>Annie Vesty</v>
          </cell>
        </row>
        <row r="571">
          <cell r="A571">
            <v>20615</v>
          </cell>
          <cell r="B571" t="str">
            <v>MARY LINWOOD</v>
          </cell>
          <cell r="C571" t="str">
            <v>Annie Vesty</v>
          </cell>
        </row>
        <row r="572">
          <cell r="A572">
            <v>20616</v>
          </cell>
          <cell r="B572" t="str">
            <v>LANCASTER</v>
          </cell>
          <cell r="C572" t="str">
            <v>Annie Vesty</v>
          </cell>
        </row>
        <row r="573">
          <cell r="A573">
            <v>20617</v>
          </cell>
          <cell r="B573" t="str">
            <v>EYRES MONSELL</v>
          </cell>
          <cell r="C573" t="str">
            <v>Annie Vesty</v>
          </cell>
        </row>
        <row r="574">
          <cell r="A574">
            <v>20618</v>
          </cell>
          <cell r="B574" t="str">
            <v>MONTROSE</v>
          </cell>
          <cell r="C574" t="str">
            <v>Annie Vesty</v>
          </cell>
        </row>
        <row r="575">
          <cell r="A575">
            <v>20619</v>
          </cell>
          <cell r="B575" t="str">
            <v>GRANBY</v>
          </cell>
          <cell r="C575" t="str">
            <v>Annie Vesty</v>
          </cell>
        </row>
        <row r="576">
          <cell r="A576">
            <v>20620</v>
          </cell>
          <cell r="B576" t="str">
            <v>HOLY CROSS</v>
          </cell>
          <cell r="C576" t="str">
            <v>Annie Vesty</v>
          </cell>
        </row>
        <row r="577">
          <cell r="A577">
            <v>20621</v>
          </cell>
          <cell r="B577" t="str">
            <v>MARRIOTT</v>
          </cell>
          <cell r="C577" t="str">
            <v>Annie Vesty</v>
          </cell>
        </row>
        <row r="578">
          <cell r="A578">
            <v>20622</v>
          </cell>
          <cell r="B578" t="str">
            <v>ROLLESTONE JNR</v>
          </cell>
          <cell r="C578" t="str">
            <v>Annie Vesty</v>
          </cell>
        </row>
        <row r="579">
          <cell r="A579">
            <v>20623</v>
          </cell>
          <cell r="B579" t="str">
            <v>ROLLESTONE INFANTS</v>
          </cell>
          <cell r="C579" t="str">
            <v>Annie Vesty</v>
          </cell>
        </row>
        <row r="580">
          <cell r="A580">
            <v>20624</v>
          </cell>
          <cell r="B580" t="str">
            <v>OVERDALE INF/JNR</v>
          </cell>
          <cell r="C580" t="str">
            <v>Annie Vesty</v>
          </cell>
        </row>
        <row r="581">
          <cell r="A581">
            <v>20625</v>
          </cell>
          <cell r="B581" t="str">
            <v>AVENUE</v>
          </cell>
          <cell r="C581" t="str">
            <v>Annie Vesty</v>
          </cell>
        </row>
        <row r="582">
          <cell r="A582">
            <v>20626</v>
          </cell>
          <cell r="B582" t="str">
            <v>KNIGHTON FIELDS</v>
          </cell>
          <cell r="C582" t="str">
            <v>Annie Vesty</v>
          </cell>
        </row>
        <row r="583">
          <cell r="A583">
            <v>20627</v>
          </cell>
          <cell r="B583" t="str">
            <v>ST THOMAS MORE</v>
          </cell>
          <cell r="C583" t="str">
            <v>Annie Vesty</v>
          </cell>
        </row>
        <row r="584">
          <cell r="A584">
            <v>20628</v>
          </cell>
          <cell r="B584" t="str">
            <v>SOUTHFIELDS INFANTS</v>
          </cell>
          <cell r="C584" t="str">
            <v>Annie Vesty</v>
          </cell>
        </row>
        <row r="585">
          <cell r="A585">
            <v>20629</v>
          </cell>
          <cell r="B585" t="str">
            <v>ST JOHN THE BAPTIST</v>
          </cell>
          <cell r="C585" t="str">
            <v>Annie Vesty</v>
          </cell>
        </row>
        <row r="586">
          <cell r="A586">
            <v>20630</v>
          </cell>
          <cell r="B586" t="str">
            <v>NEWRY</v>
          </cell>
          <cell r="C586" t="str">
            <v>Annie Vesty</v>
          </cell>
        </row>
        <row r="587">
          <cell r="A587">
            <v>20631</v>
          </cell>
          <cell r="B587" t="str">
            <v>NEW COLLEGE NORTH</v>
          </cell>
          <cell r="C587" t="str">
            <v>Annie Vesty</v>
          </cell>
        </row>
        <row r="588">
          <cell r="A588">
            <v>20632</v>
          </cell>
          <cell r="B588" t="str">
            <v>NEW COLLEGE SOUTH</v>
          </cell>
          <cell r="C588" t="str">
            <v>Annie Vesty</v>
          </cell>
        </row>
        <row r="589">
          <cell r="A589">
            <v>20633</v>
          </cell>
          <cell r="B589" t="str">
            <v>DOVELANDS PRIMARY S</v>
          </cell>
          <cell r="C589" t="str">
            <v>Annie Vesty</v>
          </cell>
        </row>
        <row r="590">
          <cell r="A590">
            <v>20634</v>
          </cell>
          <cell r="B590" t="str">
            <v>LEICESTER GRAM.SCH</v>
          </cell>
          <cell r="C590" t="str">
            <v>Annie Vesty</v>
          </cell>
        </row>
        <row r="591">
          <cell r="A591">
            <v>20635</v>
          </cell>
          <cell r="B591" t="str">
            <v>BRAUNSTONE FR.INF.</v>
          </cell>
          <cell r="C591" t="str">
            <v>Annie Vesty</v>
          </cell>
        </row>
        <row r="592">
          <cell r="A592">
            <v>20636</v>
          </cell>
          <cell r="B592" t="str">
            <v>BRAUNSTONE FRITH J</v>
          </cell>
          <cell r="C592" t="str">
            <v>Annie Vesty</v>
          </cell>
        </row>
        <row r="593">
          <cell r="A593">
            <v>20637</v>
          </cell>
          <cell r="B593" t="str">
            <v>INGLEHURST INFANTS</v>
          </cell>
          <cell r="C593" t="str">
            <v>Annie Vesty</v>
          </cell>
        </row>
        <row r="594">
          <cell r="A594">
            <v>20638</v>
          </cell>
          <cell r="B594" t="str">
            <v>INGLEHURST JUNIOR</v>
          </cell>
          <cell r="C594" t="str">
            <v>Annie Vesty</v>
          </cell>
        </row>
        <row r="595">
          <cell r="A595">
            <v>20639</v>
          </cell>
          <cell r="B595" t="str">
            <v>FOREST LODGE</v>
          </cell>
          <cell r="C595" t="str">
            <v>Annie Vesty</v>
          </cell>
        </row>
        <row r="596">
          <cell r="A596">
            <v>20640</v>
          </cell>
          <cell r="B596" t="str">
            <v>SHAFTESBURY</v>
          </cell>
          <cell r="C596" t="str">
            <v>Annie Vesty</v>
          </cell>
        </row>
        <row r="597">
          <cell r="A597">
            <v>20641</v>
          </cell>
          <cell r="B597" t="str">
            <v>KING RICHARDS</v>
          </cell>
          <cell r="C597" t="str">
            <v>Annie Vesty</v>
          </cell>
        </row>
        <row r="598">
          <cell r="A598">
            <v>20642</v>
          </cell>
          <cell r="B598" t="str">
            <v>PARKS</v>
          </cell>
          <cell r="C598" t="str">
            <v>Annie Vesty</v>
          </cell>
        </row>
        <row r="599">
          <cell r="A599">
            <v>20643</v>
          </cell>
          <cell r="B599" t="str">
            <v>STOKESWOOD</v>
          </cell>
          <cell r="C599" t="str">
            <v>Annie Vesty</v>
          </cell>
        </row>
        <row r="600">
          <cell r="A600">
            <v>20644</v>
          </cell>
          <cell r="B600" t="str">
            <v>CHRIST THE KING</v>
          </cell>
          <cell r="C600" t="str">
            <v>Annie Vesty</v>
          </cell>
        </row>
        <row r="601">
          <cell r="A601">
            <v>20645</v>
          </cell>
          <cell r="B601" t="str">
            <v>FOSSE</v>
          </cell>
          <cell r="C601" t="str">
            <v>Annie Vesty</v>
          </cell>
        </row>
        <row r="602">
          <cell r="A602">
            <v>20646</v>
          </cell>
          <cell r="B602" t="str">
            <v>HAZEL</v>
          </cell>
          <cell r="C602" t="str">
            <v>Annie Vesty</v>
          </cell>
        </row>
        <row r="603">
          <cell r="A603">
            <v>20647</v>
          </cell>
          <cell r="B603" t="str">
            <v>RIVERSIDE</v>
          </cell>
          <cell r="C603" t="str">
            <v>Annie Vesty</v>
          </cell>
        </row>
        <row r="604">
          <cell r="A604">
            <v>20648</v>
          </cell>
          <cell r="B604" t="str">
            <v>FULLHURST</v>
          </cell>
          <cell r="C604" t="str">
            <v>Annie Vesty</v>
          </cell>
        </row>
        <row r="605">
          <cell r="A605">
            <v>20649</v>
          </cell>
          <cell r="B605" t="str">
            <v>ST MARYS FIELD</v>
          </cell>
          <cell r="C605" t="str">
            <v>Annie Vesty</v>
          </cell>
        </row>
        <row r="606">
          <cell r="A606">
            <v>20650</v>
          </cell>
          <cell r="B606" t="str">
            <v>QUEENSMEAD INFANTS</v>
          </cell>
          <cell r="C606" t="str">
            <v>Annie Vesty</v>
          </cell>
        </row>
        <row r="607">
          <cell r="A607">
            <v>20651</v>
          </cell>
          <cell r="B607" t="str">
            <v>IMPERIAL AVENUE</v>
          </cell>
          <cell r="C607" t="str">
            <v>Annie Vesty</v>
          </cell>
        </row>
        <row r="608">
          <cell r="A608">
            <v>20652</v>
          </cell>
          <cell r="B608" t="str">
            <v>FOLVILLE JUNIOR</v>
          </cell>
          <cell r="C608" t="str">
            <v>Annie Vesty</v>
          </cell>
        </row>
        <row r="609">
          <cell r="A609">
            <v>20653</v>
          </cell>
          <cell r="B609" t="str">
            <v>CRESCENT</v>
          </cell>
          <cell r="C609" t="str">
            <v>Annie Vesty</v>
          </cell>
        </row>
        <row r="610">
          <cell r="A610">
            <v>20654</v>
          </cell>
          <cell r="B610" t="str">
            <v>CALDECOTE INFANTS</v>
          </cell>
          <cell r="C610" t="str">
            <v>Annie Vesty</v>
          </cell>
        </row>
        <row r="611">
          <cell r="A611">
            <v>20655</v>
          </cell>
          <cell r="B611" t="str">
            <v>CALDECOTE JUNIORS</v>
          </cell>
          <cell r="C611" t="str">
            <v>Annie Vesty</v>
          </cell>
        </row>
        <row r="612">
          <cell r="A612">
            <v>20656</v>
          </cell>
          <cell r="B612" t="str">
            <v>BENDBOW RISE</v>
          </cell>
          <cell r="C612" t="str">
            <v>Annie Vesty</v>
          </cell>
        </row>
        <row r="613">
          <cell r="A613">
            <v>20657</v>
          </cell>
          <cell r="B613" t="str">
            <v>PARKFIELDS</v>
          </cell>
          <cell r="C613" t="str">
            <v>Annie Vesty</v>
          </cell>
        </row>
        <row r="614">
          <cell r="A614">
            <v>20658</v>
          </cell>
          <cell r="B614" t="str">
            <v>QUEENSMEAD JUNIOR</v>
          </cell>
          <cell r="C614" t="str">
            <v>Annie Vesty</v>
          </cell>
        </row>
        <row r="615">
          <cell r="A615">
            <v>20659</v>
          </cell>
          <cell r="B615" t="str">
            <v>BRAUNSTONE COMM PRIMARY SCHOOL</v>
          </cell>
          <cell r="C615" t="str">
            <v>Annie Vesty</v>
          </cell>
        </row>
        <row r="616">
          <cell r="A616">
            <v>20660</v>
          </cell>
          <cell r="B616" t="str">
            <v>PIPER WAY</v>
          </cell>
          <cell r="C616" t="str">
            <v>Annie Vesty</v>
          </cell>
        </row>
        <row r="617">
          <cell r="A617">
            <v>20661</v>
          </cell>
          <cell r="B617" t="str">
            <v>ASHFIELD</v>
          </cell>
          <cell r="C617" t="str">
            <v>Annie Vesty</v>
          </cell>
        </row>
        <row r="618">
          <cell r="A618">
            <v>20700</v>
          </cell>
          <cell r="B618" t="str">
            <v>COLEMAN CENTRE</v>
          </cell>
          <cell r="C618" t="str">
            <v>Annie Vesty</v>
          </cell>
        </row>
        <row r="619">
          <cell r="A619">
            <v>20701</v>
          </cell>
          <cell r="B619" t="str">
            <v>KEYWAY CENTRE</v>
          </cell>
          <cell r="C619" t="str">
            <v>Annie Vesty</v>
          </cell>
        </row>
        <row r="620">
          <cell r="A620">
            <v>20702</v>
          </cell>
          <cell r="B620" t="str">
            <v>SCHOOL MEALS O/H ACC</v>
          </cell>
          <cell r="C620" t="str">
            <v>Annie Vesty</v>
          </cell>
        </row>
        <row r="621">
          <cell r="A621">
            <v>20703</v>
          </cell>
          <cell r="B621" t="str">
            <v>EDWARD ST KITCHEN</v>
          </cell>
          <cell r="C621" t="str">
            <v>Annie Vesty</v>
          </cell>
        </row>
        <row r="622">
          <cell r="A622">
            <v>20704</v>
          </cell>
          <cell r="B622" t="str">
            <v>SOC SERV CAT O/H</v>
          </cell>
          <cell r="C622" t="str">
            <v>Annie Vesty</v>
          </cell>
        </row>
        <row r="623">
          <cell r="A623">
            <v>20705</v>
          </cell>
          <cell r="B623" t="str">
            <v>STAFF RESTAURANT</v>
          </cell>
          <cell r="C623" t="str">
            <v>Annie Vesty</v>
          </cell>
        </row>
        <row r="624">
          <cell r="A624">
            <v>20706</v>
          </cell>
          <cell r="B624" t="str">
            <v>BRAUNSTONE HEALTH CENTRE CAFE</v>
          </cell>
          <cell r="C624" t="str">
            <v>Annie Vesty</v>
          </cell>
        </row>
        <row r="625">
          <cell r="A625">
            <v>20707</v>
          </cell>
          <cell r="B625" t="str">
            <v>CIVIC CATERING</v>
          </cell>
          <cell r="C625" t="str">
            <v>Annie Vesty</v>
          </cell>
        </row>
        <row r="626">
          <cell r="A626">
            <v>20708</v>
          </cell>
          <cell r="B626" t="str">
            <v>SHOW CATERING</v>
          </cell>
          <cell r="C626" t="str">
            <v>Annie Vesty</v>
          </cell>
        </row>
        <row r="627">
          <cell r="A627">
            <v>20709</v>
          </cell>
          <cell r="B627" t="str">
            <v>EVENT CATERING</v>
          </cell>
          <cell r="C627" t="str">
            <v>Annie Vesty</v>
          </cell>
        </row>
        <row r="628">
          <cell r="A628">
            <v>20710</v>
          </cell>
          <cell r="B628" t="str">
            <v>DAYTIME CAFE</v>
          </cell>
          <cell r="C628" t="str">
            <v>Annie Vesty</v>
          </cell>
        </row>
        <row r="629">
          <cell r="A629">
            <v>20711</v>
          </cell>
          <cell r="B629" t="str">
            <v>GENERAL OVERHEAD</v>
          </cell>
          <cell r="C629" t="str">
            <v>Annie Vesty</v>
          </cell>
        </row>
        <row r="630">
          <cell r="A630">
            <v>20715</v>
          </cell>
          <cell r="B630" t="str">
            <v>ERD T/A</v>
          </cell>
          <cell r="C630" t="str">
            <v>Jo Ives</v>
          </cell>
        </row>
        <row r="631">
          <cell r="A631">
            <v>20724</v>
          </cell>
          <cell r="B631" t="str">
            <v>P&amp;P Projects</v>
          </cell>
          <cell r="C631" t="str">
            <v>Various</v>
          </cell>
        </row>
        <row r="632">
          <cell r="A632">
            <v>20725</v>
          </cell>
          <cell r="B632" t="str">
            <v>R&amp;C Funding Programmes</v>
          </cell>
          <cell r="C632" t="str">
            <v>Jo Ives</v>
          </cell>
        </row>
        <row r="633">
          <cell r="A633">
            <v>20728</v>
          </cell>
          <cell r="B633" t="str">
            <v>Knighton Tennis Centre</v>
          </cell>
          <cell r="C633" t="str">
            <v>Edwin James</v>
          </cell>
        </row>
        <row r="634">
          <cell r="A634">
            <v>20729</v>
          </cell>
          <cell r="B634" t="str">
            <v>Fulhurst Sports Hall</v>
          </cell>
          <cell r="C634" t="str">
            <v>Edwin James</v>
          </cell>
        </row>
        <row r="635">
          <cell r="A635">
            <v>20732</v>
          </cell>
          <cell r="B635" t="str">
            <v>Automatic Bollard Maintenance</v>
          </cell>
          <cell r="C635" t="str">
            <v>Jayesh Parmar</v>
          </cell>
        </row>
        <row r="636">
          <cell r="A636">
            <v>20733</v>
          </cell>
          <cell r="B636" t="str">
            <v>Leicester &amp; Leicestershire HMA</v>
          </cell>
          <cell r="C636" t="str">
            <v>Emma Grady</v>
          </cell>
        </row>
        <row r="637">
          <cell r="A637">
            <v>20734</v>
          </cell>
          <cell r="B637" t="str">
            <v>13/15 BELVOIR STREET</v>
          </cell>
          <cell r="C637" t="str">
            <v>Steve Weston</v>
          </cell>
        </row>
        <row r="638">
          <cell r="A638">
            <v>20735</v>
          </cell>
          <cell r="B638" t="str">
            <v>ROWLATTS HILL SURESTART</v>
          </cell>
          <cell r="C638" t="str">
            <v>Steve Weston</v>
          </cell>
        </row>
        <row r="639">
          <cell r="A639">
            <v>20736</v>
          </cell>
          <cell r="B639" t="str">
            <v>NORTH EVINGTON SURESTART</v>
          </cell>
          <cell r="C639" t="str">
            <v>Steve Weston</v>
          </cell>
        </row>
        <row r="640">
          <cell r="A640">
            <v>20737</v>
          </cell>
          <cell r="B640" t="str">
            <v>MAA Co-Ordinator</v>
          </cell>
          <cell r="C640" t="str">
            <v>Jo Ives</v>
          </cell>
        </row>
        <row r="641">
          <cell r="A641">
            <v>20738</v>
          </cell>
          <cell r="B641" t="str">
            <v>Overseas Link</v>
          </cell>
          <cell r="C641" t="str">
            <v>Jo Ives</v>
          </cell>
        </row>
        <row r="642">
          <cell r="A642">
            <v>20740</v>
          </cell>
          <cell r="B642" t="str">
            <v>City Development Company</v>
          </cell>
          <cell r="C642" t="str">
            <v>Jo Ives</v>
          </cell>
        </row>
        <row r="643">
          <cell r="A643">
            <v>20741</v>
          </cell>
          <cell r="B643" t="str">
            <v>Layton Road Training Centre</v>
          </cell>
          <cell r="C643" t="str">
            <v>Tony Webster</v>
          </cell>
        </row>
        <row r="644">
          <cell r="A644">
            <v>20742</v>
          </cell>
          <cell r="B644" t="str">
            <v>Ross Walk Phase 3 Project</v>
          </cell>
          <cell r="C644" t="str">
            <v>Ismail Patel</v>
          </cell>
        </row>
        <row r="645">
          <cell r="A645">
            <v>20743</v>
          </cell>
          <cell r="B645" t="str">
            <v>Phoenix Square</v>
          </cell>
          <cell r="C645" t="str">
            <v>Peter Chandler</v>
          </cell>
        </row>
        <row r="646">
          <cell r="A646">
            <v>20775</v>
          </cell>
          <cell r="B646" t="str">
            <v>City Wide Construction</v>
          </cell>
          <cell r="C646" t="str">
            <v>Tony Webster</v>
          </cell>
        </row>
        <row r="647">
          <cell r="A647">
            <v>20783</v>
          </cell>
          <cell r="B647" t="str">
            <v>DAF Seedcorn</v>
          </cell>
          <cell r="C647" t="str">
            <v>Jo Ives</v>
          </cell>
        </row>
        <row r="648">
          <cell r="A648">
            <v>20786</v>
          </cell>
          <cell r="B648" t="str">
            <v>Central Team</v>
          </cell>
          <cell r="C648" t="str">
            <v>Barry Pritchard</v>
          </cell>
        </row>
        <row r="649">
          <cell r="A649">
            <v>20787</v>
          </cell>
          <cell r="B649" t="str">
            <v>Traffic Support Team</v>
          </cell>
          <cell r="C649" t="str">
            <v>Mohinder Singh</v>
          </cell>
        </row>
        <row r="650">
          <cell r="A650">
            <v>20789</v>
          </cell>
          <cell r="B650" t="str">
            <v>Travel Packs</v>
          </cell>
          <cell r="C650" t="str">
            <v>Michael Jeeves</v>
          </cell>
        </row>
        <row r="651">
          <cell r="A651">
            <v>20790</v>
          </cell>
          <cell r="B651" t="str">
            <v>Startrak - Centrebus</v>
          </cell>
          <cell r="C651" t="str">
            <v>Ed Kocik</v>
          </cell>
        </row>
        <row r="652">
          <cell r="A652">
            <v>20791</v>
          </cell>
          <cell r="B652" t="str">
            <v>Startrak - East Midlands Trains</v>
          </cell>
          <cell r="C652" t="str">
            <v>Ed Kocik</v>
          </cell>
        </row>
        <row r="653">
          <cell r="A653">
            <v>20793</v>
          </cell>
          <cell r="B653" t="str">
            <v>City Gallery - Temp Exhibitions</v>
          </cell>
          <cell r="C653" t="str">
            <v>Liz Wilson</v>
          </cell>
        </row>
        <row r="654">
          <cell r="A654">
            <v>20794</v>
          </cell>
          <cell r="B654" t="str">
            <v>DMH Overhead Account</v>
          </cell>
          <cell r="C654" t="str">
            <v>Mags Mernagh</v>
          </cell>
        </row>
        <row r="655">
          <cell r="A655">
            <v>20795</v>
          </cell>
          <cell r="B655" t="str">
            <v>DMH Publicity</v>
          </cell>
          <cell r="C655" t="str">
            <v>Mags Mernagh</v>
          </cell>
        </row>
        <row r="656">
          <cell r="A656">
            <v>20796</v>
          </cell>
          <cell r="B656" t="str">
            <v>DMH Finance</v>
          </cell>
          <cell r="C656" t="str">
            <v>Mags Mernagh</v>
          </cell>
        </row>
        <row r="657">
          <cell r="A657">
            <v>20797</v>
          </cell>
          <cell r="B657" t="str">
            <v>DMH Box Office</v>
          </cell>
          <cell r="C657" t="str">
            <v>Mags Mernagh</v>
          </cell>
        </row>
        <row r="658">
          <cell r="A658">
            <v>20798</v>
          </cell>
          <cell r="B658" t="str">
            <v>DMH Operations</v>
          </cell>
          <cell r="C658" t="str">
            <v>Mags Mernagh</v>
          </cell>
        </row>
        <row r="659">
          <cell r="A659">
            <v>20799</v>
          </cell>
          <cell r="B659" t="str">
            <v>DMH House Management</v>
          </cell>
          <cell r="C659" t="str">
            <v>Mags Mernagh</v>
          </cell>
        </row>
        <row r="660">
          <cell r="A660">
            <v>20800</v>
          </cell>
          <cell r="B660" t="str">
            <v>DMH Technical</v>
          </cell>
          <cell r="C660" t="str">
            <v>Mags Mernagh</v>
          </cell>
        </row>
        <row r="661">
          <cell r="A661">
            <v>20801</v>
          </cell>
          <cell r="B661" t="str">
            <v>Stewards Casuals</v>
          </cell>
          <cell r="C661" t="str">
            <v>Mags Mernagh</v>
          </cell>
        </row>
        <row r="662">
          <cell r="A662">
            <v>20802</v>
          </cell>
          <cell r="B662" t="str">
            <v>Box Office Casuals</v>
          </cell>
          <cell r="C662" t="str">
            <v>Mags Mernagh</v>
          </cell>
        </row>
        <row r="663">
          <cell r="A663">
            <v>20803</v>
          </cell>
          <cell r="B663" t="str">
            <v>Maintenance Casuals</v>
          </cell>
          <cell r="C663" t="str">
            <v>Mags Mernagh</v>
          </cell>
        </row>
        <row r="664">
          <cell r="A664">
            <v>20804</v>
          </cell>
          <cell r="B664" t="str">
            <v>Finance Casuals</v>
          </cell>
          <cell r="C664" t="str">
            <v>Mags Mernagh</v>
          </cell>
        </row>
        <row r="665">
          <cell r="A665">
            <v>20805</v>
          </cell>
          <cell r="B665" t="str">
            <v>Big Session Festival</v>
          </cell>
          <cell r="C665" t="str">
            <v>Mags Mernagh</v>
          </cell>
        </row>
        <row r="666">
          <cell r="A666">
            <v>20806</v>
          </cell>
          <cell r="B666" t="str">
            <v>Summer Sundae Festival</v>
          </cell>
          <cell r="C666" t="str">
            <v>Mags Mernagh</v>
          </cell>
        </row>
        <row r="667">
          <cell r="A667">
            <v>20807</v>
          </cell>
          <cell r="B667" t="str">
            <v>City Blues Festival</v>
          </cell>
          <cell r="C667" t="str">
            <v>Mags Mernagh</v>
          </cell>
        </row>
        <row r="668">
          <cell r="A668">
            <v>20808</v>
          </cell>
          <cell r="B668" t="str">
            <v>Head Of Service</v>
          </cell>
          <cell r="C668" t="str">
            <v>Adrian Wills</v>
          </cell>
        </row>
        <row r="669">
          <cell r="A669">
            <v>20809</v>
          </cell>
          <cell r="B669" t="str">
            <v>Literature Development</v>
          </cell>
          <cell r="C669" t="str">
            <v>Adrian Wills</v>
          </cell>
        </row>
        <row r="670">
          <cell r="A670">
            <v>20810</v>
          </cell>
          <cell r="B670" t="str">
            <v>Libraries Marketing</v>
          </cell>
          <cell r="C670" t="str">
            <v>Adrian Wills</v>
          </cell>
        </row>
        <row r="671">
          <cell r="A671">
            <v>20811</v>
          </cell>
          <cell r="B671" t="str">
            <v>Lighting Energy</v>
          </cell>
          <cell r="C671" t="str">
            <v>Manjeet Virdee</v>
          </cell>
        </row>
        <row r="672">
          <cell r="A672">
            <v>20812</v>
          </cell>
          <cell r="B672" t="str">
            <v>Traffic Management Energy</v>
          </cell>
          <cell r="C672" t="str">
            <v>Manjeet Virdee</v>
          </cell>
        </row>
        <row r="673">
          <cell r="A673">
            <v>20813</v>
          </cell>
          <cell r="B673" t="str">
            <v>Traffic Signals Energy</v>
          </cell>
          <cell r="C673" t="str">
            <v>Manjeet Virdee</v>
          </cell>
        </row>
        <row r="674">
          <cell r="A674">
            <v>20814</v>
          </cell>
          <cell r="B674" t="str">
            <v>Structural Maintenance</v>
          </cell>
          <cell r="C674" t="str">
            <v>Martin Fletcher</v>
          </cell>
        </row>
        <row r="675">
          <cell r="A675">
            <v>20815</v>
          </cell>
          <cell r="B675" t="str">
            <v>Count Site Installations</v>
          </cell>
          <cell r="C675" t="str">
            <v>Jayesh Parmar</v>
          </cell>
        </row>
        <row r="676">
          <cell r="A676">
            <v>20816</v>
          </cell>
          <cell r="B676" t="str">
            <v>Car Park Management Fees</v>
          </cell>
          <cell r="C676" t="str">
            <v>Nigel Clarke</v>
          </cell>
        </row>
        <row r="677">
          <cell r="A677">
            <v>20817</v>
          </cell>
          <cell r="B677" t="str">
            <v>Car Parks General</v>
          </cell>
          <cell r="C677" t="str">
            <v>Nigel Clarke</v>
          </cell>
        </row>
        <row r="678">
          <cell r="A678">
            <v>20818</v>
          </cell>
          <cell r="B678" t="str">
            <v>Hinckley Rd Pk &amp; Ride Car Park</v>
          </cell>
          <cell r="C678" t="str">
            <v>Nigel Clarke/Julian Heubeck</v>
          </cell>
        </row>
        <row r="679">
          <cell r="A679">
            <v>20819</v>
          </cell>
          <cell r="B679" t="str">
            <v>Disabled Parking</v>
          </cell>
          <cell r="C679" t="str">
            <v>Paul Commons</v>
          </cell>
        </row>
        <row r="680">
          <cell r="A680">
            <v>20820</v>
          </cell>
          <cell r="B680" t="str">
            <v>TRO Team</v>
          </cell>
          <cell r="C680" t="str">
            <v>Paul Commons</v>
          </cell>
        </row>
        <row r="681">
          <cell r="A681">
            <v>20821</v>
          </cell>
          <cell r="B681" t="str">
            <v>Traffic Impact Team</v>
          </cell>
          <cell r="C681" t="str">
            <v>Ravi Mohankumar</v>
          </cell>
        </row>
        <row r="682">
          <cell r="A682">
            <v>20822</v>
          </cell>
          <cell r="B682" t="str">
            <v>Sustainable Transport Team</v>
          </cell>
          <cell r="C682" t="str">
            <v>John Dowson</v>
          </cell>
        </row>
        <row r="683">
          <cell r="A683">
            <v>20826</v>
          </cell>
          <cell r="B683" t="str">
            <v>Directorate</v>
          </cell>
          <cell r="C683" t="str">
            <v>Andy Keeling</v>
          </cell>
        </row>
        <row r="684">
          <cell r="A684">
            <v>20827</v>
          </cell>
          <cell r="B684" t="str">
            <v>Support Unit Salaries</v>
          </cell>
          <cell r="C684" t="str">
            <v>Jo Ives</v>
          </cell>
        </row>
        <row r="685">
          <cell r="A685">
            <v>20828</v>
          </cell>
          <cell r="B685" t="str">
            <v>Support Unit Grants</v>
          </cell>
          <cell r="C685" t="str">
            <v>Jo Ives</v>
          </cell>
        </row>
        <row r="686">
          <cell r="A686">
            <v>20838</v>
          </cell>
          <cell r="B686" t="str">
            <v>Curve</v>
          </cell>
          <cell r="C686" t="str">
            <v>Nisha Popat</v>
          </cell>
        </row>
        <row r="687">
          <cell r="A687">
            <v>20839</v>
          </cell>
          <cell r="B687" t="str">
            <v>Newarke Houses Museum</v>
          </cell>
          <cell r="C687" t="str">
            <v>Nisha Popat</v>
          </cell>
        </row>
        <row r="688">
          <cell r="A688">
            <v>20841</v>
          </cell>
          <cell r="B688" t="str">
            <v>Planning Delivery Grant Projects</v>
          </cell>
          <cell r="C688" t="str">
            <v>Mike Richardson</v>
          </cell>
        </row>
        <row r="689">
          <cell r="A689">
            <v>20842</v>
          </cell>
          <cell r="B689" t="str">
            <v>Marketing &amp; Comms</v>
          </cell>
          <cell r="C689" t="str">
            <v>Tess Booth</v>
          </cell>
        </row>
        <row r="690">
          <cell r="A690">
            <v>20843</v>
          </cell>
          <cell r="B690" t="str">
            <v>Quality &amp; Devopment</v>
          </cell>
          <cell r="C690" t="str">
            <v>Adrian Wills</v>
          </cell>
        </row>
        <row r="691">
          <cell r="A691">
            <v>20844</v>
          </cell>
          <cell r="B691" t="str">
            <v>Inclusion &amp; Diversity</v>
          </cell>
          <cell r="C691" t="str">
            <v>Adrian Wills</v>
          </cell>
        </row>
        <row r="692">
          <cell r="A692">
            <v>20845</v>
          </cell>
          <cell r="B692" t="str">
            <v>Childrens Services</v>
          </cell>
          <cell r="C692" t="str">
            <v>Adrian Wills</v>
          </cell>
        </row>
        <row r="693">
          <cell r="A693">
            <v>20846</v>
          </cell>
          <cell r="B693" t="str">
            <v>Age Concern Library</v>
          </cell>
          <cell r="C693" t="str">
            <v>Adrian Wills</v>
          </cell>
        </row>
        <row r="694">
          <cell r="A694">
            <v>20847</v>
          </cell>
          <cell r="B694" t="str">
            <v>Central-Lending Library</v>
          </cell>
          <cell r="C694" t="str">
            <v>Adrian Wills</v>
          </cell>
        </row>
        <row r="695">
          <cell r="A695">
            <v>20851</v>
          </cell>
          <cell r="B695" t="str">
            <v>Commonwlth Loc.Gov.Gd.Prac.Sch</v>
          </cell>
          <cell r="C695" t="str">
            <v>Mark Mizzen</v>
          </cell>
        </row>
        <row r="696">
          <cell r="A696">
            <v>20857</v>
          </cell>
          <cell r="B696" t="str">
            <v>Leicester in Bloom</v>
          </cell>
          <cell r="C696" t="str">
            <v>Stewart Doughty</v>
          </cell>
        </row>
        <row r="697">
          <cell r="A697">
            <v>20858</v>
          </cell>
          <cell r="B697" t="str">
            <v>Head Of Service</v>
          </cell>
          <cell r="C697" t="str">
            <v>Andy Thomas</v>
          </cell>
        </row>
        <row r="698">
          <cell r="A698">
            <v>20860</v>
          </cell>
          <cell r="B698" t="str">
            <v>Startrak - East Midlands Airport</v>
          </cell>
          <cell r="C698" t="str">
            <v>Ed Kocik</v>
          </cell>
        </row>
        <row r="699">
          <cell r="A699">
            <v>20861</v>
          </cell>
          <cell r="B699" t="str">
            <v>Startrak - University of Derby</v>
          </cell>
          <cell r="C699" t="str">
            <v>Ed Kocik</v>
          </cell>
        </row>
        <row r="700">
          <cell r="A700">
            <v>20863</v>
          </cell>
          <cell r="B700" t="str">
            <v>PHOENIX CENTRE PRU</v>
          </cell>
          <cell r="C700" t="str">
            <v>Annie Vesty</v>
          </cell>
        </row>
        <row r="701">
          <cell r="A701">
            <v>20864</v>
          </cell>
          <cell r="B701" t="str">
            <v>ARC PRU</v>
          </cell>
          <cell r="C701" t="str">
            <v>Annie Vesty</v>
          </cell>
        </row>
        <row r="702">
          <cell r="A702">
            <v>20865</v>
          </cell>
          <cell r="B702" t="str">
            <v>SOUTHFIELDS COMMUNITY CENTRE</v>
          </cell>
          <cell r="C702" t="str">
            <v>Steve Weston</v>
          </cell>
        </row>
        <row r="703">
          <cell r="A703">
            <v>20866</v>
          </cell>
          <cell r="B703" t="str">
            <v>NEW PARKS COMMUNITY CENTRE</v>
          </cell>
          <cell r="C703" t="str">
            <v>Steve Weston</v>
          </cell>
        </row>
        <row r="704">
          <cell r="A704">
            <v>20867</v>
          </cell>
          <cell r="B704" t="str">
            <v>THURNBY LODGE COMMUNITY CENTRE</v>
          </cell>
          <cell r="C704" t="str">
            <v>Steve Weston</v>
          </cell>
        </row>
        <row r="705">
          <cell r="A705">
            <v>20868</v>
          </cell>
          <cell r="B705" t="str">
            <v>Projects - Marketing</v>
          </cell>
          <cell r="C705" t="str">
            <v>Tess Booth</v>
          </cell>
        </row>
        <row r="706">
          <cell r="A706">
            <v>20869</v>
          </cell>
          <cell r="B706" t="str">
            <v>L&amp;L HMA Projects</v>
          </cell>
          <cell r="C706" t="str">
            <v>Emma Grady</v>
          </cell>
        </row>
        <row r="707">
          <cell r="A707">
            <v>20870</v>
          </cell>
          <cell r="B707" t="str">
            <v>SPECIAL OLYMPICS CATERING</v>
          </cell>
          <cell r="C707" t="str">
            <v>Annie Vesty</v>
          </cell>
        </row>
        <row r="708">
          <cell r="A708">
            <v>20871</v>
          </cell>
          <cell r="B708" t="str">
            <v>Energy Team Head of Service</v>
          </cell>
          <cell r="C708" t="str">
            <v>Nick Morris</v>
          </cell>
        </row>
        <row r="709">
          <cell r="A709">
            <v>20872</v>
          </cell>
          <cell r="B709" t="str">
            <v>Home Energy</v>
          </cell>
          <cell r="C709" t="str">
            <v>Nick Morris</v>
          </cell>
        </row>
        <row r="710">
          <cell r="A710">
            <v>20873</v>
          </cell>
          <cell r="B710" t="str">
            <v>Energy Management</v>
          </cell>
          <cell r="C710" t="str">
            <v>Nick Morris</v>
          </cell>
        </row>
        <row r="711">
          <cell r="A711">
            <v>20874</v>
          </cell>
          <cell r="B711" t="str">
            <v>Energy Agency</v>
          </cell>
          <cell r="C711" t="str">
            <v>Nick Morris</v>
          </cell>
        </row>
        <row r="712">
          <cell r="A712">
            <v>20875</v>
          </cell>
          <cell r="B712" t="str">
            <v>Energy Office Admin &amp; Finance</v>
          </cell>
          <cell r="C712" t="str">
            <v>Nick Morris</v>
          </cell>
        </row>
        <row r="713">
          <cell r="A713">
            <v>20886</v>
          </cell>
          <cell r="B713" t="str">
            <v>WILLOWBANK HOSPITAL SCHOOL</v>
          </cell>
          <cell r="C713" t="str">
            <v>Annie Vesty</v>
          </cell>
        </row>
        <row r="714">
          <cell r="A714">
            <v>20888</v>
          </cell>
          <cell r="B714" t="str">
            <v>Future Jobs Fund</v>
          </cell>
          <cell r="C714" t="str">
            <v>Jo Ives</v>
          </cell>
        </row>
        <row r="715">
          <cell r="A715">
            <v>20897</v>
          </cell>
          <cell r="B715" t="str">
            <v>VICTORIA PARK LODGE NO. 2</v>
          </cell>
          <cell r="C715" t="str">
            <v>Steve Weston</v>
          </cell>
        </row>
        <row r="716">
          <cell r="A716">
            <v>20899</v>
          </cell>
          <cell r="B716" t="str">
            <v>The Lanes</v>
          </cell>
          <cell r="C716" t="str">
            <v>Nigel Clarke</v>
          </cell>
        </row>
        <row r="717">
          <cell r="A717" t="str">
            <v>N100335P</v>
          </cell>
          <cell r="B717" t="str">
            <v>Surface Dressing</v>
          </cell>
        </row>
        <row r="718">
          <cell r="A718" t="str">
            <v>N100336P</v>
          </cell>
          <cell r="B718" t="str">
            <v>Nominated Schemes</v>
          </cell>
        </row>
        <row r="719">
          <cell r="A719" t="str">
            <v>N100337P</v>
          </cell>
          <cell r="B719" t="str">
            <v>Standby</v>
          </cell>
        </row>
        <row r="720">
          <cell r="A720" t="str">
            <v>N100338P</v>
          </cell>
          <cell r="B720" t="str">
            <v>HM General Repairs</v>
          </cell>
        </row>
        <row r="721">
          <cell r="A721" t="str">
            <v>N100339P</v>
          </cell>
          <cell r="B721" t="str">
            <v>Sinkages</v>
          </cell>
        </row>
        <row r="722">
          <cell r="A722" t="str">
            <v>N100340P</v>
          </cell>
          <cell r="B722" t="str">
            <v>Drainage Minor Repairs</v>
          </cell>
          <cell r="C722" t="str">
            <v>Martin Fletcher</v>
          </cell>
        </row>
        <row r="723">
          <cell r="A723" t="str">
            <v>N100341P</v>
          </cell>
          <cell r="B723" t="str">
            <v>Drainage Replacement Provision</v>
          </cell>
          <cell r="C723" t="str">
            <v>Martin Fletcher</v>
          </cell>
        </row>
        <row r="724">
          <cell r="A724" t="str">
            <v>N100342P</v>
          </cell>
          <cell r="B724" t="str">
            <v>HM Minor Repairs</v>
          </cell>
          <cell r="C724" t="str">
            <v>Mike Pears</v>
          </cell>
        </row>
        <row r="725">
          <cell r="A725" t="str">
            <v>N100343P</v>
          </cell>
          <cell r="B725" t="str">
            <v>Nominated Schemes</v>
          </cell>
        </row>
        <row r="726">
          <cell r="A726" t="str">
            <v>N100344P</v>
          </cell>
          <cell r="B726" t="str">
            <v>Betterment</v>
          </cell>
        </row>
        <row r="727">
          <cell r="A727" t="str">
            <v>N100345P</v>
          </cell>
          <cell r="B727" t="str">
            <v>Public Rights Of Way</v>
          </cell>
        </row>
        <row r="728">
          <cell r="A728" t="str">
            <v>N100346P</v>
          </cell>
          <cell r="B728" t="str">
            <v>Safety Fences &amp; Guard Rails</v>
          </cell>
        </row>
        <row r="729">
          <cell r="A729" t="str">
            <v>N100347P</v>
          </cell>
          <cell r="B729" t="str">
            <v>Boundary Fences &amp; Walls</v>
          </cell>
        </row>
        <row r="730">
          <cell r="A730" t="str">
            <v>N100348P</v>
          </cell>
          <cell r="B730" t="str">
            <v>Trees &amp; Planter Boxes</v>
          </cell>
        </row>
        <row r="731">
          <cell r="A731" t="str">
            <v>N100349P</v>
          </cell>
          <cell r="B731" t="str">
            <v>Bridges &amp; Subways</v>
          </cell>
          <cell r="C731" t="str">
            <v>Abul Tarafder</v>
          </cell>
        </row>
        <row r="732">
          <cell r="A732" t="str">
            <v>N100350P</v>
          </cell>
          <cell r="B732" t="str">
            <v>Culverts</v>
          </cell>
        </row>
        <row r="733">
          <cell r="A733" t="str">
            <v>N100351P</v>
          </cell>
          <cell r="B733" t="str">
            <v>Gully Emptying Etc</v>
          </cell>
          <cell r="C733" t="str">
            <v>Martin Fletcher</v>
          </cell>
        </row>
        <row r="734">
          <cell r="A734" t="str">
            <v>N100352P</v>
          </cell>
          <cell r="B734" t="str">
            <v>Traffic Sign Routine Mtce</v>
          </cell>
          <cell r="C734" t="str">
            <v>Manjeet Virdee</v>
          </cell>
        </row>
        <row r="735">
          <cell r="A735" t="str">
            <v>N100353P</v>
          </cell>
          <cell r="B735" t="str">
            <v>Traffic Sign General Repairs</v>
          </cell>
          <cell r="C735" t="str">
            <v>Manjeet Virdee</v>
          </cell>
        </row>
        <row r="736">
          <cell r="A736" t="str">
            <v>N100354P</v>
          </cell>
          <cell r="B736" t="str">
            <v>Traffic Sign Vandalism</v>
          </cell>
          <cell r="C736" t="str">
            <v>Manjeet Virdee</v>
          </cell>
        </row>
        <row r="737">
          <cell r="A737" t="str">
            <v>N100355P</v>
          </cell>
          <cell r="B737" t="str">
            <v>Traffic Sign Unrecov Accidents</v>
          </cell>
          <cell r="C737" t="str">
            <v>Manjeet Virdee</v>
          </cell>
        </row>
        <row r="738">
          <cell r="A738" t="str">
            <v>N100356P</v>
          </cell>
          <cell r="B738" t="str">
            <v>Traffic Sign Accidents</v>
          </cell>
          <cell r="C738" t="str">
            <v>Manjeet Virdee</v>
          </cell>
        </row>
        <row r="739">
          <cell r="A739" t="str">
            <v>N100357P</v>
          </cell>
          <cell r="B739" t="str">
            <v>Traffic Signal General Repairs</v>
          </cell>
          <cell r="C739" t="str">
            <v>Manjeet Virdee</v>
          </cell>
        </row>
        <row r="740">
          <cell r="A740" t="str">
            <v>N100358P</v>
          </cell>
          <cell r="B740" t="str">
            <v>Street Lighting Routine Mtce</v>
          </cell>
          <cell r="C740" t="str">
            <v>Manjeet Virdee</v>
          </cell>
        </row>
        <row r="741">
          <cell r="A741" t="str">
            <v>N100359P</v>
          </cell>
          <cell r="B741" t="str">
            <v>Street Lighting General Reprs</v>
          </cell>
          <cell r="C741" t="str">
            <v>Manjeet Virdee</v>
          </cell>
        </row>
        <row r="742">
          <cell r="A742" t="str">
            <v>N100360P</v>
          </cell>
          <cell r="B742" t="str">
            <v>Street Lighting Vandalism</v>
          </cell>
          <cell r="C742" t="str">
            <v>Manjeet Virdee</v>
          </cell>
        </row>
        <row r="743">
          <cell r="A743" t="str">
            <v>N100361P</v>
          </cell>
          <cell r="B743" t="str">
            <v>Street Lighting Unrec Accidnts</v>
          </cell>
          <cell r="C743" t="str">
            <v>Manjeet Virdee</v>
          </cell>
        </row>
        <row r="744">
          <cell r="A744" t="str">
            <v>N100362P</v>
          </cell>
          <cell r="B744" t="str">
            <v>Street Lighting Renewal</v>
          </cell>
          <cell r="C744" t="str">
            <v>Manjeet Virdee</v>
          </cell>
        </row>
        <row r="745">
          <cell r="A745" t="str">
            <v>N100363P</v>
          </cell>
          <cell r="B745" t="str">
            <v>Unrecoverable Damage</v>
          </cell>
          <cell r="C745" t="str">
            <v>Manjeet Virdee</v>
          </cell>
        </row>
        <row r="746">
          <cell r="A746" t="str">
            <v>N100364P</v>
          </cell>
          <cell r="B746" t="str">
            <v>Road Markings</v>
          </cell>
        </row>
        <row r="747">
          <cell r="A747" t="str">
            <v>N100365P</v>
          </cell>
          <cell r="B747" t="str">
            <v>Parking Signs &amp; Lines</v>
          </cell>
        </row>
        <row r="748">
          <cell r="A748" t="str">
            <v>N100366P</v>
          </cell>
          <cell r="B748" t="str">
            <v>Grass Cutting</v>
          </cell>
        </row>
        <row r="749">
          <cell r="A749" t="str">
            <v>N100367P</v>
          </cell>
          <cell r="B749" t="str">
            <v>East Midlands in Bloom</v>
          </cell>
        </row>
        <row r="750">
          <cell r="A750" t="str">
            <v>N100368P</v>
          </cell>
          <cell r="B750" t="str">
            <v>Tree &amp; Shrub Mtce.</v>
          </cell>
        </row>
        <row r="751">
          <cell r="A751" t="str">
            <v>N100369P</v>
          </cell>
          <cell r="B751" t="str">
            <v>Weed Control Contract</v>
          </cell>
        </row>
        <row r="752">
          <cell r="A752" t="str">
            <v>N100370P</v>
          </cell>
          <cell r="B752" t="str">
            <v>Emergency Sweeping/Pests</v>
          </cell>
        </row>
        <row r="753">
          <cell r="A753" t="str">
            <v>N100371P</v>
          </cell>
          <cell r="B753" t="str">
            <v>Travellers</v>
          </cell>
        </row>
        <row r="754">
          <cell r="A754" t="str">
            <v>N100372P</v>
          </cell>
          <cell r="B754" t="str">
            <v>Assessments</v>
          </cell>
        </row>
        <row r="755">
          <cell r="A755" t="str">
            <v>N100373P</v>
          </cell>
          <cell r="B755" t="str">
            <v>Vaisakhi</v>
          </cell>
          <cell r="C755" t="str">
            <v>Manjeet Virdee</v>
          </cell>
        </row>
        <row r="756">
          <cell r="A756" t="str">
            <v>N100374P</v>
          </cell>
          <cell r="B756" t="str">
            <v>Eid</v>
          </cell>
          <cell r="C756" t="str">
            <v>Manjeet Virdee</v>
          </cell>
        </row>
        <row r="757">
          <cell r="A757" t="str">
            <v>N100375P</v>
          </cell>
          <cell r="B757" t="str">
            <v>Diwali</v>
          </cell>
          <cell r="C757" t="str">
            <v>Manjeet Virdee</v>
          </cell>
        </row>
        <row r="758">
          <cell r="A758" t="str">
            <v>N100376P</v>
          </cell>
          <cell r="B758" t="str">
            <v>Christmas</v>
          </cell>
          <cell r="C758" t="str">
            <v>Manjeet Virdee</v>
          </cell>
        </row>
        <row r="759">
          <cell r="A759" t="str">
            <v>N100377P</v>
          </cell>
          <cell r="B759" t="str">
            <v>Chanukah</v>
          </cell>
          <cell r="C759" t="str">
            <v>Manjeet Virdee</v>
          </cell>
        </row>
        <row r="760">
          <cell r="A760" t="str">
            <v>N100378P</v>
          </cell>
          <cell r="B760" t="str">
            <v>Caribbean Carnival</v>
          </cell>
          <cell r="C760" t="str">
            <v>Manjeet Virdee</v>
          </cell>
        </row>
        <row r="761">
          <cell r="A761" t="str">
            <v>N100379P</v>
          </cell>
          <cell r="B761" t="str">
            <v>Miscellaneous Lighting Maintenance</v>
          </cell>
          <cell r="C761" t="str">
            <v>Manjeet Virdee</v>
          </cell>
        </row>
        <row r="762">
          <cell r="A762" t="str">
            <v>N100380P</v>
          </cell>
          <cell r="B762" t="str">
            <v>Miscellaneous Lighting Maintenance</v>
          </cell>
          <cell r="C762" t="str">
            <v>Manjeet Virdee</v>
          </cell>
        </row>
        <row r="763">
          <cell r="A763" t="str">
            <v>N100381P</v>
          </cell>
          <cell r="B763" t="str">
            <v>Miscellaneous Lighting Maintenance</v>
          </cell>
          <cell r="C763" t="str">
            <v>Manjeet Virdee</v>
          </cell>
        </row>
        <row r="764">
          <cell r="A764" t="str">
            <v>N100382P</v>
          </cell>
          <cell r="B764" t="str">
            <v>Roadside Seats</v>
          </cell>
        </row>
        <row r="765">
          <cell r="A765" t="str">
            <v>N100383P</v>
          </cell>
          <cell r="B765" t="str">
            <v>Street Nameplates</v>
          </cell>
        </row>
        <row r="766">
          <cell r="A766" t="str">
            <v>N100384P</v>
          </cell>
          <cell r="B766" t="str">
            <v>Watercourse Cleansing</v>
          </cell>
        </row>
        <row r="767">
          <cell r="A767" t="str">
            <v>N100385P</v>
          </cell>
          <cell r="B767" t="str">
            <v>Watercourse Flood Control</v>
          </cell>
        </row>
        <row r="768">
          <cell r="A768" t="str">
            <v>N100386P</v>
          </cell>
          <cell r="B768" t="str">
            <v>Watercourse Towpath Mtce</v>
          </cell>
        </row>
        <row r="769">
          <cell r="A769" t="str">
            <v>N100562P</v>
          </cell>
          <cell r="B769" t="str">
            <v>Barkby Road - Access to recycling centre</v>
          </cell>
          <cell r="C769" t="str">
            <v>Martin Fletcher</v>
          </cell>
        </row>
        <row r="770">
          <cell r="A770" t="str">
            <v>N101558P</v>
          </cell>
          <cell r="B770" t="str">
            <v>RIEP money for Dimmer Switches</v>
          </cell>
          <cell r="C770" t="str">
            <v>Manjeet Virdee</v>
          </cell>
        </row>
        <row r="771">
          <cell r="A771" t="str">
            <v>R100055</v>
          </cell>
          <cell r="B771" t="str">
            <v>Footway &amp; C'Track Minor Reprs</v>
          </cell>
          <cell r="C771" t="str">
            <v>Mike Pears</v>
          </cell>
        </row>
        <row r="772">
          <cell r="A772" t="str">
            <v>R100057</v>
          </cell>
          <cell r="B772" t="str">
            <v>Safety Fences &amp; Guard Rails</v>
          </cell>
        </row>
        <row r="773">
          <cell r="A773" t="str">
            <v>R100060</v>
          </cell>
          <cell r="B773" t="str">
            <v>Bridges &amp; Subways</v>
          </cell>
          <cell r="C773" t="str">
            <v>Abul Tarafder</v>
          </cell>
        </row>
        <row r="774">
          <cell r="A774" t="str">
            <v>R100062</v>
          </cell>
          <cell r="B774" t="str">
            <v>Various works orders/ locations</v>
          </cell>
          <cell r="C774" t="str">
            <v>Martin Fletcher</v>
          </cell>
        </row>
        <row r="775">
          <cell r="A775" t="str">
            <v>R100068</v>
          </cell>
          <cell r="B775" t="str">
            <v>Traffic Sign accident damage</v>
          </cell>
          <cell r="C775" t="str">
            <v>Manjeet Virdee</v>
          </cell>
        </row>
        <row r="776">
          <cell r="A776" t="str">
            <v>R100074</v>
          </cell>
          <cell r="B776" t="str">
            <v>Street Lighting rechargeable work</v>
          </cell>
          <cell r="C776" t="str">
            <v>Manjeet Virdee</v>
          </cell>
        </row>
        <row r="777">
          <cell r="A777" t="str">
            <v>R100076</v>
          </cell>
          <cell r="B777" t="str">
            <v>Street Lighting accident damage</v>
          </cell>
          <cell r="C777" t="str">
            <v>Manjeet Virdee</v>
          </cell>
        </row>
        <row r="778">
          <cell r="A778" t="str">
            <v>R100094</v>
          </cell>
          <cell r="B778" t="str">
            <v>Bus Shelter Rechargeables</v>
          </cell>
          <cell r="C778" t="str">
            <v>Martin Fletcher</v>
          </cell>
        </row>
        <row r="779">
          <cell r="A779" t="str">
            <v>R101004</v>
          </cell>
          <cell r="B779" t="str">
            <v>Domestic Footway Crossings</v>
          </cell>
          <cell r="C779" t="str">
            <v>Mike Pears</v>
          </cell>
        </row>
        <row r="780">
          <cell r="A780">
            <v>20900</v>
          </cell>
          <cell r="C780" t="str">
            <v>Jo Ives</v>
          </cell>
        </row>
        <row r="781">
          <cell r="A781">
            <v>20903</v>
          </cell>
          <cell r="C781" t="str">
            <v>Adrian Wills</v>
          </cell>
        </row>
        <row r="782">
          <cell r="A782">
            <v>50038</v>
          </cell>
          <cell r="C782" t="str">
            <v>Nick Morris</v>
          </cell>
        </row>
        <row r="783">
          <cell r="A783">
            <v>50262</v>
          </cell>
          <cell r="C783" t="str">
            <v>Nick Morris</v>
          </cell>
        </row>
        <row r="784">
          <cell r="A784">
            <v>50263</v>
          </cell>
          <cell r="C784" t="str">
            <v>Nick Morris</v>
          </cell>
        </row>
        <row r="785">
          <cell r="A785">
            <v>50264</v>
          </cell>
          <cell r="C785" t="str">
            <v>Nick Morris</v>
          </cell>
        </row>
        <row r="786">
          <cell r="A786">
            <v>50265</v>
          </cell>
          <cell r="C786" t="str">
            <v>Nick Morris</v>
          </cell>
        </row>
        <row r="787">
          <cell r="A787">
            <v>50266</v>
          </cell>
          <cell r="C787" t="str">
            <v>Nick Morris</v>
          </cell>
        </row>
        <row r="788">
          <cell r="A788">
            <v>50267</v>
          </cell>
          <cell r="C788" t="str">
            <v>Nick Morris</v>
          </cell>
        </row>
        <row r="789">
          <cell r="A789">
            <v>50268</v>
          </cell>
          <cell r="C789" t="str">
            <v>Nick Morris</v>
          </cell>
        </row>
        <row r="790">
          <cell r="A790">
            <v>50271</v>
          </cell>
          <cell r="C790" t="str">
            <v>Nick Morris</v>
          </cell>
        </row>
        <row r="791">
          <cell r="A791">
            <v>50274</v>
          </cell>
          <cell r="C791" t="str">
            <v>Nick Morris</v>
          </cell>
        </row>
        <row r="792">
          <cell r="A792">
            <v>50275</v>
          </cell>
          <cell r="C792" t="str">
            <v>Nick Morris</v>
          </cell>
        </row>
        <row r="793">
          <cell r="A793">
            <v>50276</v>
          </cell>
          <cell r="C793" t="str">
            <v>Nick Morris</v>
          </cell>
        </row>
        <row r="794">
          <cell r="A794">
            <v>50277</v>
          </cell>
          <cell r="C794" t="str">
            <v>Nick Morris</v>
          </cell>
        </row>
        <row r="795">
          <cell r="A795">
            <v>50279</v>
          </cell>
          <cell r="C795" t="str">
            <v>Nick Morris</v>
          </cell>
        </row>
        <row r="796">
          <cell r="A796">
            <v>50280</v>
          </cell>
          <cell r="C796" t="str">
            <v>Nick Morris</v>
          </cell>
        </row>
        <row r="797">
          <cell r="A797">
            <v>50281</v>
          </cell>
          <cell r="C797" t="str">
            <v>Nick Morris</v>
          </cell>
        </row>
        <row r="798">
          <cell r="A798">
            <v>50282</v>
          </cell>
          <cell r="C798" t="str">
            <v>Nick Morris</v>
          </cell>
        </row>
        <row r="799">
          <cell r="A799">
            <v>50283</v>
          </cell>
          <cell r="C799" t="str">
            <v>Nick Morris</v>
          </cell>
        </row>
        <row r="800">
          <cell r="A800">
            <v>50284</v>
          </cell>
          <cell r="C800" t="str">
            <v>Nick Morris</v>
          </cell>
        </row>
        <row r="801">
          <cell r="A801">
            <v>50285</v>
          </cell>
          <cell r="C801" t="str">
            <v>Nick Morris</v>
          </cell>
        </row>
        <row r="802">
          <cell r="A802">
            <v>50356</v>
          </cell>
          <cell r="C802" t="str">
            <v>Nick Morris</v>
          </cell>
        </row>
        <row r="803">
          <cell r="A803">
            <v>50363</v>
          </cell>
          <cell r="C803" t="str">
            <v>Nick Morris</v>
          </cell>
        </row>
        <row r="804">
          <cell r="A804">
            <v>50261</v>
          </cell>
          <cell r="C804" t="str">
            <v>Nick Morris</v>
          </cell>
        </row>
        <row r="805">
          <cell r="A805">
            <v>20792</v>
          </cell>
          <cell r="C805" t="str">
            <v>Nigel Clarke</v>
          </cell>
        </row>
        <row r="806">
          <cell r="A806">
            <v>20907</v>
          </cell>
          <cell r="C806" t="str">
            <v>Nick Morris</v>
          </cell>
        </row>
        <row r="807">
          <cell r="A807">
            <v>20915</v>
          </cell>
          <cell r="C807" t="str">
            <v>Nick Morris</v>
          </cell>
        </row>
        <row r="808">
          <cell r="A808">
            <v>20916</v>
          </cell>
          <cell r="C808" t="str">
            <v>Nick Morris</v>
          </cell>
        </row>
        <row r="809">
          <cell r="A809">
            <v>20909</v>
          </cell>
          <cell r="B809" t="str">
            <v>De Montfort Hall - Projects</v>
          </cell>
          <cell r="C809" t="str">
            <v>Mags Mernagh</v>
          </cell>
        </row>
        <row r="810">
          <cell r="A810">
            <v>20920</v>
          </cell>
          <cell r="C810" t="str">
            <v>Jan Dudgeon</v>
          </cell>
        </row>
        <row r="811">
          <cell r="A811">
            <v>20722</v>
          </cell>
          <cell r="C811" t="str">
            <v>Ed Kocik</v>
          </cell>
        </row>
        <row r="812">
          <cell r="A812">
            <v>20876</v>
          </cell>
          <cell r="C812" t="str">
            <v>Sarah Harrison</v>
          </cell>
        </row>
        <row r="813">
          <cell r="A813">
            <v>20932</v>
          </cell>
          <cell r="C813" t="str">
            <v>David Poxon</v>
          </cell>
        </row>
        <row r="814">
          <cell r="A814">
            <v>20931</v>
          </cell>
          <cell r="C814" t="str">
            <v>Nigel Clarke</v>
          </cell>
        </row>
        <row r="815">
          <cell r="A815">
            <v>20942</v>
          </cell>
          <cell r="C815" t="str">
            <v>Steve Dibnah</v>
          </cell>
        </row>
        <row r="816">
          <cell r="A816">
            <v>20933</v>
          </cell>
          <cell r="C816" t="str">
            <v>Nick Morris</v>
          </cell>
        </row>
        <row r="817">
          <cell r="A817">
            <v>20908</v>
          </cell>
          <cell r="C817" t="str">
            <v>Adrian Wills</v>
          </cell>
        </row>
        <row r="818">
          <cell r="A818">
            <v>20930</v>
          </cell>
          <cell r="C818" t="str">
            <v>Peter Chandler</v>
          </cell>
        </row>
        <row r="819">
          <cell r="A819">
            <v>20950</v>
          </cell>
          <cell r="B819" t="str">
            <v>Football Site - Aylestone Playing Fields</v>
          </cell>
          <cell r="C819" t="str">
            <v>Mark Laywood</v>
          </cell>
        </row>
        <row r="820">
          <cell r="A820">
            <v>20951</v>
          </cell>
          <cell r="B820" t="str">
            <v>Football Site - Aylestone Recreation Ground</v>
          </cell>
          <cell r="C820" t="str">
            <v>Mark Laywood</v>
          </cell>
        </row>
        <row r="821">
          <cell r="A821">
            <v>20952</v>
          </cell>
          <cell r="B821" t="str">
            <v>Football Site - Rushey Fields</v>
          </cell>
          <cell r="C821" t="str">
            <v>Mark Laywood</v>
          </cell>
        </row>
        <row r="822">
          <cell r="A822">
            <v>20954</v>
          </cell>
          <cell r="B822" t="str">
            <v>Football Site - Beaumont Park</v>
          </cell>
          <cell r="C822" t="str">
            <v>Mark Laywood</v>
          </cell>
        </row>
        <row r="823">
          <cell r="A823">
            <v>20955</v>
          </cell>
          <cell r="B823" t="str">
            <v>Football Site - New College</v>
          </cell>
          <cell r="C823" t="str">
            <v>Mark Laywood</v>
          </cell>
        </row>
        <row r="824">
          <cell r="A824">
            <v>20956</v>
          </cell>
          <cell r="B824" t="str">
            <v>Ball Court - Victoria Park</v>
          </cell>
          <cell r="C824" t="str">
            <v>Mark Laywood</v>
          </cell>
        </row>
        <row r="825">
          <cell r="A825">
            <v>20957</v>
          </cell>
          <cell r="B825" t="str">
            <v>Ball Court - Cossington Street</v>
          </cell>
          <cell r="C825" t="str">
            <v>Mark Laywood</v>
          </cell>
        </row>
        <row r="826">
          <cell r="A826">
            <v>20958</v>
          </cell>
          <cell r="B826" t="str">
            <v>Ball Court - St Andrews Ball</v>
          </cell>
          <cell r="C826" t="str">
            <v>Mark Laywood</v>
          </cell>
        </row>
        <row r="827">
          <cell r="A827">
            <v>20947</v>
          </cell>
          <cell r="B827" t="str">
            <v>Vehicle Testing Station</v>
          </cell>
          <cell r="C827" t="str">
            <v>Mike Broster</v>
          </cell>
        </row>
        <row r="828">
          <cell r="A828">
            <v>20869</v>
          </cell>
          <cell r="C828" t="str">
            <v>Jo Ives</v>
          </cell>
        </row>
        <row r="829">
          <cell r="A829">
            <v>20733</v>
          </cell>
          <cell r="C829" t="str">
            <v>Jo Ives</v>
          </cell>
        </row>
        <row r="830">
          <cell r="A830">
            <v>20896</v>
          </cell>
          <cell r="C830" t="str">
            <v>Karen Surdhar</v>
          </cell>
        </row>
        <row r="831">
          <cell r="A831">
            <v>20906</v>
          </cell>
          <cell r="C831" t="str">
            <v>Jo Ives</v>
          </cell>
        </row>
        <row r="832">
          <cell r="A832">
            <v>20726</v>
          </cell>
          <cell r="C832" t="str">
            <v>Jo Ives</v>
          </cell>
        </row>
        <row r="833">
          <cell r="A833">
            <v>20913</v>
          </cell>
          <cell r="C833" t="str">
            <v>Mandip Rai</v>
          </cell>
        </row>
        <row r="834">
          <cell r="A834">
            <v>20946</v>
          </cell>
          <cell r="C834" t="str">
            <v>Nick Rhodes</v>
          </cell>
        </row>
      </sheetData>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_control"/>
      <sheetName val="Macro's"/>
      <sheetName val="Final Celiling"/>
      <sheetName val="T-Control"/>
      <sheetName val="Cash Ceiling"/>
      <sheetName val="Summary"/>
      <sheetName val="_options"/>
      <sheetName val="CC's"/>
      <sheetName val="OB"/>
      <sheetName val="OB - Staff"/>
      <sheetName val="R Category"/>
      <sheetName val="CB+FR P6"/>
      <sheetName val="CB+FR P5"/>
      <sheetName val="CB+FR P4"/>
      <sheetName val="CB+FR P3"/>
      <sheetName val="_options (2)"/>
      <sheetName val="FTE"/>
      <sheetName val="Pay Inflation"/>
      <sheetName val="Paid Weeks"/>
      <sheetName val="CB - Staff"/>
      <sheetName val="FR - Staff"/>
      <sheetName val="TF"/>
      <sheetName val="32537"/>
      <sheetName val="Transactions"/>
      <sheetName val="Analysis"/>
      <sheetName val="Oncosts"/>
      <sheetName val="LG Salaries"/>
      <sheetName val="Other Salaries"/>
      <sheetName val="A Status Report"/>
      <sheetName val="Approval Rights"/>
      <sheetName val="Cost Centre Access"/>
      <sheetName val="User Access"/>
      <sheetName val="19-20 Rates"/>
      <sheetName val="18-19 Rates"/>
      <sheetName val="Insurance"/>
      <sheetName val="Budget Inflation"/>
      <sheetName val="PAY SCALES"/>
      <sheetName val="Screenshots"/>
      <sheetName val="Forecast Lookup"/>
      <sheetName val="Matrix"/>
      <sheetName val="CCM"/>
      <sheetName val="Open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
          <cell r="J5">
            <v>8632</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
          <cell r="B2" t="str">
            <v>Select</v>
          </cell>
        </row>
        <row r="6">
          <cell r="D6">
            <v>32.5</v>
          </cell>
        </row>
      </sheetData>
      <sheetData sheetId="38" refreshError="1"/>
      <sheetData sheetId="39">
        <row r="3">
          <cell r="E3" t="str">
            <v>Existing - Apr 20</v>
          </cell>
        </row>
      </sheetData>
      <sheetData sheetId="40" refreshError="1"/>
      <sheetData sheetId="41" refreshError="1"/>
      <sheetData sheetId="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ntrol"/>
      <sheetName val="Summary"/>
      <sheetName val="_options"/>
      <sheetName val="DR"/>
      <sheetName val="LS"/>
      <sheetName val="SCS"/>
      <sheetName val="YPS"/>
      <sheetName val="SB"/>
      <sheetName val="Forecast"/>
      <sheetName val="Data"/>
      <sheetName val="Budget"/>
    </sheetNames>
    <sheetDataSet>
      <sheetData sheetId="0">
        <row r="7">
          <cell r="C7">
            <v>201713</v>
          </cell>
        </row>
        <row r="65">
          <cell r="B65" t="str">
            <v>13</v>
          </cell>
        </row>
        <row r="70">
          <cell r="B70">
            <v>1</v>
          </cell>
          <cell r="C70" t="str">
            <v>APRIL 2017</v>
          </cell>
        </row>
        <row r="71">
          <cell r="B71">
            <v>2</v>
          </cell>
          <cell r="C71" t="str">
            <v>MAY 2017</v>
          </cell>
        </row>
        <row r="72">
          <cell r="B72">
            <v>3</v>
          </cell>
          <cell r="C72" t="str">
            <v>JUNE 2017</v>
          </cell>
        </row>
        <row r="73">
          <cell r="B73">
            <v>4</v>
          </cell>
          <cell r="C73" t="str">
            <v>JULY 2017</v>
          </cell>
        </row>
        <row r="74">
          <cell r="B74">
            <v>5</v>
          </cell>
          <cell r="C74" t="str">
            <v>AUGUST 2017</v>
          </cell>
        </row>
        <row r="75">
          <cell r="B75">
            <v>6</v>
          </cell>
          <cell r="C75" t="str">
            <v>SEPTEMBER 2017</v>
          </cell>
        </row>
        <row r="76">
          <cell r="B76">
            <v>7</v>
          </cell>
          <cell r="C76" t="str">
            <v>OCTOBER 2017</v>
          </cell>
        </row>
        <row r="77">
          <cell r="B77">
            <v>8</v>
          </cell>
          <cell r="C77" t="str">
            <v>NOVEMBER 2017</v>
          </cell>
        </row>
        <row r="78">
          <cell r="B78">
            <v>9</v>
          </cell>
          <cell r="C78" t="str">
            <v>DECEMBER 2017</v>
          </cell>
        </row>
        <row r="79">
          <cell r="B79">
            <v>10</v>
          </cell>
          <cell r="C79" t="str">
            <v>JANUARY 2018</v>
          </cell>
        </row>
        <row r="80">
          <cell r="B80">
            <v>11</v>
          </cell>
          <cell r="C80" t="str">
            <v>FEBRUARY 2018</v>
          </cell>
        </row>
        <row r="81">
          <cell r="B81">
            <v>12</v>
          </cell>
          <cell r="C81" t="str">
            <v>MARCH 2018</v>
          </cell>
        </row>
        <row r="82">
          <cell r="B82">
            <v>13</v>
          </cell>
          <cell r="C82" t="str">
            <v>MARCH 2018</v>
          </cell>
        </row>
        <row r="83">
          <cell r="B83">
            <v>0</v>
          </cell>
          <cell r="C83">
            <v>0</v>
          </cell>
        </row>
        <row r="85">
          <cell r="B85" t="str">
            <v>13</v>
          </cell>
        </row>
      </sheetData>
      <sheetData sheetId="1">
        <row r="2">
          <cell r="A2" t="str">
            <v>PERIOD 13</v>
          </cell>
        </row>
      </sheetData>
      <sheetData sheetId="2"/>
      <sheetData sheetId="3"/>
      <sheetData sheetId="4"/>
      <sheetData sheetId="5"/>
      <sheetData sheetId="6"/>
      <sheetData sheetId="7"/>
      <sheetData sheetId="8">
        <row r="1">
          <cell r="C1" t="str">
            <v>FORECAST FROM RMS</v>
          </cell>
        </row>
      </sheetData>
      <sheetData sheetId="9"/>
      <sheetData sheetId="1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scales"/>
      <sheetName val="Summary"/>
      <sheetName val="MDS Sal"/>
    </sheetNames>
    <sheetDataSet>
      <sheetData sheetId="0">
        <row r="1">
          <cell r="C1" t="str">
            <v>Salary</v>
          </cell>
          <cell r="D1" t="str">
            <v>NI % (updated 23-2-12)</v>
          </cell>
        </row>
        <row r="2">
          <cell r="C2">
            <v>5000</v>
          </cell>
          <cell r="D2">
            <v>5.21</v>
          </cell>
        </row>
        <row r="3">
          <cell r="C3">
            <v>12145</v>
          </cell>
          <cell r="D3">
            <v>5.21</v>
          </cell>
        </row>
        <row r="4">
          <cell r="C4">
            <v>12312</v>
          </cell>
          <cell r="D4">
            <v>5.21</v>
          </cell>
        </row>
        <row r="5">
          <cell r="C5">
            <v>12489</v>
          </cell>
          <cell r="D5">
            <v>5.21</v>
          </cell>
        </row>
        <row r="6">
          <cell r="C6">
            <v>12787</v>
          </cell>
          <cell r="D6">
            <v>5.21</v>
          </cell>
        </row>
        <row r="7">
          <cell r="C7">
            <v>13189</v>
          </cell>
          <cell r="D7">
            <v>5.21</v>
          </cell>
        </row>
        <row r="8">
          <cell r="C8">
            <v>13589</v>
          </cell>
          <cell r="D8">
            <v>5.21</v>
          </cell>
        </row>
        <row r="9">
          <cell r="C9">
            <v>13874</v>
          </cell>
          <cell r="D9">
            <v>5.21</v>
          </cell>
        </row>
        <row r="10">
          <cell r="C10">
            <v>14733</v>
          </cell>
          <cell r="D10">
            <v>5.21</v>
          </cell>
        </row>
        <row r="11">
          <cell r="C11">
            <v>15039</v>
          </cell>
          <cell r="D11">
            <v>5.21</v>
          </cell>
        </row>
        <row r="12">
          <cell r="C12">
            <v>15444</v>
          </cell>
          <cell r="D12">
            <v>6.51</v>
          </cell>
        </row>
        <row r="13">
          <cell r="C13">
            <v>15725</v>
          </cell>
          <cell r="D13">
            <v>6.51</v>
          </cell>
        </row>
        <row r="14">
          <cell r="C14">
            <v>16054</v>
          </cell>
          <cell r="D14">
            <v>6.51</v>
          </cell>
        </row>
        <row r="15">
          <cell r="C15">
            <v>16440</v>
          </cell>
          <cell r="D15">
            <v>6.51</v>
          </cell>
        </row>
        <row r="16">
          <cell r="C16">
            <v>16830</v>
          </cell>
          <cell r="D16">
            <v>6.51</v>
          </cell>
        </row>
        <row r="17">
          <cell r="C17">
            <v>17161</v>
          </cell>
          <cell r="D17">
            <v>6.51</v>
          </cell>
        </row>
        <row r="18">
          <cell r="C18">
            <v>17802</v>
          </cell>
          <cell r="D18">
            <v>6.51</v>
          </cell>
        </row>
        <row r="19">
          <cell r="C19">
            <v>18453</v>
          </cell>
          <cell r="D19">
            <v>6.51</v>
          </cell>
        </row>
        <row r="20">
          <cell r="C20">
            <v>19126</v>
          </cell>
          <cell r="D20">
            <v>6.51</v>
          </cell>
        </row>
        <row r="21">
          <cell r="C21">
            <v>19621</v>
          </cell>
          <cell r="D21">
            <v>6.51</v>
          </cell>
        </row>
        <row r="22">
          <cell r="C22">
            <v>20198</v>
          </cell>
          <cell r="D22">
            <v>7.28</v>
          </cell>
        </row>
        <row r="23">
          <cell r="C23">
            <v>20858</v>
          </cell>
          <cell r="D23">
            <v>7.28</v>
          </cell>
        </row>
        <row r="24">
          <cell r="C24">
            <v>21519</v>
          </cell>
          <cell r="D24">
            <v>7.28</v>
          </cell>
        </row>
        <row r="25">
          <cell r="C25">
            <v>22221</v>
          </cell>
          <cell r="D25">
            <v>7.28</v>
          </cell>
        </row>
        <row r="26">
          <cell r="C26">
            <v>22958</v>
          </cell>
          <cell r="D26">
            <v>7.28</v>
          </cell>
        </row>
        <row r="27">
          <cell r="C27">
            <v>23708</v>
          </cell>
          <cell r="D27">
            <v>7.28</v>
          </cell>
        </row>
        <row r="28">
          <cell r="C28">
            <v>24646</v>
          </cell>
          <cell r="D28">
            <v>7.28</v>
          </cell>
        </row>
        <row r="29">
          <cell r="C29">
            <v>25472</v>
          </cell>
          <cell r="D29">
            <v>7.8</v>
          </cell>
        </row>
        <row r="30">
          <cell r="C30">
            <v>26276</v>
          </cell>
          <cell r="D30">
            <v>7.8</v>
          </cell>
        </row>
        <row r="31">
          <cell r="C31">
            <v>27052</v>
          </cell>
          <cell r="D31">
            <v>7.8</v>
          </cell>
        </row>
        <row r="32">
          <cell r="C32">
            <v>27849</v>
          </cell>
          <cell r="D32">
            <v>7.8</v>
          </cell>
        </row>
        <row r="33">
          <cell r="C33">
            <v>28636</v>
          </cell>
          <cell r="D33">
            <v>7.8</v>
          </cell>
        </row>
        <row r="34">
          <cell r="C34">
            <v>29236</v>
          </cell>
          <cell r="D34">
            <v>7.8</v>
          </cell>
        </row>
        <row r="35">
          <cell r="C35">
            <v>30011</v>
          </cell>
          <cell r="D35">
            <v>8.17</v>
          </cell>
        </row>
        <row r="36">
          <cell r="C36">
            <v>30851</v>
          </cell>
          <cell r="D36">
            <v>8.17</v>
          </cell>
        </row>
        <row r="37">
          <cell r="C37">
            <v>31754</v>
          </cell>
          <cell r="D37">
            <v>8.17</v>
          </cell>
        </row>
        <row r="38">
          <cell r="C38">
            <v>32800</v>
          </cell>
          <cell r="D38">
            <v>8.17</v>
          </cell>
        </row>
        <row r="39">
          <cell r="C39">
            <v>33661</v>
          </cell>
          <cell r="D39">
            <v>8.17</v>
          </cell>
        </row>
        <row r="40">
          <cell r="C40">
            <v>34549</v>
          </cell>
          <cell r="D40">
            <v>8.17</v>
          </cell>
        </row>
        <row r="41">
          <cell r="C41">
            <v>35430</v>
          </cell>
          <cell r="D41">
            <v>8.4499999999999993</v>
          </cell>
        </row>
        <row r="42">
          <cell r="C42">
            <v>36313</v>
          </cell>
          <cell r="D42">
            <v>8.4499999999999993</v>
          </cell>
        </row>
        <row r="43">
          <cell r="C43">
            <v>37206</v>
          </cell>
          <cell r="D43">
            <v>8.4499999999999993</v>
          </cell>
        </row>
        <row r="44">
          <cell r="C44">
            <v>38042</v>
          </cell>
          <cell r="D44">
            <v>8.4499999999999993</v>
          </cell>
        </row>
        <row r="45">
          <cell r="C45">
            <v>38961</v>
          </cell>
          <cell r="D45">
            <v>8.4499999999999993</v>
          </cell>
        </row>
        <row r="46">
          <cell r="C46">
            <v>39855</v>
          </cell>
          <cell r="D46">
            <v>8.4499999999999993</v>
          </cell>
        </row>
        <row r="47">
          <cell r="C47">
            <v>40741</v>
          </cell>
          <cell r="D47">
            <v>8.67</v>
          </cell>
        </row>
        <row r="48">
          <cell r="C48">
            <v>41616</v>
          </cell>
          <cell r="D48">
            <v>8.67</v>
          </cell>
        </row>
        <row r="49">
          <cell r="C49">
            <v>42675</v>
          </cell>
          <cell r="D49">
            <v>8.67</v>
          </cell>
        </row>
        <row r="50">
          <cell r="C50">
            <v>43736</v>
          </cell>
          <cell r="D50">
            <v>8.67</v>
          </cell>
        </row>
        <row r="51">
          <cell r="C51">
            <v>44791</v>
          </cell>
          <cell r="D51">
            <v>8.67</v>
          </cell>
        </row>
        <row r="52">
          <cell r="C52">
            <v>45853</v>
          </cell>
          <cell r="D52">
            <v>9.52</v>
          </cell>
        </row>
        <row r="53">
          <cell r="C53">
            <v>47008</v>
          </cell>
          <cell r="D53">
            <v>9.52</v>
          </cell>
        </row>
        <row r="54">
          <cell r="C54">
            <v>48169</v>
          </cell>
          <cell r="D54">
            <v>9.52</v>
          </cell>
        </row>
        <row r="55">
          <cell r="C55">
            <v>49321</v>
          </cell>
          <cell r="D55">
            <v>9.52</v>
          </cell>
        </row>
        <row r="56">
          <cell r="C56">
            <v>50480</v>
          </cell>
          <cell r="D56">
            <v>9.91</v>
          </cell>
        </row>
        <row r="57">
          <cell r="C57">
            <v>51746</v>
          </cell>
          <cell r="D57">
            <v>9.91</v>
          </cell>
        </row>
        <row r="58">
          <cell r="C58">
            <v>53020</v>
          </cell>
          <cell r="D58">
            <v>9.91</v>
          </cell>
        </row>
        <row r="59">
          <cell r="C59">
            <v>54297</v>
          </cell>
          <cell r="D59">
            <v>9.91</v>
          </cell>
        </row>
        <row r="60">
          <cell r="C60">
            <v>55563</v>
          </cell>
          <cell r="D60">
            <v>10.23</v>
          </cell>
        </row>
        <row r="61">
          <cell r="C61">
            <v>56899</v>
          </cell>
          <cell r="D61">
            <v>10.23</v>
          </cell>
        </row>
        <row r="62">
          <cell r="C62">
            <v>58280</v>
          </cell>
          <cell r="D62">
            <v>10.23</v>
          </cell>
        </row>
        <row r="63">
          <cell r="C63">
            <v>59697</v>
          </cell>
          <cell r="D63">
            <v>10.23</v>
          </cell>
        </row>
        <row r="64">
          <cell r="C64">
            <v>61146</v>
          </cell>
          <cell r="D64">
            <v>10.51</v>
          </cell>
        </row>
        <row r="73">
          <cell r="C73">
            <v>63945</v>
          </cell>
          <cell r="D73">
            <v>10.51</v>
          </cell>
        </row>
        <row r="74">
          <cell r="C74">
            <v>66402</v>
          </cell>
          <cell r="D74">
            <v>10.74</v>
          </cell>
        </row>
        <row r="75">
          <cell r="C75">
            <v>68853</v>
          </cell>
          <cell r="D75">
            <v>10.74</v>
          </cell>
        </row>
        <row r="76">
          <cell r="C76">
            <v>71313</v>
          </cell>
          <cell r="D76">
            <v>11.12</v>
          </cell>
        </row>
        <row r="77">
          <cell r="C77">
            <v>73773</v>
          </cell>
          <cell r="D77">
            <v>11.12</v>
          </cell>
        </row>
        <row r="78">
          <cell r="C78">
            <v>76725</v>
          </cell>
          <cell r="D78">
            <v>11.12</v>
          </cell>
        </row>
        <row r="79">
          <cell r="C79">
            <v>79674</v>
          </cell>
          <cell r="D79">
            <v>11.12</v>
          </cell>
        </row>
        <row r="80">
          <cell r="C80">
            <v>82626</v>
          </cell>
          <cell r="D80">
            <v>11.42</v>
          </cell>
        </row>
        <row r="81">
          <cell r="C81">
            <v>85575</v>
          </cell>
          <cell r="D81">
            <v>11.42</v>
          </cell>
        </row>
        <row r="82">
          <cell r="C82">
            <v>88527</v>
          </cell>
          <cell r="D82">
            <v>11.42</v>
          </cell>
        </row>
        <row r="87">
          <cell r="C87">
            <v>92076</v>
          </cell>
          <cell r="D87">
            <v>11.66</v>
          </cell>
        </row>
        <row r="88">
          <cell r="C88">
            <v>95610</v>
          </cell>
          <cell r="D88">
            <v>11.66</v>
          </cell>
        </row>
        <row r="89">
          <cell r="C89">
            <v>99150</v>
          </cell>
          <cell r="D89">
            <v>11.66</v>
          </cell>
        </row>
        <row r="94">
          <cell r="C94">
            <v>92076</v>
          </cell>
          <cell r="D94">
            <v>11.66</v>
          </cell>
        </row>
        <row r="95">
          <cell r="C95">
            <v>95610</v>
          </cell>
          <cell r="D95">
            <v>11.66</v>
          </cell>
        </row>
        <row r="96">
          <cell r="C96">
            <v>99150</v>
          </cell>
          <cell r="D96">
            <v>11.66</v>
          </cell>
        </row>
        <row r="97">
          <cell r="C97">
            <v>102693</v>
          </cell>
          <cell r="D97">
            <v>11.85</v>
          </cell>
        </row>
        <row r="98">
          <cell r="C98">
            <v>106239</v>
          </cell>
          <cell r="D98">
            <v>11.85</v>
          </cell>
        </row>
        <row r="99">
          <cell r="C99">
            <v>110484</v>
          </cell>
          <cell r="D99">
            <v>12.02</v>
          </cell>
        </row>
        <row r="100">
          <cell r="C100">
            <v>114735</v>
          </cell>
          <cell r="D100">
            <v>12.02</v>
          </cell>
        </row>
        <row r="101">
          <cell r="C101">
            <v>118983</v>
          </cell>
          <cell r="D101">
            <v>12.02</v>
          </cell>
        </row>
        <row r="102">
          <cell r="C102">
            <v>123231</v>
          </cell>
          <cell r="D102">
            <v>12.15</v>
          </cell>
        </row>
        <row r="103">
          <cell r="C103">
            <v>127485</v>
          </cell>
          <cell r="D103">
            <v>12.15</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Budget Ceilings 20-21"/>
      <sheetName val="ECS Budget 20-21"/>
      <sheetName val="Budget VRH"/>
      <sheetName val="ECS Virement 1-3"/>
      <sheetName val="OB - Staff"/>
      <sheetName val="VR"/>
      <sheetName val="HC"/>
      <sheetName val="YOS"/>
      <sheetName val="Staff Travel"/>
      <sheetName val="SEND"/>
      <sheetName val="LAC Placement"/>
      <sheetName val="LAC Pro-rata"/>
      <sheetName val="LAC Transport"/>
      <sheetName val="LAC Nov 18"/>
      <sheetName val="Budgets 2019-20 V11"/>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s"/>
      <sheetName val="Summary 1 SS"/>
      <sheetName val="Summary 2 SS"/>
      <sheetName val="Control (2)"/>
      <sheetName val="Control"/>
      <sheetName val="NOTES "/>
      <sheetName val="Summary by Area"/>
      <sheetName val="ADULTS"/>
      <sheetName val="OP"/>
      <sheetName val="Day care workings"/>
      <sheetName val="1 - Day Care"/>
      <sheetName val="2 - Heritage Care"/>
      <sheetName val="3-Direct Payments"/>
      <sheetName val="4 - Summer Sch"/>
      <sheetName val="5 - NAS"/>
      <sheetName val="6 - Res SENSE"/>
      <sheetName val="8 - County Day Care"/>
      <sheetName val="9 - LD Housing"/>
      <sheetName val="Workings Res Care Homes"/>
      <sheetName val="Provider payment runs 02-03"/>
      <sheetName val="Nursing Payments"/>
      <sheetName val="Residential Payments"/>
      <sheetName val="10-Res Care Homes"/>
      <sheetName val="11 - Post Office"/>
      <sheetName val="Workings Home Care"/>
      <sheetName val="12 - Home Care"/>
      <sheetName val="13-Adult Foster"/>
      <sheetName val="14 - Meals"/>
      <sheetName val="15-Day Serv"/>
      <sheetName val="16-Serv User-J Wright"/>
      <sheetName val="17-P'Ship Gap"/>
      <sheetName val="18-Free Nursing"/>
      <sheetName val="19 -Meal Reviewers"/>
      <sheetName val="20 N.A - Joint Sol"/>
      <sheetName val="25 N Codes"/>
      <sheetName val="Workings PNC"/>
      <sheetName val="26 PNC-G680"/>
      <sheetName val="Sheet6"/>
      <sheetName val="Sheet1"/>
      <sheetName val="Sheet2"/>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row r="2">
          <cell r="B2">
            <v>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 Schedule 2018-19"/>
      <sheetName val="DAF Schedule 2017-18"/>
      <sheetName val="ONE Summary Report -8-3-18"/>
      <sheetName val="Agresso 8-3-18"/>
      <sheetName val="Agresso Download 17-8-17"/>
      <sheetName val="Suppl ID's"/>
    </sheetNames>
    <sheetDataSet>
      <sheetData sheetId="0"/>
      <sheetData sheetId="1" refreshError="1"/>
      <sheetData sheetId="2" refreshError="1"/>
      <sheetData sheetId="3" refreshError="1"/>
      <sheetData sheetId="4" refreshError="1"/>
      <sheetData sheetId="5">
        <row r="2">
          <cell r="B2" t="str">
            <v>Al-Aqsa Primary School</v>
          </cell>
        </row>
        <row r="3">
          <cell r="B3" t="str">
            <v>Al-Islamia Pre-School</v>
          </cell>
        </row>
        <row r="4">
          <cell r="B4" t="str">
            <v>Allexton Day Nursery</v>
          </cell>
        </row>
        <row r="5">
          <cell r="B5" t="str">
            <v>Angels Pre School (Kiddy Care Angels Pre-School)</v>
          </cell>
        </row>
        <row r="6">
          <cell r="B6" t="str">
            <v>Barnard Close Pre-School (Pre-School Learning Alliance)</v>
          </cell>
        </row>
        <row r="7">
          <cell r="B7" t="str">
            <v>Beanstalk Day Nursery</v>
          </cell>
        </row>
        <row r="8">
          <cell r="B8" t="str">
            <v>Blossoms Day Nursery</v>
          </cell>
        </row>
        <row r="9">
          <cell r="B9" t="str">
            <v>Bright Bees Nursery</v>
          </cell>
        </row>
        <row r="10">
          <cell r="B10" t="str">
            <v>Busy Bees Day Nursery at St Oswalds</v>
          </cell>
        </row>
        <row r="11">
          <cell r="B11" t="str">
            <v>Charnwood Nursery &amp; pre-school</v>
          </cell>
        </row>
        <row r="12">
          <cell r="B12" t="str">
            <v>Chatterbox Pre-school</v>
          </cell>
        </row>
        <row r="13">
          <cell r="B13" t="str">
            <v>Cherry Tree Day Nursery</v>
          </cell>
        </row>
        <row r="14">
          <cell r="B14" t="str">
            <v>Children 1st leicester Day Nursery</v>
          </cell>
        </row>
        <row r="15">
          <cell r="B15" t="str">
            <v>Co-operative Play and Learn</v>
          </cell>
        </row>
        <row r="16">
          <cell r="B16" t="str">
            <v>Daisies Childcare</v>
          </cell>
        </row>
        <row r="17">
          <cell r="B17" t="str">
            <v>Dotties Nursery / Janine Gibson</v>
          </cell>
        </row>
        <row r="18">
          <cell r="B18" t="str">
            <v>Early Learners Nursery</v>
          </cell>
        </row>
        <row r="19">
          <cell r="B19" t="str">
            <v>Fairytales Day Nursery</v>
          </cell>
        </row>
        <row r="20">
          <cell r="B20" t="str">
            <v>First Steps (Barley Croft)</v>
          </cell>
        </row>
        <row r="21">
          <cell r="B21" t="str">
            <v>First Steps Pre-School(not St Matthews!!!)</v>
          </cell>
        </row>
        <row r="22">
          <cell r="B22" t="str">
            <v>First Steps St Matthews Pre-School (pay Preschool Learning Alliance)</v>
          </cell>
        </row>
        <row r="23">
          <cell r="B23" t="str">
            <v xml:space="preserve">Gingerbread Cottage Playgroup </v>
          </cell>
        </row>
        <row r="24">
          <cell r="B24" t="str">
            <v>Glebelands Pre-School</v>
          </cell>
        </row>
        <row r="25">
          <cell r="B25" t="str">
            <v>Hamilton Hilltop Nursery</v>
          </cell>
        </row>
        <row r="26">
          <cell r="B26" t="str">
            <v>Hand in Hand Preschool</v>
          </cell>
        </row>
        <row r="27">
          <cell r="B27" t="str">
            <v>Hartopp Preschool Playgroup</v>
          </cell>
        </row>
        <row r="28">
          <cell r="B28" t="str">
            <v>Hopscotch Playgroup</v>
          </cell>
        </row>
        <row r="29">
          <cell r="B29" t="str">
            <v>Humberstone Day Nursery</v>
          </cell>
        </row>
        <row r="30">
          <cell r="B30" t="str">
            <v>Humberstone Park Day Nursery</v>
          </cell>
        </row>
        <row r="31">
          <cell r="B31" t="str">
            <v>Kiddisafe Day Nursery</v>
          </cell>
        </row>
        <row r="32">
          <cell r="B32" t="str">
            <v>Kiddy Planet Nursery</v>
          </cell>
        </row>
        <row r="33">
          <cell r="B33" t="str">
            <v>Kiddycare - Little Willows</v>
          </cell>
        </row>
        <row r="34">
          <cell r="B34" t="str">
            <v>Kids Corner Nursery</v>
          </cell>
        </row>
        <row r="35">
          <cell r="B35" t="str">
            <v>Knighton Day Nursery</v>
          </cell>
        </row>
        <row r="36">
          <cell r="B36" t="str">
            <v>Land of Learning Nursery</v>
          </cell>
        </row>
        <row r="37">
          <cell r="B37" t="str">
            <v>Leicester College Day Nursery</v>
          </cell>
        </row>
        <row r="38">
          <cell r="B38" t="str">
            <v>Leicester Preparatory School</v>
          </cell>
        </row>
        <row r="39">
          <cell r="B39" t="str">
            <v>Little Cupcakes Nursery</v>
          </cell>
        </row>
        <row r="40">
          <cell r="B40" t="str">
            <v>Little Ducks Pre-School</v>
          </cell>
        </row>
        <row r="41">
          <cell r="B41" t="str">
            <v>Little Fish Pre-School</v>
          </cell>
        </row>
        <row r="42">
          <cell r="B42" t="str">
            <v>Little Footprints Nursery</v>
          </cell>
        </row>
        <row r="43">
          <cell r="B43" t="str">
            <v>Little John's Pre-School</v>
          </cell>
        </row>
        <row r="44">
          <cell r="B44" t="str">
            <v>Little Lambs Playgroup</v>
          </cell>
        </row>
        <row r="45">
          <cell r="B45" t="str">
            <v>Little Peepul Day Nursery</v>
          </cell>
        </row>
        <row r="46">
          <cell r="B46" t="str">
            <v>Little Poppets Nursery School</v>
          </cell>
        </row>
        <row r="47">
          <cell r="B47" t="str">
            <v>Little Stars (Leicester) Ltd</v>
          </cell>
        </row>
        <row r="48">
          <cell r="B48" t="str">
            <v>Michelle Thomas (Child Minder)</v>
          </cell>
        </row>
        <row r="49">
          <cell r="B49" t="str">
            <v>Milkyway Day Nursery Ltd</v>
          </cell>
        </row>
        <row r="50">
          <cell r="B50" t="str">
            <v>Millstone Day Nursery</v>
          </cell>
        </row>
        <row r="51">
          <cell r="B51" t="str">
            <v>Mowmacre Hill Academy</v>
          </cell>
        </row>
        <row r="52">
          <cell r="B52" t="str">
            <v>Muddy Boots Nursery</v>
          </cell>
        </row>
        <row r="53">
          <cell r="B53" t="str">
            <v>Mulberry Bush Nursery</v>
          </cell>
        </row>
        <row r="54">
          <cell r="B54" t="str">
            <v>Nursery Rhymes</v>
          </cell>
        </row>
        <row r="55">
          <cell r="B55" t="str">
            <v>Pear Tree Nursery School</v>
          </cell>
        </row>
        <row r="56">
          <cell r="B56" t="str">
            <v>Playdays Academy Ltd</v>
          </cell>
        </row>
        <row r="57">
          <cell r="B57" t="str">
            <v>Playdays Nursery (Eyres Monsell Children's Centre)</v>
          </cell>
        </row>
        <row r="58">
          <cell r="B58" t="str">
            <v>Queniborough Pre-school</v>
          </cell>
        </row>
        <row r="59">
          <cell r="B59" t="str">
            <v>Rahma Childcare (Somali Devleopment Services)</v>
          </cell>
        </row>
        <row r="60">
          <cell r="B60" t="str">
            <v>Roundhill Academy Pre-School</v>
          </cell>
        </row>
        <row r="61">
          <cell r="B61" t="str">
            <v xml:space="preserve">Saffron PreSchool (pay Preschool Learning Alliance) </v>
          </cell>
        </row>
        <row r="62">
          <cell r="B62" t="str">
            <v>Shenton Primary</v>
          </cell>
        </row>
        <row r="63">
          <cell r="B63" t="str">
            <v>Slater Primary</v>
          </cell>
        </row>
        <row r="64">
          <cell r="B64" t="str">
            <v>Spinney Hill Primary</v>
          </cell>
        </row>
        <row r="65">
          <cell r="B65" t="str">
            <v>St Anne's Playgroup (T/A Sandhurst Playgroup)</v>
          </cell>
        </row>
        <row r="66">
          <cell r="B66" t="str">
            <v>St Barnabas Primary School</v>
          </cell>
        </row>
        <row r="67">
          <cell r="B67" t="str">
            <v>St Georges Pre School</v>
          </cell>
        </row>
        <row r="68">
          <cell r="B68" t="str">
            <v>St Mary's Preschool</v>
          </cell>
        </row>
        <row r="69">
          <cell r="B69" t="str">
            <v xml:space="preserve">St Mary's Pre-school </v>
          </cell>
        </row>
        <row r="70">
          <cell r="B70" t="str">
            <v>St Mary's Pre-school (Knighton)</v>
          </cell>
        </row>
        <row r="71">
          <cell r="B71" t="str">
            <v>Step by Step Childcare</v>
          </cell>
        </row>
        <row r="72">
          <cell r="B72" t="str">
            <v>Sunflowers Neighbourhood Nursery</v>
          </cell>
        </row>
        <row r="73">
          <cell r="B73" t="str">
            <v>Tangent House Day Nursery</v>
          </cell>
        </row>
        <row r="74">
          <cell r="B74" t="str">
            <v>The Arc Pre-School</v>
          </cell>
        </row>
        <row r="75">
          <cell r="B75" t="str">
            <v>The City Nursery</v>
          </cell>
        </row>
        <row r="76">
          <cell r="B76" t="str">
            <v>The Cottages Pre-School</v>
          </cell>
        </row>
        <row r="77">
          <cell r="B77" t="str">
            <v>The Den Nursery</v>
          </cell>
        </row>
        <row r="78">
          <cell r="B78" t="str">
            <v>The Latimer Primary</v>
          </cell>
        </row>
        <row r="79">
          <cell r="B79" t="str">
            <v>The Lighthouse Day Nursery (t/a TKC (Leicester) Ltd)</v>
          </cell>
        </row>
        <row r="80">
          <cell r="B80" t="str">
            <v>The Pre-school Group</v>
          </cell>
        </row>
        <row r="81">
          <cell r="B81" t="str">
            <v>Tiny Gems Nursery</v>
          </cell>
        </row>
        <row r="82">
          <cell r="B82" t="str">
            <v>Tiny Tots Preschool</v>
          </cell>
        </row>
        <row r="83">
          <cell r="B83" t="str">
            <v>United Play</v>
          </cell>
        </row>
        <row r="84">
          <cell r="B84" t="str">
            <v>Wesley Hall Pre-School</v>
          </cell>
        </row>
        <row r="85">
          <cell r="B85" t="str">
            <v>Westcotes Day Nursery</v>
          </cell>
        </row>
        <row r="86">
          <cell r="B86" t="str">
            <v>Willows pre-school</v>
          </cell>
        </row>
        <row r="87">
          <cell r="B87" t="str">
            <v>Windsor House Nursery</v>
          </cell>
        </row>
        <row r="88">
          <cell r="B88" t="str">
            <v>Forest Lodge Academy</v>
          </cell>
        </row>
        <row r="89">
          <cell r="B89" t="str">
            <v>Woodgate Adventure Playground</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Control"/>
      <sheetName val="Control"/>
      <sheetName val="ACAs by District"/>
      <sheetName val="ACAs by LA"/>
      <sheetName val="ACAs by LA_withAvePartFringe"/>
      <sheetName val="PartFringe_AverageACA"/>
      <sheetName val="Chart1"/>
      <sheetName val="StaffProportion"/>
      <sheetName val="Expenditure"/>
      <sheetName val="TeacherSCA_SWFC_aut13"/>
      <sheetName val="LCAs by ACA Area"/>
      <sheetName val="LCA by District"/>
      <sheetName val="District-LA"/>
      <sheetName val="IL OL Fringe"/>
      <sheetName val="Regions"/>
      <sheetName val="Comparison"/>
      <sheetName val="AdHoc"/>
      <sheetName val="Export"/>
    </sheetNames>
    <sheetDataSet>
      <sheetData sheetId="0"/>
      <sheetData sheetId="1"/>
      <sheetData sheetId="2"/>
      <sheetData sheetId="3"/>
      <sheetData sheetId="4"/>
      <sheetData sheetId="5"/>
      <sheetData sheetId="6" refreshError="1"/>
      <sheetData sheetId="7">
        <row r="16">
          <cell r="U16">
            <v>0.52832993970429731</v>
          </cell>
        </row>
        <row r="17">
          <cell r="U17">
            <v>0.28286328443663272</v>
          </cell>
        </row>
        <row r="20">
          <cell r="U20">
            <v>0.81119322414093009</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Control"/>
      <sheetName val="Info"/>
      <sheetName val="ACAs by District"/>
      <sheetName val="ACAs by LA"/>
      <sheetName val="ACAs by LA_withAvePartFringe"/>
      <sheetName val="PartFringe_AverageACA"/>
      <sheetName val="Export to SQL"/>
      <sheetName val="Export To Tech Note"/>
      <sheetName val="Chart1"/>
      <sheetName val="StaffProportion"/>
      <sheetName val="Expenditure"/>
      <sheetName val="TeacherSCA_summary"/>
      <sheetName val="TeacherSCA_SWFCaut13_Method2"/>
      <sheetName val="LCAs by ACA Area"/>
      <sheetName val="LCA by District"/>
      <sheetName val="District-LA"/>
      <sheetName val="IL OL Fringe"/>
      <sheetName val="Regions"/>
    </sheetNames>
    <sheetDataSet>
      <sheetData sheetId="0"/>
      <sheetData sheetId="1"/>
      <sheetData sheetId="2"/>
      <sheetData sheetId="3"/>
      <sheetData sheetId="4"/>
      <sheetData sheetId="5"/>
      <sheetData sheetId="6"/>
      <sheetData sheetId="7"/>
      <sheetData sheetId="8" refreshError="1"/>
      <sheetData sheetId="9">
        <row r="16">
          <cell r="V16">
            <v>0.53762993774522583</v>
          </cell>
        </row>
        <row r="17">
          <cell r="V17">
            <v>0.27064572622099031</v>
          </cell>
        </row>
        <row r="20">
          <cell r="V20">
            <v>0.80827566396621608</v>
          </cell>
        </row>
      </sheetData>
      <sheetData sheetId="10"/>
      <sheetData sheetId="11"/>
      <sheetData sheetId="12"/>
      <sheetData sheetId="13"/>
      <sheetData sheetId="14"/>
      <sheetData sheetId="15"/>
      <sheetData sheetId="16"/>
      <sheetData sheetId="1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 Notes"/>
      <sheetName val="Download Peiod Actuals"/>
      <sheetName val="Download Fy Budgets"/>
      <sheetName val="Outturn 2015-16"/>
      <sheetName val="SAN - CM"/>
      <sheetName val="OVERALL SEN SERVICE"/>
      <sheetName val="Psychologist Services"/>
      <sheetName val="SES"/>
      <sheetName val="SEND Services"/>
      <sheetName val="Disabled Childrens Services"/>
      <sheetName val="PRU Services"/>
      <sheetName val="Emp Forecast "/>
      <sheetName val="Employees Commitments"/>
      <sheetName val="R-Cost Forecast"/>
      <sheetName val="Running Costs Workings "/>
      <sheetName val="C and P Incm Forecast"/>
      <sheetName val="Data Cost Centres"/>
      <sheetName val="Data"/>
      <sheetName val="Forecasting Report"/>
      <sheetName val="CC 31529 - SEN Transport"/>
      <sheetName val="CC 32409 Early Years Top Up"/>
      <sheetName val="CC 31203 - Indep Provision"/>
      <sheetName val="CC 32412 DSP"/>
      <sheetName val="CC 32410 - FE Colleges"/>
      <sheetName val="CC 32411 ISP"/>
      <sheetName val="CC 32414 Special Top Ups"/>
      <sheetName val="CC 32413 Mainstream Top Ups"/>
      <sheetName val="SES Agrso Frcst 11am @ 12-1-17"/>
    </sheetNames>
    <sheetDataSet>
      <sheetData sheetId="0"/>
      <sheetData sheetId="1"/>
      <sheetData sheetId="2"/>
      <sheetData sheetId="3"/>
      <sheetData sheetId="4"/>
      <sheetData sheetId="5"/>
      <sheetData sheetId="6"/>
      <sheetData sheetId="7"/>
      <sheetData sheetId="8"/>
      <sheetData sheetId="9"/>
      <sheetData sheetId="10"/>
      <sheetData sheetId="11">
        <row r="79">
          <cell r="H79" t="str">
            <v>Non Contracted Spinal Local Government Staff</v>
          </cell>
        </row>
      </sheetData>
      <sheetData sheetId="12"/>
      <sheetData sheetId="13">
        <row r="8">
          <cell r="G8" t="str">
            <v>2017/18</v>
          </cell>
        </row>
      </sheetData>
      <sheetData sheetId="14"/>
      <sheetData sheetId="15"/>
      <sheetData sheetId="16"/>
      <sheetData sheetId="17">
        <row r="1">
          <cell r="C1">
            <v>4</v>
          </cell>
        </row>
      </sheetData>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Download updated"/>
      <sheetName val="Summary per Team"/>
      <sheetName val="PIU Emp Forecast "/>
      <sheetName val="Employees Commitments"/>
      <sheetName val="Employee PPS"/>
      <sheetName val="PIU R-Cost Forecast"/>
      <sheetName val="Running Costs Workings "/>
      <sheetName val="Transport Sheet"/>
      <sheetName val="PIU Incm Forecast"/>
      <sheetName val="Data Cost Centres"/>
      <sheetName val="Data"/>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ow r="1">
          <cell r="C1">
            <v>9</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updated"/>
      <sheetName val="Reconciliation of DS &amp; Non DS"/>
      <sheetName val="Summary per Team-Non Day Serv"/>
      <sheetName val="Summary per Team- LD DS"/>
      <sheetName val="LD DS Emp Forecast"/>
      <sheetName val="LD DS Emp Forecast  LB"/>
      <sheetName val="LD DS R-Cost Forecast"/>
      <sheetName val="Summary per Team- Overall LD"/>
      <sheetName val="LD Other Emp Forecast"/>
      <sheetName val="Employees Commitments"/>
      <sheetName val="Employee PPS"/>
      <sheetName val="Running Costs Workings "/>
      <sheetName val="Transport Sheet"/>
      <sheetName val="LD Other R-Cost Forecast"/>
      <sheetName val="LD All Incm Forecast"/>
      <sheetName val="Data Cost Centres"/>
      <sheetName val="Data"/>
      <sheetName val="LD Summary for LD Pool"/>
      <sheetName val="LD Summary for LD Pool-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C1">
            <v>9</v>
          </cell>
        </row>
      </sheetData>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Instructions"/>
      <sheetName val="LA Table"/>
      <sheetName val="Schools Table"/>
      <sheetName val="Early Years Table"/>
      <sheetName val="Admin"/>
      <sheetName val="Prev_LA_Table"/>
      <sheetName val="S251Budget201920_Generator_1"/>
    </sheetNames>
    <sheetDataSet>
      <sheetData sheetId="0"/>
      <sheetData sheetId="1"/>
      <sheetData sheetId="2"/>
      <sheetData sheetId="3">
        <row r="10">
          <cell r="P10" t="str">
            <v/>
          </cell>
          <cell r="Q10"/>
        </row>
        <row r="11">
          <cell r="P11" t="str">
            <v/>
          </cell>
          <cell r="Q11"/>
        </row>
        <row r="12">
          <cell r="P12" t="str">
            <v/>
          </cell>
          <cell r="Q12"/>
        </row>
        <row r="13">
          <cell r="P13" t="str">
            <v/>
          </cell>
          <cell r="Q13"/>
        </row>
        <row r="14">
          <cell r="P14" t="str">
            <v/>
          </cell>
          <cell r="Q14"/>
        </row>
        <row r="15">
          <cell r="P15" t="str">
            <v/>
          </cell>
          <cell r="Q15"/>
        </row>
        <row r="16">
          <cell r="P16" t="str">
            <v/>
          </cell>
          <cell r="Q16"/>
        </row>
        <row r="17">
          <cell r="P17" t="str">
            <v/>
          </cell>
          <cell r="Q17"/>
        </row>
        <row r="18">
          <cell r="P18" t="str">
            <v/>
          </cell>
          <cell r="Q18"/>
        </row>
        <row r="19">
          <cell r="P19" t="str">
            <v/>
          </cell>
          <cell r="Q19"/>
        </row>
        <row r="20">
          <cell r="P20" t="str">
            <v/>
          </cell>
          <cell r="Q20"/>
        </row>
        <row r="21">
          <cell r="P21" t="str">
            <v/>
          </cell>
          <cell r="Q21"/>
        </row>
        <row r="22">
          <cell r="P22" t="str">
            <v/>
          </cell>
          <cell r="Q22"/>
        </row>
        <row r="23">
          <cell r="P23" t="str">
            <v/>
          </cell>
          <cell r="Q23"/>
        </row>
        <row r="24">
          <cell r="P24" t="str">
            <v/>
          </cell>
          <cell r="Q24"/>
        </row>
        <row r="25">
          <cell r="P25" t="str">
            <v/>
          </cell>
          <cell r="Q25"/>
        </row>
        <row r="26">
          <cell r="P26" t="str">
            <v/>
          </cell>
          <cell r="Q26"/>
        </row>
        <row r="27">
          <cell r="P27" t="str">
            <v/>
          </cell>
          <cell r="Q27"/>
        </row>
        <row r="28">
          <cell r="P28" t="str">
            <v/>
          </cell>
          <cell r="Q28"/>
        </row>
        <row r="29">
          <cell r="P29" t="str">
            <v/>
          </cell>
          <cell r="Q29"/>
        </row>
        <row r="30">
          <cell r="P30" t="str">
            <v/>
          </cell>
          <cell r="Q30"/>
        </row>
        <row r="31">
          <cell r="P31" t="str">
            <v/>
          </cell>
          <cell r="Q31"/>
        </row>
        <row r="32">
          <cell r="P32" t="str">
            <v/>
          </cell>
          <cell r="Q32"/>
        </row>
        <row r="33">
          <cell r="P33" t="str">
            <v/>
          </cell>
          <cell r="Q33"/>
        </row>
        <row r="34">
          <cell r="P34" t="str">
            <v/>
          </cell>
          <cell r="Q34"/>
        </row>
        <row r="35">
          <cell r="P35" t="str">
            <v/>
          </cell>
          <cell r="Q35"/>
        </row>
        <row r="36">
          <cell r="P36" t="str">
            <v/>
          </cell>
          <cell r="Q36"/>
        </row>
        <row r="37">
          <cell r="P37" t="str">
            <v/>
          </cell>
          <cell r="Q37"/>
        </row>
        <row r="38">
          <cell r="P38" t="str">
            <v/>
          </cell>
          <cell r="Q38"/>
        </row>
        <row r="39">
          <cell r="P39" t="str">
            <v/>
          </cell>
          <cell r="Q39"/>
        </row>
        <row r="40">
          <cell r="P40" t="str">
            <v/>
          </cell>
          <cell r="Q40"/>
        </row>
        <row r="41">
          <cell r="P41" t="str">
            <v/>
          </cell>
          <cell r="Q41"/>
        </row>
        <row r="42">
          <cell r="P42" t="str">
            <v/>
          </cell>
          <cell r="Q42"/>
        </row>
        <row r="43">
          <cell r="P43" t="str">
            <v/>
          </cell>
          <cell r="Q43"/>
        </row>
        <row r="44">
          <cell r="P44" t="str">
            <v/>
          </cell>
          <cell r="Q44"/>
        </row>
        <row r="45">
          <cell r="P45" t="str">
            <v/>
          </cell>
          <cell r="Q45"/>
        </row>
        <row r="46">
          <cell r="P46" t="str">
            <v/>
          </cell>
          <cell r="Q46"/>
        </row>
        <row r="47">
          <cell r="P47" t="str">
            <v/>
          </cell>
          <cell r="Q47"/>
        </row>
        <row r="48">
          <cell r="P48" t="str">
            <v/>
          </cell>
          <cell r="Q48"/>
        </row>
        <row r="49">
          <cell r="P49" t="str">
            <v/>
          </cell>
          <cell r="Q49"/>
        </row>
        <row r="50">
          <cell r="P50" t="str">
            <v/>
          </cell>
          <cell r="Q50"/>
        </row>
        <row r="51">
          <cell r="P51" t="str">
            <v/>
          </cell>
          <cell r="Q51"/>
        </row>
        <row r="52">
          <cell r="P52" t="str">
            <v/>
          </cell>
          <cell r="Q52"/>
        </row>
        <row r="53">
          <cell r="P53" t="str">
            <v/>
          </cell>
          <cell r="Q53"/>
        </row>
        <row r="54">
          <cell r="P54" t="str">
            <v/>
          </cell>
          <cell r="Q54"/>
        </row>
        <row r="55">
          <cell r="P55" t="str">
            <v/>
          </cell>
          <cell r="Q55"/>
        </row>
        <row r="56">
          <cell r="P56" t="str">
            <v/>
          </cell>
          <cell r="Q56"/>
        </row>
        <row r="57">
          <cell r="P57" t="str">
            <v/>
          </cell>
          <cell r="Q57"/>
        </row>
        <row r="58">
          <cell r="P58" t="str">
            <v/>
          </cell>
          <cell r="Q58"/>
        </row>
        <row r="59">
          <cell r="P59" t="str">
            <v/>
          </cell>
          <cell r="Q59"/>
        </row>
        <row r="60">
          <cell r="P60" t="str">
            <v/>
          </cell>
          <cell r="Q60"/>
        </row>
        <row r="61">
          <cell r="P61" t="str">
            <v/>
          </cell>
          <cell r="Q61"/>
        </row>
        <row r="62">
          <cell r="P62" t="str">
            <v/>
          </cell>
          <cell r="Q62"/>
        </row>
        <row r="63">
          <cell r="P63" t="str">
            <v/>
          </cell>
          <cell r="Q63"/>
        </row>
        <row r="64">
          <cell r="P64" t="str">
            <v/>
          </cell>
          <cell r="Q64"/>
        </row>
        <row r="65">
          <cell r="P65" t="str">
            <v/>
          </cell>
          <cell r="Q65"/>
        </row>
        <row r="66">
          <cell r="P66" t="str">
            <v/>
          </cell>
          <cell r="Q66"/>
        </row>
        <row r="67">
          <cell r="P67" t="str">
            <v/>
          </cell>
          <cell r="Q67"/>
        </row>
        <row r="68">
          <cell r="P68" t="str">
            <v/>
          </cell>
          <cell r="Q68"/>
        </row>
        <row r="69">
          <cell r="P69" t="str">
            <v/>
          </cell>
          <cell r="Q69"/>
        </row>
        <row r="70">
          <cell r="P70" t="str">
            <v/>
          </cell>
          <cell r="Q70"/>
        </row>
        <row r="71">
          <cell r="P71" t="str">
            <v/>
          </cell>
          <cell r="Q71"/>
        </row>
        <row r="72">
          <cell r="P72" t="str">
            <v/>
          </cell>
          <cell r="Q72"/>
        </row>
        <row r="73">
          <cell r="P73" t="str">
            <v/>
          </cell>
          <cell r="Q73"/>
        </row>
        <row r="74">
          <cell r="P74" t="str">
            <v/>
          </cell>
          <cell r="Q74"/>
        </row>
        <row r="75">
          <cell r="P75" t="str">
            <v/>
          </cell>
          <cell r="Q75"/>
        </row>
        <row r="76">
          <cell r="P76" t="str">
            <v/>
          </cell>
          <cell r="Q76"/>
        </row>
        <row r="77">
          <cell r="P77" t="str">
            <v/>
          </cell>
          <cell r="Q77"/>
        </row>
        <row r="78">
          <cell r="P78" t="str">
            <v/>
          </cell>
          <cell r="Q78"/>
        </row>
        <row r="79">
          <cell r="P79" t="str">
            <v/>
          </cell>
          <cell r="Q79"/>
        </row>
        <row r="80">
          <cell r="P80" t="str">
            <v/>
          </cell>
          <cell r="Q80"/>
        </row>
        <row r="81">
          <cell r="P81" t="str">
            <v/>
          </cell>
          <cell r="Q81"/>
        </row>
        <row r="82">
          <cell r="P82" t="str">
            <v/>
          </cell>
          <cell r="Q82"/>
        </row>
        <row r="83">
          <cell r="P83" t="str">
            <v/>
          </cell>
          <cell r="Q83"/>
        </row>
        <row r="84">
          <cell r="P84" t="str">
            <v/>
          </cell>
          <cell r="Q84"/>
        </row>
        <row r="85">
          <cell r="P85" t="str">
            <v/>
          </cell>
          <cell r="Q85"/>
        </row>
        <row r="86">
          <cell r="P86" t="str">
            <v/>
          </cell>
          <cell r="Q86"/>
        </row>
        <row r="87">
          <cell r="P87" t="str">
            <v/>
          </cell>
          <cell r="Q87"/>
        </row>
        <row r="88">
          <cell r="P88" t="str">
            <v/>
          </cell>
          <cell r="Q88"/>
        </row>
        <row r="89">
          <cell r="P89" t="str">
            <v/>
          </cell>
          <cell r="Q89"/>
        </row>
        <row r="90">
          <cell r="P90" t="str">
            <v/>
          </cell>
          <cell r="Q90"/>
        </row>
        <row r="91">
          <cell r="P91" t="str">
            <v/>
          </cell>
          <cell r="Q91"/>
        </row>
        <row r="92">
          <cell r="P92" t="str">
            <v/>
          </cell>
          <cell r="Q92"/>
        </row>
        <row r="93">
          <cell r="P93" t="str">
            <v/>
          </cell>
          <cell r="Q93"/>
        </row>
        <row r="94">
          <cell r="P94" t="str">
            <v/>
          </cell>
          <cell r="Q94"/>
        </row>
        <row r="95">
          <cell r="P95" t="str">
            <v/>
          </cell>
          <cell r="Q95"/>
        </row>
        <row r="96">
          <cell r="P96" t="str">
            <v/>
          </cell>
          <cell r="Q96"/>
        </row>
        <row r="97">
          <cell r="P97" t="str">
            <v/>
          </cell>
          <cell r="Q97"/>
        </row>
        <row r="98">
          <cell r="P98" t="str">
            <v/>
          </cell>
          <cell r="Q98"/>
        </row>
        <row r="99">
          <cell r="P99" t="str">
            <v/>
          </cell>
          <cell r="Q99"/>
        </row>
        <row r="100">
          <cell r="P100" t="str">
            <v/>
          </cell>
          <cell r="Q100"/>
        </row>
        <row r="101">
          <cell r="P101" t="str">
            <v/>
          </cell>
          <cell r="Q101"/>
        </row>
        <row r="102">
          <cell r="P102" t="str">
            <v/>
          </cell>
          <cell r="Q102"/>
        </row>
        <row r="103">
          <cell r="P103" t="str">
            <v/>
          </cell>
          <cell r="Q103"/>
        </row>
        <row r="104">
          <cell r="P104" t="str">
            <v/>
          </cell>
          <cell r="Q104"/>
        </row>
        <row r="105">
          <cell r="P105" t="str">
            <v/>
          </cell>
          <cell r="Q105"/>
        </row>
        <row r="106">
          <cell r="P106" t="str">
            <v/>
          </cell>
          <cell r="Q106"/>
        </row>
        <row r="107">
          <cell r="P107" t="str">
            <v/>
          </cell>
          <cell r="Q107"/>
        </row>
        <row r="108">
          <cell r="P108" t="str">
            <v/>
          </cell>
          <cell r="Q108"/>
        </row>
        <row r="109">
          <cell r="P109" t="str">
            <v/>
          </cell>
          <cell r="Q109"/>
        </row>
        <row r="110">
          <cell r="P110" t="str">
            <v/>
          </cell>
          <cell r="Q110"/>
        </row>
        <row r="111">
          <cell r="P111" t="str">
            <v/>
          </cell>
          <cell r="Q111"/>
        </row>
        <row r="112">
          <cell r="P112" t="str">
            <v/>
          </cell>
          <cell r="Q112"/>
        </row>
        <row r="113">
          <cell r="P113" t="str">
            <v/>
          </cell>
          <cell r="Q113"/>
        </row>
        <row r="114">
          <cell r="P114" t="str">
            <v/>
          </cell>
          <cell r="Q114"/>
        </row>
        <row r="115">
          <cell r="P115" t="str">
            <v/>
          </cell>
          <cell r="Q115"/>
        </row>
        <row r="116">
          <cell r="P116" t="str">
            <v/>
          </cell>
          <cell r="Q116"/>
        </row>
        <row r="117">
          <cell r="P117" t="str">
            <v/>
          </cell>
          <cell r="Q117"/>
        </row>
        <row r="118">
          <cell r="P118" t="str">
            <v/>
          </cell>
          <cell r="Q118"/>
        </row>
        <row r="119">
          <cell r="P119" t="str">
            <v/>
          </cell>
          <cell r="Q119"/>
        </row>
        <row r="120">
          <cell r="P120" t="str">
            <v/>
          </cell>
          <cell r="Q120"/>
        </row>
        <row r="121">
          <cell r="P121" t="str">
            <v/>
          </cell>
          <cell r="Q121"/>
        </row>
        <row r="122">
          <cell r="P122" t="str">
            <v/>
          </cell>
          <cell r="Q122"/>
        </row>
        <row r="123">
          <cell r="P123" t="str">
            <v/>
          </cell>
          <cell r="Q123"/>
        </row>
        <row r="124">
          <cell r="P124" t="str">
            <v/>
          </cell>
          <cell r="Q124"/>
        </row>
        <row r="125">
          <cell r="P125" t="str">
            <v/>
          </cell>
          <cell r="Q125"/>
        </row>
        <row r="126">
          <cell r="P126" t="str">
            <v/>
          </cell>
          <cell r="Q126"/>
        </row>
        <row r="127">
          <cell r="P127" t="str">
            <v/>
          </cell>
          <cell r="Q127"/>
        </row>
        <row r="128">
          <cell r="P128" t="str">
            <v/>
          </cell>
          <cell r="Q128"/>
        </row>
        <row r="129">
          <cell r="P129" t="str">
            <v/>
          </cell>
          <cell r="Q129"/>
        </row>
        <row r="130">
          <cell r="P130" t="str">
            <v/>
          </cell>
          <cell r="Q130"/>
        </row>
        <row r="131">
          <cell r="P131" t="str">
            <v/>
          </cell>
          <cell r="Q131"/>
        </row>
        <row r="132">
          <cell r="P132" t="str">
            <v/>
          </cell>
          <cell r="Q132"/>
        </row>
        <row r="133">
          <cell r="P133" t="str">
            <v/>
          </cell>
          <cell r="Q133"/>
        </row>
        <row r="134">
          <cell r="P134" t="str">
            <v/>
          </cell>
          <cell r="Q134"/>
        </row>
        <row r="135">
          <cell r="P135" t="str">
            <v/>
          </cell>
          <cell r="Q135"/>
        </row>
        <row r="136">
          <cell r="P136" t="str">
            <v/>
          </cell>
          <cell r="Q136"/>
        </row>
        <row r="137">
          <cell r="P137" t="str">
            <v/>
          </cell>
          <cell r="Q137"/>
        </row>
        <row r="138">
          <cell r="P138" t="str">
            <v/>
          </cell>
          <cell r="Q138"/>
        </row>
        <row r="139">
          <cell r="P139" t="str">
            <v/>
          </cell>
          <cell r="Q139"/>
        </row>
        <row r="140">
          <cell r="P140" t="str">
            <v/>
          </cell>
          <cell r="Q140"/>
        </row>
        <row r="141">
          <cell r="P141" t="str">
            <v/>
          </cell>
          <cell r="Q141"/>
        </row>
        <row r="142">
          <cell r="P142" t="str">
            <v/>
          </cell>
          <cell r="Q142"/>
        </row>
        <row r="143">
          <cell r="P143" t="str">
            <v/>
          </cell>
          <cell r="Q143"/>
        </row>
        <row r="144">
          <cell r="P144" t="str">
            <v/>
          </cell>
          <cell r="Q144"/>
        </row>
        <row r="145">
          <cell r="P145" t="str">
            <v/>
          </cell>
          <cell r="Q145"/>
        </row>
        <row r="146">
          <cell r="P146" t="str">
            <v/>
          </cell>
          <cell r="Q146"/>
        </row>
        <row r="147">
          <cell r="P147" t="str">
            <v/>
          </cell>
          <cell r="Q147"/>
        </row>
        <row r="148">
          <cell r="P148" t="str">
            <v/>
          </cell>
          <cell r="Q148"/>
        </row>
        <row r="149">
          <cell r="P149" t="str">
            <v/>
          </cell>
          <cell r="Q149"/>
        </row>
        <row r="150">
          <cell r="P150" t="str">
            <v/>
          </cell>
          <cell r="Q150"/>
        </row>
        <row r="151">
          <cell r="P151" t="str">
            <v/>
          </cell>
          <cell r="Q151"/>
        </row>
        <row r="152">
          <cell r="P152" t="str">
            <v/>
          </cell>
          <cell r="Q152"/>
        </row>
        <row r="153">
          <cell r="P153" t="str">
            <v/>
          </cell>
          <cell r="Q153"/>
        </row>
        <row r="154">
          <cell r="P154" t="str">
            <v/>
          </cell>
          <cell r="Q154"/>
        </row>
        <row r="155">
          <cell r="P155" t="str">
            <v/>
          </cell>
          <cell r="Q155"/>
        </row>
        <row r="156">
          <cell r="P156" t="str">
            <v/>
          </cell>
          <cell r="Q156"/>
        </row>
        <row r="157">
          <cell r="P157" t="str">
            <v/>
          </cell>
          <cell r="Q157"/>
        </row>
        <row r="158">
          <cell r="P158" t="str">
            <v/>
          </cell>
          <cell r="Q158"/>
        </row>
        <row r="159">
          <cell r="P159" t="str">
            <v/>
          </cell>
          <cell r="Q159"/>
        </row>
        <row r="160">
          <cell r="P160" t="str">
            <v/>
          </cell>
          <cell r="Q160"/>
        </row>
        <row r="161">
          <cell r="P161" t="str">
            <v/>
          </cell>
          <cell r="Q161"/>
        </row>
        <row r="162">
          <cell r="P162" t="str">
            <v/>
          </cell>
          <cell r="Q162"/>
        </row>
        <row r="163">
          <cell r="P163" t="str">
            <v/>
          </cell>
          <cell r="Q163"/>
        </row>
        <row r="164">
          <cell r="P164" t="str">
            <v/>
          </cell>
          <cell r="Q164"/>
        </row>
        <row r="165">
          <cell r="P165" t="str">
            <v/>
          </cell>
          <cell r="Q165"/>
        </row>
        <row r="166">
          <cell r="P166" t="str">
            <v/>
          </cell>
          <cell r="Q166"/>
        </row>
        <row r="167">
          <cell r="P167" t="str">
            <v/>
          </cell>
          <cell r="Q167"/>
        </row>
        <row r="168">
          <cell r="P168" t="str">
            <v/>
          </cell>
          <cell r="Q168"/>
        </row>
        <row r="169">
          <cell r="P169" t="str">
            <v/>
          </cell>
          <cell r="Q169"/>
        </row>
        <row r="170">
          <cell r="P170" t="str">
            <v/>
          </cell>
          <cell r="Q170"/>
        </row>
        <row r="171">
          <cell r="P171" t="str">
            <v/>
          </cell>
          <cell r="Q171"/>
        </row>
        <row r="172">
          <cell r="P172" t="str">
            <v/>
          </cell>
          <cell r="Q172"/>
        </row>
        <row r="173">
          <cell r="P173" t="str">
            <v/>
          </cell>
          <cell r="Q173"/>
        </row>
        <row r="174">
          <cell r="P174" t="str">
            <v/>
          </cell>
          <cell r="Q174"/>
        </row>
        <row r="175">
          <cell r="P175" t="str">
            <v/>
          </cell>
          <cell r="Q175"/>
        </row>
        <row r="176">
          <cell r="P176" t="str">
            <v/>
          </cell>
          <cell r="Q176"/>
        </row>
        <row r="177">
          <cell r="P177" t="str">
            <v/>
          </cell>
          <cell r="Q177"/>
        </row>
        <row r="178">
          <cell r="P178" t="str">
            <v/>
          </cell>
          <cell r="Q178"/>
        </row>
        <row r="179">
          <cell r="P179" t="str">
            <v/>
          </cell>
          <cell r="Q179"/>
        </row>
        <row r="180">
          <cell r="P180" t="str">
            <v/>
          </cell>
          <cell r="Q180"/>
        </row>
        <row r="181">
          <cell r="P181" t="str">
            <v/>
          </cell>
          <cell r="Q181"/>
        </row>
        <row r="182">
          <cell r="P182" t="str">
            <v/>
          </cell>
          <cell r="Q182"/>
        </row>
        <row r="183">
          <cell r="P183" t="str">
            <v/>
          </cell>
          <cell r="Q183"/>
        </row>
        <row r="184">
          <cell r="P184" t="str">
            <v/>
          </cell>
          <cell r="Q184"/>
        </row>
        <row r="185">
          <cell r="P185" t="str">
            <v/>
          </cell>
          <cell r="Q185"/>
        </row>
        <row r="186">
          <cell r="P186" t="str">
            <v/>
          </cell>
          <cell r="Q186"/>
        </row>
        <row r="187">
          <cell r="P187" t="str">
            <v/>
          </cell>
          <cell r="Q187"/>
        </row>
        <row r="188">
          <cell r="P188" t="str">
            <v/>
          </cell>
          <cell r="Q188"/>
        </row>
        <row r="189">
          <cell r="P189" t="str">
            <v/>
          </cell>
          <cell r="Q189"/>
        </row>
        <row r="190">
          <cell r="P190" t="str">
            <v/>
          </cell>
          <cell r="Q190"/>
        </row>
        <row r="191">
          <cell r="P191" t="str">
            <v/>
          </cell>
          <cell r="Q191"/>
        </row>
        <row r="192">
          <cell r="P192" t="str">
            <v/>
          </cell>
          <cell r="Q192"/>
        </row>
        <row r="193">
          <cell r="P193" t="str">
            <v/>
          </cell>
          <cell r="Q193"/>
        </row>
        <row r="194">
          <cell r="P194" t="str">
            <v/>
          </cell>
          <cell r="Q194"/>
        </row>
        <row r="195">
          <cell r="P195" t="str">
            <v/>
          </cell>
          <cell r="Q195"/>
        </row>
        <row r="196">
          <cell r="P196" t="str">
            <v/>
          </cell>
          <cell r="Q196"/>
        </row>
        <row r="197">
          <cell r="P197" t="str">
            <v/>
          </cell>
          <cell r="Q197"/>
        </row>
        <row r="198">
          <cell r="P198" t="str">
            <v/>
          </cell>
          <cell r="Q198"/>
        </row>
        <row r="199">
          <cell r="P199" t="str">
            <v/>
          </cell>
          <cell r="Q199"/>
        </row>
        <row r="200">
          <cell r="P200" t="str">
            <v/>
          </cell>
          <cell r="Q200"/>
        </row>
        <row r="201">
          <cell r="P201" t="str">
            <v/>
          </cell>
          <cell r="Q201"/>
        </row>
        <row r="202">
          <cell r="P202" t="str">
            <v/>
          </cell>
          <cell r="Q202"/>
        </row>
        <row r="203">
          <cell r="P203" t="str">
            <v/>
          </cell>
          <cell r="Q203"/>
        </row>
        <row r="204">
          <cell r="P204" t="str">
            <v/>
          </cell>
          <cell r="Q204"/>
        </row>
        <row r="205">
          <cell r="P205" t="str">
            <v/>
          </cell>
          <cell r="Q205"/>
        </row>
        <row r="206">
          <cell r="P206" t="str">
            <v/>
          </cell>
          <cell r="Q206"/>
        </row>
        <row r="207">
          <cell r="P207" t="str">
            <v/>
          </cell>
          <cell r="Q207"/>
        </row>
        <row r="208">
          <cell r="P208" t="str">
            <v/>
          </cell>
          <cell r="Q208"/>
        </row>
        <row r="209">
          <cell r="P209" t="str">
            <v/>
          </cell>
          <cell r="Q209"/>
        </row>
        <row r="210">
          <cell r="P210" t="str">
            <v/>
          </cell>
          <cell r="Q210"/>
        </row>
      </sheetData>
      <sheetData sheetId="4"/>
      <sheetData sheetId="5">
        <row r="2">
          <cell r="D2">
            <v>201</v>
          </cell>
          <cell r="E2" t="str">
            <v>City of London</v>
          </cell>
          <cell r="F2">
            <v>0</v>
          </cell>
          <cell r="G2">
            <v>0</v>
          </cell>
          <cell r="I2" t="str">
            <v>Closed</v>
          </cell>
          <cell r="K2" t="str">
            <v>HSP</v>
          </cell>
        </row>
        <row r="3">
          <cell r="D3">
            <v>202</v>
          </cell>
          <cell r="E3" t="str">
            <v>Camden</v>
          </cell>
          <cell r="F3">
            <v>8.51</v>
          </cell>
          <cell r="G3">
            <v>0</v>
          </cell>
          <cell r="I3" t="str">
            <v>Converter</v>
          </cell>
          <cell r="K3" t="str">
            <v>Mainstream</v>
          </cell>
        </row>
        <row r="4">
          <cell r="D4">
            <v>203</v>
          </cell>
          <cell r="E4" t="str">
            <v>Greenwich</v>
          </cell>
          <cell r="F4">
            <v>6.17</v>
          </cell>
          <cell r="G4">
            <v>703494</v>
          </cell>
          <cell r="I4" t="str">
            <v>Open</v>
          </cell>
          <cell r="K4" t="str">
            <v>PRU</v>
          </cell>
        </row>
        <row r="5">
          <cell r="D5">
            <v>204</v>
          </cell>
          <cell r="E5" t="str">
            <v>Hackney</v>
          </cell>
          <cell r="F5">
            <v>5.83</v>
          </cell>
          <cell r="G5">
            <v>442046.39999999997</v>
          </cell>
          <cell r="K5" t="str">
            <v>Special</v>
          </cell>
        </row>
        <row r="6">
          <cell r="D6">
            <v>205</v>
          </cell>
          <cell r="E6" t="str">
            <v>Hammersmith &amp; Fulham</v>
          </cell>
          <cell r="F6">
            <v>7.92</v>
          </cell>
          <cell r="G6">
            <v>808049.1</v>
          </cell>
        </row>
        <row r="7">
          <cell r="D7">
            <v>206</v>
          </cell>
          <cell r="E7" t="str">
            <v>Islington</v>
          </cell>
          <cell r="F7">
            <v>7.81</v>
          </cell>
          <cell r="G7">
            <v>340533.19868520001</v>
          </cell>
        </row>
        <row r="8">
          <cell r="D8">
            <v>207</v>
          </cell>
          <cell r="E8" t="str">
            <v>Kensington &amp; Chelsea</v>
          </cell>
          <cell r="F8">
            <v>7.89</v>
          </cell>
          <cell r="G8">
            <v>584403.89256719977</v>
          </cell>
        </row>
        <row r="9">
          <cell r="D9">
            <v>208</v>
          </cell>
          <cell r="E9" t="str">
            <v>Lambeth</v>
          </cell>
          <cell r="F9">
            <v>7.32</v>
          </cell>
          <cell r="G9">
            <v>547088.85000000009</v>
          </cell>
        </row>
        <row r="10">
          <cell r="D10">
            <v>209</v>
          </cell>
          <cell r="E10" t="str">
            <v>Lewisham</v>
          </cell>
          <cell r="F10">
            <v>5.62</v>
          </cell>
          <cell r="G10">
            <v>443642.39999999997</v>
          </cell>
        </row>
        <row r="11">
          <cell r="D11">
            <v>210</v>
          </cell>
          <cell r="E11" t="str">
            <v>Southwark</v>
          </cell>
          <cell r="F11">
            <v>6.86</v>
          </cell>
          <cell r="G11">
            <v>1467949.5</v>
          </cell>
        </row>
        <row r="12">
          <cell r="D12">
            <v>211</v>
          </cell>
          <cell r="E12" t="str">
            <v>Tower Hamlets</v>
          </cell>
          <cell r="F12">
            <v>8.06</v>
          </cell>
          <cell r="G12">
            <v>565808.59932359995</v>
          </cell>
        </row>
        <row r="13">
          <cell r="D13">
            <v>212</v>
          </cell>
          <cell r="E13" t="str">
            <v>Wandsworth</v>
          </cell>
          <cell r="F13">
            <v>6.48</v>
          </cell>
          <cell r="G13">
            <v>427260.6</v>
          </cell>
        </row>
        <row r="14">
          <cell r="D14">
            <v>213</v>
          </cell>
          <cell r="E14" t="str">
            <v>Westminster</v>
          </cell>
          <cell r="F14">
            <v>7.86</v>
          </cell>
          <cell r="G14">
            <v>1398591.9</v>
          </cell>
        </row>
        <row r="15">
          <cell r="D15">
            <v>301</v>
          </cell>
          <cell r="E15" t="str">
            <v>Barking &amp; Dagenham</v>
          </cell>
          <cell r="F15">
            <v>5.5</v>
          </cell>
          <cell r="G15">
            <v>0</v>
          </cell>
        </row>
        <row r="16">
          <cell r="D16">
            <v>302</v>
          </cell>
          <cell r="E16" t="str">
            <v>Barnet</v>
          </cell>
          <cell r="F16">
            <v>5.93</v>
          </cell>
          <cell r="G16">
            <v>0</v>
          </cell>
        </row>
        <row r="17">
          <cell r="D17">
            <v>303</v>
          </cell>
          <cell r="E17" t="str">
            <v>Bexley</v>
          </cell>
          <cell r="F17">
            <v>5.1100000000000003</v>
          </cell>
          <cell r="G17">
            <v>0</v>
          </cell>
        </row>
        <row r="18">
          <cell r="D18">
            <v>304</v>
          </cell>
          <cell r="E18" t="str">
            <v>Brent</v>
          </cell>
          <cell r="F18">
            <v>5.37</v>
          </cell>
          <cell r="G18">
            <v>778232.40000000014</v>
          </cell>
        </row>
        <row r="19">
          <cell r="D19">
            <v>305</v>
          </cell>
          <cell r="E19" t="str">
            <v>Bromley</v>
          </cell>
          <cell r="F19">
            <v>4.91</v>
          </cell>
          <cell r="G19">
            <v>0</v>
          </cell>
        </row>
        <row r="20">
          <cell r="D20">
            <v>306</v>
          </cell>
          <cell r="E20" t="str">
            <v>Croydon</v>
          </cell>
          <cell r="F20">
            <v>5.13</v>
          </cell>
          <cell r="G20">
            <v>529188</v>
          </cell>
        </row>
        <row r="21">
          <cell r="D21">
            <v>307</v>
          </cell>
          <cell r="E21" t="str">
            <v>Ealing</v>
          </cell>
          <cell r="F21">
            <v>5.83</v>
          </cell>
          <cell r="G21">
            <v>770341.32</v>
          </cell>
        </row>
        <row r="22">
          <cell r="D22">
            <v>308</v>
          </cell>
          <cell r="E22" t="str">
            <v>Enfield</v>
          </cell>
          <cell r="F22">
            <v>5.62</v>
          </cell>
          <cell r="G22">
            <v>0</v>
          </cell>
        </row>
        <row r="23">
          <cell r="D23">
            <v>309</v>
          </cell>
          <cell r="E23" t="str">
            <v>Haringey</v>
          </cell>
          <cell r="F23">
            <v>5.66</v>
          </cell>
          <cell r="G23">
            <v>1235731.5000000002</v>
          </cell>
        </row>
        <row r="24">
          <cell r="D24">
            <v>310</v>
          </cell>
          <cell r="E24" t="str">
            <v>Harrow</v>
          </cell>
          <cell r="F24">
            <v>5.58</v>
          </cell>
          <cell r="G24">
            <v>0</v>
          </cell>
        </row>
        <row r="25">
          <cell r="D25">
            <v>311</v>
          </cell>
          <cell r="E25" t="str">
            <v>Havering</v>
          </cell>
          <cell r="F25">
            <v>5.28</v>
          </cell>
          <cell r="G25">
            <v>0</v>
          </cell>
        </row>
        <row r="26">
          <cell r="D26">
            <v>312</v>
          </cell>
          <cell r="E26" t="str">
            <v>Hillingdon</v>
          </cell>
          <cell r="F26">
            <v>5.83</v>
          </cell>
          <cell r="G26">
            <v>238801.50000000003</v>
          </cell>
        </row>
        <row r="27">
          <cell r="D27">
            <v>313</v>
          </cell>
          <cell r="E27" t="str">
            <v>Hounslow</v>
          </cell>
          <cell r="F27">
            <v>5.91</v>
          </cell>
          <cell r="G27">
            <v>0</v>
          </cell>
        </row>
        <row r="28">
          <cell r="D28">
            <v>314</v>
          </cell>
          <cell r="E28" t="str">
            <v>Kingston Upon Thames</v>
          </cell>
          <cell r="F28">
            <v>5.77</v>
          </cell>
          <cell r="G28">
            <v>52685.100000000006</v>
          </cell>
        </row>
        <row r="29">
          <cell r="D29">
            <v>315</v>
          </cell>
          <cell r="E29" t="str">
            <v>Merton</v>
          </cell>
          <cell r="F29">
            <v>5.64</v>
          </cell>
          <cell r="G29">
            <v>0</v>
          </cell>
        </row>
        <row r="30">
          <cell r="D30">
            <v>316</v>
          </cell>
          <cell r="E30" t="str">
            <v>Newham</v>
          </cell>
          <cell r="F30">
            <v>5.57</v>
          </cell>
          <cell r="G30">
            <v>1882367.9999999998</v>
          </cell>
        </row>
        <row r="31">
          <cell r="D31">
            <v>317</v>
          </cell>
          <cell r="E31" t="str">
            <v>Redbridge</v>
          </cell>
          <cell r="F31">
            <v>5.21</v>
          </cell>
          <cell r="G31">
            <v>0</v>
          </cell>
        </row>
        <row r="32">
          <cell r="D32">
            <v>318</v>
          </cell>
          <cell r="E32" t="str">
            <v>Richmond Upon Thames</v>
          </cell>
          <cell r="F32">
            <v>5.69</v>
          </cell>
          <cell r="G32">
            <v>84907.199999999997</v>
          </cell>
        </row>
        <row r="33">
          <cell r="D33">
            <v>319</v>
          </cell>
          <cell r="E33" t="str">
            <v>Sutton</v>
          </cell>
          <cell r="F33">
            <v>5.46</v>
          </cell>
          <cell r="G33">
            <v>354311.99999999994</v>
          </cell>
        </row>
        <row r="34">
          <cell r="D34">
            <v>320</v>
          </cell>
          <cell r="E34" t="str">
            <v>Waltham Forest</v>
          </cell>
          <cell r="F34">
            <v>5.52</v>
          </cell>
          <cell r="G34">
            <v>232132.5</v>
          </cell>
        </row>
        <row r="35">
          <cell r="D35">
            <v>330</v>
          </cell>
          <cell r="E35" t="str">
            <v>Birmingham</v>
          </cell>
          <cell r="F35">
            <v>4.71</v>
          </cell>
          <cell r="G35">
            <v>4516701.1998902997</v>
          </cell>
        </row>
        <row r="36">
          <cell r="D36">
            <v>331</v>
          </cell>
          <cell r="E36" t="str">
            <v>Coventry</v>
          </cell>
          <cell r="F36">
            <v>4.42</v>
          </cell>
          <cell r="G36">
            <v>204379.2</v>
          </cell>
        </row>
        <row r="37">
          <cell r="D37">
            <v>332</v>
          </cell>
          <cell r="E37" t="str">
            <v>Dudley</v>
          </cell>
          <cell r="F37">
            <v>4.3</v>
          </cell>
          <cell r="G37">
            <v>320438.0400000001</v>
          </cell>
        </row>
        <row r="38">
          <cell r="D38">
            <v>333</v>
          </cell>
          <cell r="E38" t="str">
            <v>Sandwell</v>
          </cell>
          <cell r="F38">
            <v>4.43</v>
          </cell>
          <cell r="G38">
            <v>0</v>
          </cell>
        </row>
        <row r="39">
          <cell r="D39">
            <v>334</v>
          </cell>
          <cell r="E39" t="str">
            <v>Solihull</v>
          </cell>
          <cell r="F39">
            <v>4.3600000000000003</v>
          </cell>
          <cell r="G39">
            <v>0</v>
          </cell>
        </row>
        <row r="40">
          <cell r="D40">
            <v>335</v>
          </cell>
          <cell r="E40" t="str">
            <v>Walsall</v>
          </cell>
          <cell r="F40">
            <v>4.5199999999999996</v>
          </cell>
          <cell r="G40">
            <v>1346345.7000000002</v>
          </cell>
        </row>
        <row r="41">
          <cell r="D41">
            <v>336</v>
          </cell>
          <cell r="E41" t="str">
            <v>Wolverhampton</v>
          </cell>
          <cell r="F41">
            <v>4.68</v>
          </cell>
          <cell r="G41">
            <v>943125.79892459977</v>
          </cell>
        </row>
        <row r="42">
          <cell r="D42">
            <v>340</v>
          </cell>
          <cell r="E42" t="str">
            <v>Knowsley</v>
          </cell>
          <cell r="F42">
            <v>4.72</v>
          </cell>
          <cell r="G42">
            <v>0</v>
          </cell>
        </row>
        <row r="43">
          <cell r="D43">
            <v>341</v>
          </cell>
          <cell r="E43" t="str">
            <v>Liverpool</v>
          </cell>
          <cell r="F43">
            <v>4.55</v>
          </cell>
          <cell r="G43">
            <v>1422469.2</v>
          </cell>
        </row>
        <row r="44">
          <cell r="D44">
            <v>342</v>
          </cell>
          <cell r="E44" t="str">
            <v>St Helens</v>
          </cell>
          <cell r="F44">
            <v>4.47</v>
          </cell>
          <cell r="G44">
            <v>69788.52</v>
          </cell>
        </row>
        <row r="45">
          <cell r="D45">
            <v>343</v>
          </cell>
          <cell r="E45" t="str">
            <v>Sefton</v>
          </cell>
          <cell r="F45">
            <v>4.3</v>
          </cell>
          <cell r="G45">
            <v>586966.62</v>
          </cell>
        </row>
        <row r="46">
          <cell r="D46">
            <v>344</v>
          </cell>
          <cell r="E46" t="str">
            <v>Wirral</v>
          </cell>
          <cell r="F46">
            <v>4.3099999999999996</v>
          </cell>
          <cell r="G46">
            <v>563103</v>
          </cell>
        </row>
        <row r="47">
          <cell r="D47">
            <v>350</v>
          </cell>
          <cell r="E47" t="str">
            <v>Bolton</v>
          </cell>
          <cell r="F47">
            <v>4.37</v>
          </cell>
          <cell r="G47">
            <v>242819.99999999997</v>
          </cell>
        </row>
        <row r="48">
          <cell r="D48">
            <v>351</v>
          </cell>
          <cell r="E48" t="str">
            <v>Bury</v>
          </cell>
          <cell r="F48">
            <v>4.3</v>
          </cell>
          <cell r="G48">
            <v>159206.70000000001</v>
          </cell>
        </row>
        <row r="49">
          <cell r="D49">
            <v>352</v>
          </cell>
          <cell r="E49" t="str">
            <v>Manchester</v>
          </cell>
          <cell r="F49">
            <v>4.87</v>
          </cell>
          <cell r="G49">
            <v>347198.40000000008</v>
          </cell>
        </row>
        <row r="50">
          <cell r="D50">
            <v>353</v>
          </cell>
          <cell r="E50" t="str">
            <v>Oldham</v>
          </cell>
          <cell r="F50">
            <v>4.3499999999999996</v>
          </cell>
          <cell r="G50">
            <v>0</v>
          </cell>
        </row>
        <row r="51">
          <cell r="D51">
            <v>354</v>
          </cell>
          <cell r="E51" t="str">
            <v>Rochdale</v>
          </cell>
          <cell r="F51">
            <v>4.42</v>
          </cell>
          <cell r="G51">
            <v>247545.29999999996</v>
          </cell>
        </row>
        <row r="52">
          <cell r="D52">
            <v>355</v>
          </cell>
          <cell r="E52" t="str">
            <v>Salford</v>
          </cell>
          <cell r="F52">
            <v>4.5</v>
          </cell>
          <cell r="G52">
            <v>0</v>
          </cell>
        </row>
        <row r="53">
          <cell r="D53">
            <v>356</v>
          </cell>
          <cell r="E53" t="str">
            <v>Stockport</v>
          </cell>
          <cell r="F53">
            <v>4.3</v>
          </cell>
          <cell r="G53">
            <v>734752.79999999993</v>
          </cell>
        </row>
        <row r="54">
          <cell r="D54">
            <v>357</v>
          </cell>
          <cell r="E54" t="str">
            <v>Tameside</v>
          </cell>
          <cell r="F54">
            <v>4.51</v>
          </cell>
          <cell r="G54">
            <v>0</v>
          </cell>
        </row>
        <row r="55">
          <cell r="D55">
            <v>358</v>
          </cell>
          <cell r="E55" t="str">
            <v>Trafford</v>
          </cell>
          <cell r="F55">
            <v>4.3</v>
          </cell>
          <cell r="G55">
            <v>0</v>
          </cell>
        </row>
        <row r="56">
          <cell r="D56">
            <v>359</v>
          </cell>
          <cell r="E56" t="str">
            <v>Wigan</v>
          </cell>
          <cell r="F56">
            <v>4.3</v>
          </cell>
          <cell r="G56">
            <v>226540.79999999999</v>
          </cell>
        </row>
        <row r="57">
          <cell r="D57">
            <v>370</v>
          </cell>
          <cell r="E57" t="str">
            <v>Barnsley</v>
          </cell>
          <cell r="F57">
            <v>4.3</v>
          </cell>
          <cell r="G57">
            <v>0</v>
          </cell>
        </row>
        <row r="58">
          <cell r="D58">
            <v>371</v>
          </cell>
          <cell r="E58" t="str">
            <v>Doncaster</v>
          </cell>
          <cell r="F58">
            <v>4.46</v>
          </cell>
          <cell r="G58">
            <v>0</v>
          </cell>
        </row>
        <row r="59">
          <cell r="D59">
            <v>372</v>
          </cell>
          <cell r="E59" t="str">
            <v>Rotherham</v>
          </cell>
          <cell r="F59">
            <v>4.3</v>
          </cell>
          <cell r="G59">
            <v>916285.26202919986</v>
          </cell>
        </row>
        <row r="60">
          <cell r="D60">
            <v>373</v>
          </cell>
          <cell r="E60" t="str">
            <v>Sheffield</v>
          </cell>
          <cell r="F60">
            <v>4.57</v>
          </cell>
          <cell r="G60">
            <v>26847.759935400005</v>
          </cell>
        </row>
        <row r="61">
          <cell r="D61">
            <v>380</v>
          </cell>
          <cell r="E61" t="str">
            <v>Bradford</v>
          </cell>
          <cell r="F61">
            <v>4.57</v>
          </cell>
          <cell r="G61">
            <v>1225089.5930688002</v>
          </cell>
        </row>
        <row r="62">
          <cell r="D62">
            <v>381</v>
          </cell>
          <cell r="E62" t="str">
            <v>Calderdale</v>
          </cell>
          <cell r="F62">
            <v>4.3</v>
          </cell>
          <cell r="G62">
            <v>0</v>
          </cell>
        </row>
        <row r="63">
          <cell r="D63">
            <v>382</v>
          </cell>
          <cell r="E63" t="str">
            <v>Kirklees</v>
          </cell>
          <cell r="F63">
            <v>4.3</v>
          </cell>
          <cell r="G63">
            <v>134400.29999999996</v>
          </cell>
        </row>
        <row r="64">
          <cell r="D64">
            <v>383</v>
          </cell>
          <cell r="E64" t="str">
            <v>Leeds</v>
          </cell>
          <cell r="F64">
            <v>4.8099999999999996</v>
          </cell>
          <cell r="G64">
            <v>0</v>
          </cell>
        </row>
        <row r="65">
          <cell r="D65">
            <v>384</v>
          </cell>
          <cell r="E65" t="str">
            <v>Wakefield</v>
          </cell>
          <cell r="F65">
            <v>4.3099999999999996</v>
          </cell>
          <cell r="G65">
            <v>313073.64</v>
          </cell>
        </row>
        <row r="66">
          <cell r="D66">
            <v>390</v>
          </cell>
          <cell r="E66" t="str">
            <v>Gateshead</v>
          </cell>
          <cell r="F66">
            <v>4.53</v>
          </cell>
          <cell r="G66">
            <v>152972.04</v>
          </cell>
        </row>
        <row r="67">
          <cell r="D67">
            <v>391</v>
          </cell>
          <cell r="E67" t="str">
            <v>Newcastle Upon Tyne</v>
          </cell>
          <cell r="F67">
            <v>4.91</v>
          </cell>
          <cell r="G67">
            <v>368562</v>
          </cell>
        </row>
        <row r="68">
          <cell r="D68">
            <v>392</v>
          </cell>
          <cell r="E68" t="str">
            <v>North Tyneside</v>
          </cell>
          <cell r="F68">
            <v>4.5599999999999996</v>
          </cell>
          <cell r="G68">
            <v>0</v>
          </cell>
        </row>
        <row r="69">
          <cell r="D69">
            <v>393</v>
          </cell>
          <cell r="E69" t="str">
            <v>South Tyneside</v>
          </cell>
          <cell r="F69">
            <v>4.62</v>
          </cell>
          <cell r="G69">
            <v>389016.45</v>
          </cell>
        </row>
        <row r="70">
          <cell r="D70">
            <v>394</v>
          </cell>
          <cell r="E70" t="str">
            <v>Sunderland</v>
          </cell>
          <cell r="F70">
            <v>4.84</v>
          </cell>
          <cell r="G70">
            <v>725610</v>
          </cell>
        </row>
        <row r="71">
          <cell r="D71">
            <v>420</v>
          </cell>
          <cell r="E71" t="str">
            <v>Isles of Scilly</v>
          </cell>
          <cell r="F71">
            <v>0</v>
          </cell>
          <cell r="G71">
            <v>0</v>
          </cell>
        </row>
        <row r="72">
          <cell r="D72">
            <v>800</v>
          </cell>
          <cell r="E72" t="str">
            <v>Bath &amp; North East Somerset</v>
          </cell>
          <cell r="F72">
            <v>4.3</v>
          </cell>
          <cell r="G72">
            <v>0</v>
          </cell>
        </row>
        <row r="73">
          <cell r="D73">
            <v>801</v>
          </cell>
          <cell r="E73" t="str">
            <v>Bristol</v>
          </cell>
          <cell r="F73">
            <v>5.69</v>
          </cell>
          <cell r="G73">
            <v>765139.5</v>
          </cell>
        </row>
        <row r="74">
          <cell r="D74">
            <v>802</v>
          </cell>
          <cell r="E74" t="str">
            <v>North Somerset</v>
          </cell>
          <cell r="F74">
            <v>4.3</v>
          </cell>
          <cell r="G74">
            <v>0</v>
          </cell>
        </row>
        <row r="75">
          <cell r="D75">
            <v>803</v>
          </cell>
          <cell r="E75" t="str">
            <v>South Gloucestershire</v>
          </cell>
          <cell r="F75">
            <v>4.34</v>
          </cell>
          <cell r="G75">
            <v>0</v>
          </cell>
        </row>
        <row r="76">
          <cell r="D76">
            <v>805</v>
          </cell>
          <cell r="E76" t="str">
            <v>Hartlepool</v>
          </cell>
          <cell r="F76">
            <v>4.49</v>
          </cell>
          <cell r="G76">
            <v>0</v>
          </cell>
        </row>
        <row r="77">
          <cell r="D77">
            <v>806</v>
          </cell>
          <cell r="E77" t="str">
            <v>Middlesbrough</v>
          </cell>
          <cell r="F77">
            <v>4.66</v>
          </cell>
          <cell r="G77">
            <v>0</v>
          </cell>
        </row>
        <row r="78">
          <cell r="D78">
            <v>807</v>
          </cell>
          <cell r="E78" t="str">
            <v>Redcar &amp; Cleveland</v>
          </cell>
          <cell r="F78">
            <v>4.3</v>
          </cell>
          <cell r="G78">
            <v>0</v>
          </cell>
        </row>
        <row r="79">
          <cell r="D79">
            <v>808</v>
          </cell>
          <cell r="E79" t="str">
            <v>Stockton-on-Tees</v>
          </cell>
          <cell r="F79">
            <v>4.45</v>
          </cell>
          <cell r="G79">
            <v>0</v>
          </cell>
        </row>
        <row r="80">
          <cell r="D80">
            <v>810</v>
          </cell>
          <cell r="E80" t="str">
            <v>Kingston-upon-Hull</v>
          </cell>
          <cell r="F80">
            <v>4.3</v>
          </cell>
          <cell r="G80">
            <v>189960.48</v>
          </cell>
        </row>
        <row r="81">
          <cell r="D81">
            <v>811</v>
          </cell>
          <cell r="E81" t="str">
            <v>East Riding of Yorkshire</v>
          </cell>
          <cell r="F81">
            <v>4.3</v>
          </cell>
          <cell r="G81">
            <v>346873.11965040007</v>
          </cell>
        </row>
        <row r="82">
          <cell r="D82">
            <v>812</v>
          </cell>
          <cell r="E82" t="str">
            <v>North East Lincolnshire</v>
          </cell>
          <cell r="F82">
            <v>4.3</v>
          </cell>
          <cell r="G82">
            <v>146412.47999999998</v>
          </cell>
        </row>
        <row r="83">
          <cell r="D83">
            <v>813</v>
          </cell>
          <cell r="E83" t="str">
            <v>North Lincolnshire</v>
          </cell>
          <cell r="F83">
            <v>4.3</v>
          </cell>
          <cell r="G83">
            <v>0</v>
          </cell>
        </row>
        <row r="84">
          <cell r="D84">
            <v>815</v>
          </cell>
          <cell r="E84" t="str">
            <v>North Yorkshire</v>
          </cell>
          <cell r="F84">
            <v>4.3</v>
          </cell>
          <cell r="G84">
            <v>264060.48</v>
          </cell>
        </row>
        <row r="85">
          <cell r="D85">
            <v>816</v>
          </cell>
          <cell r="E85" t="str">
            <v>York</v>
          </cell>
          <cell r="F85">
            <v>4.3</v>
          </cell>
          <cell r="G85">
            <v>89272.26</v>
          </cell>
        </row>
        <row r="86">
          <cell r="D86">
            <v>821</v>
          </cell>
          <cell r="E86" t="str">
            <v>Luton</v>
          </cell>
          <cell r="F86">
            <v>4.8</v>
          </cell>
          <cell r="G86">
            <v>1665731.5176231</v>
          </cell>
        </row>
        <row r="87">
          <cell r="D87">
            <v>822</v>
          </cell>
          <cell r="E87" t="str">
            <v>Bedford Borough</v>
          </cell>
          <cell r="F87">
            <v>4.5599999999999996</v>
          </cell>
          <cell r="G87">
            <v>98439.001504800006</v>
          </cell>
        </row>
        <row r="88">
          <cell r="D88">
            <v>823</v>
          </cell>
          <cell r="E88" t="str">
            <v>Central Bedfordshire</v>
          </cell>
          <cell r="F88">
            <v>4.3</v>
          </cell>
          <cell r="G88">
            <v>201865.50000000003</v>
          </cell>
        </row>
        <row r="89">
          <cell r="D89">
            <v>825</v>
          </cell>
          <cell r="E89" t="str">
            <v>Buckinghamshire</v>
          </cell>
          <cell r="F89">
            <v>4.6399999999999997</v>
          </cell>
          <cell r="G89">
            <v>222167.75999999995</v>
          </cell>
        </row>
        <row r="90">
          <cell r="D90">
            <v>826</v>
          </cell>
          <cell r="E90" t="str">
            <v>Milton Keynes</v>
          </cell>
          <cell r="F90">
            <v>5.24</v>
          </cell>
          <cell r="G90">
            <v>130756.86</v>
          </cell>
        </row>
        <row r="91">
          <cell r="D91">
            <v>830</v>
          </cell>
          <cell r="E91" t="str">
            <v>Derbyshire</v>
          </cell>
          <cell r="F91">
            <v>4.3899999999999997</v>
          </cell>
          <cell r="G91">
            <v>1085956.0093637998</v>
          </cell>
        </row>
        <row r="92">
          <cell r="D92">
            <v>831</v>
          </cell>
          <cell r="E92" t="str">
            <v>Derby</v>
          </cell>
          <cell r="F92">
            <v>4.6100000000000003</v>
          </cell>
          <cell r="G92">
            <v>1166349.9338712001</v>
          </cell>
        </row>
        <row r="93">
          <cell r="D93">
            <v>838</v>
          </cell>
          <cell r="E93" t="str">
            <v>Dorset</v>
          </cell>
          <cell r="F93">
            <v>4.3</v>
          </cell>
          <cell r="G93">
            <v>0</v>
          </cell>
        </row>
        <row r="94">
          <cell r="D94">
            <v>839</v>
          </cell>
          <cell r="E94" t="str">
            <v>Bournemouth, Christchurch and Poole</v>
          </cell>
          <cell r="F94">
            <v>4.3</v>
          </cell>
          <cell r="G94">
            <v>0</v>
          </cell>
        </row>
        <row r="95">
          <cell r="D95">
            <v>840</v>
          </cell>
          <cell r="E95" t="str">
            <v>Durham</v>
          </cell>
          <cell r="F95">
            <v>4.3099999999999996</v>
          </cell>
          <cell r="G95">
            <v>1084420.44</v>
          </cell>
        </row>
        <row r="96">
          <cell r="D96">
            <v>841</v>
          </cell>
          <cell r="E96" t="str">
            <v>Darlington</v>
          </cell>
          <cell r="F96">
            <v>4.4400000000000004</v>
          </cell>
          <cell r="G96">
            <v>211079.83450409997</v>
          </cell>
        </row>
        <row r="97">
          <cell r="D97">
            <v>845</v>
          </cell>
          <cell r="E97" t="str">
            <v>East Sussex</v>
          </cell>
          <cell r="F97">
            <v>4.3</v>
          </cell>
          <cell r="G97">
            <v>0</v>
          </cell>
        </row>
        <row r="98">
          <cell r="D98">
            <v>846</v>
          </cell>
          <cell r="E98" t="str">
            <v>Brighton &amp; Hove</v>
          </cell>
          <cell r="F98">
            <v>4.45</v>
          </cell>
          <cell r="G98">
            <v>197357.93999999997</v>
          </cell>
        </row>
        <row r="99">
          <cell r="D99">
            <v>850</v>
          </cell>
          <cell r="E99" t="str">
            <v>Hampshire</v>
          </cell>
          <cell r="F99">
            <v>4.6100000000000003</v>
          </cell>
          <cell r="G99">
            <v>1569923.0662266002</v>
          </cell>
        </row>
        <row r="100">
          <cell r="D100">
            <v>851</v>
          </cell>
          <cell r="E100" t="str">
            <v>Portsmouth</v>
          </cell>
          <cell r="F100">
            <v>4.6900000000000004</v>
          </cell>
          <cell r="G100">
            <v>0</v>
          </cell>
        </row>
        <row r="101">
          <cell r="D101">
            <v>852</v>
          </cell>
          <cell r="E101" t="str">
            <v>Southampton</v>
          </cell>
          <cell r="F101">
            <v>5.1100000000000003</v>
          </cell>
          <cell r="G101">
            <v>73455.520277399992</v>
          </cell>
        </row>
        <row r="102">
          <cell r="D102">
            <v>855</v>
          </cell>
          <cell r="E102" t="str">
            <v>Leicestershire</v>
          </cell>
          <cell r="F102">
            <v>4.3</v>
          </cell>
          <cell r="G102">
            <v>111828.30419519999</v>
          </cell>
        </row>
        <row r="103">
          <cell r="D103">
            <v>856</v>
          </cell>
          <cell r="E103" t="str">
            <v>Leicester</v>
          </cell>
          <cell r="F103">
            <v>4.5599999999999996</v>
          </cell>
          <cell r="G103">
            <v>0</v>
          </cell>
        </row>
        <row r="104">
          <cell r="D104">
            <v>857</v>
          </cell>
          <cell r="E104" t="str">
            <v>Rutland</v>
          </cell>
          <cell r="F104">
            <v>4.4800000000000004</v>
          </cell>
          <cell r="G104">
            <v>0</v>
          </cell>
        </row>
        <row r="105">
          <cell r="D105">
            <v>860</v>
          </cell>
          <cell r="E105" t="str">
            <v>Staffordshire</v>
          </cell>
          <cell r="F105">
            <v>4.3</v>
          </cell>
          <cell r="G105">
            <v>127121.4</v>
          </cell>
        </row>
        <row r="106">
          <cell r="D106">
            <v>861</v>
          </cell>
          <cell r="E106" t="str">
            <v>Stoke-on-Trent</v>
          </cell>
          <cell r="F106">
            <v>4.51</v>
          </cell>
          <cell r="G106">
            <v>453343.80000000005</v>
          </cell>
        </row>
        <row r="107">
          <cell r="D107">
            <v>865</v>
          </cell>
          <cell r="E107" t="str">
            <v>Wiltshire</v>
          </cell>
          <cell r="F107">
            <v>4.3</v>
          </cell>
          <cell r="G107">
            <v>0</v>
          </cell>
        </row>
        <row r="108">
          <cell r="D108">
            <v>866</v>
          </cell>
          <cell r="E108" t="str">
            <v>Swindon</v>
          </cell>
          <cell r="F108">
            <v>4.54</v>
          </cell>
          <cell r="G108">
            <v>0</v>
          </cell>
        </row>
        <row r="109">
          <cell r="D109">
            <v>867</v>
          </cell>
          <cell r="E109" t="str">
            <v>Bracknell Forest</v>
          </cell>
          <cell r="F109">
            <v>4.93</v>
          </cell>
          <cell r="G109">
            <v>0</v>
          </cell>
        </row>
        <row r="110">
          <cell r="D110">
            <v>868</v>
          </cell>
          <cell r="E110" t="str">
            <v>Windsor &amp; Maidenhead</v>
          </cell>
          <cell r="F110">
            <v>5</v>
          </cell>
          <cell r="G110">
            <v>215430.93</v>
          </cell>
        </row>
        <row r="111">
          <cell r="D111">
            <v>869</v>
          </cell>
          <cell r="E111" t="str">
            <v>West Berkshire</v>
          </cell>
          <cell r="F111">
            <v>4.7</v>
          </cell>
          <cell r="G111">
            <v>258292.08</v>
          </cell>
        </row>
        <row r="112">
          <cell r="D112">
            <v>870</v>
          </cell>
          <cell r="E112" t="str">
            <v>Reading</v>
          </cell>
          <cell r="F112">
            <v>5.14</v>
          </cell>
          <cell r="G112">
            <v>266554.80000000005</v>
          </cell>
        </row>
        <row r="113">
          <cell r="D113">
            <v>871</v>
          </cell>
          <cell r="E113" t="str">
            <v>Slough</v>
          </cell>
          <cell r="F113">
            <v>5.79</v>
          </cell>
          <cell r="G113">
            <v>771825.59999999986</v>
          </cell>
        </row>
        <row r="114">
          <cell r="D114">
            <v>872</v>
          </cell>
          <cell r="E114" t="str">
            <v>Wokingham</v>
          </cell>
          <cell r="F114">
            <v>4.97</v>
          </cell>
          <cell r="G114">
            <v>2500.0199828999998</v>
          </cell>
        </row>
        <row r="115">
          <cell r="D115">
            <v>873</v>
          </cell>
          <cell r="E115" t="str">
            <v>Cambridgeshire</v>
          </cell>
          <cell r="F115">
            <v>4.42</v>
          </cell>
          <cell r="G115">
            <v>1257696.6386585997</v>
          </cell>
        </row>
        <row r="116">
          <cell r="D116">
            <v>874</v>
          </cell>
          <cell r="E116" t="str">
            <v>Peterborough</v>
          </cell>
          <cell r="F116">
            <v>4.91</v>
          </cell>
          <cell r="G116">
            <v>215748.04084739997</v>
          </cell>
        </row>
        <row r="117">
          <cell r="D117">
            <v>876</v>
          </cell>
          <cell r="E117" t="str">
            <v>Halton</v>
          </cell>
          <cell r="F117">
            <v>5.12</v>
          </cell>
          <cell r="G117">
            <v>99111.599999999977</v>
          </cell>
        </row>
        <row r="118">
          <cell r="D118">
            <v>877</v>
          </cell>
          <cell r="E118" t="str">
            <v>Warrington</v>
          </cell>
          <cell r="F118">
            <v>4.3</v>
          </cell>
          <cell r="G118">
            <v>57456</v>
          </cell>
        </row>
        <row r="119">
          <cell r="D119">
            <v>878</v>
          </cell>
          <cell r="E119" t="str">
            <v>Devon</v>
          </cell>
          <cell r="F119">
            <v>4.3</v>
          </cell>
          <cell r="G119">
            <v>108704.69999999997</v>
          </cell>
        </row>
        <row r="120">
          <cell r="D120">
            <v>879</v>
          </cell>
          <cell r="E120" t="str">
            <v>Plymouth</v>
          </cell>
          <cell r="F120">
            <v>4.57</v>
          </cell>
          <cell r="G120">
            <v>408007.14</v>
          </cell>
        </row>
        <row r="121">
          <cell r="D121">
            <v>880</v>
          </cell>
          <cell r="E121" t="str">
            <v>Torbay</v>
          </cell>
          <cell r="F121">
            <v>4.3</v>
          </cell>
          <cell r="G121">
            <v>0</v>
          </cell>
        </row>
        <row r="122">
          <cell r="D122">
            <v>881</v>
          </cell>
          <cell r="E122" t="str">
            <v>Essex</v>
          </cell>
          <cell r="F122">
            <v>4.47</v>
          </cell>
          <cell r="G122">
            <v>290275.92000000004</v>
          </cell>
        </row>
        <row r="123">
          <cell r="D123">
            <v>882</v>
          </cell>
          <cell r="E123" t="str">
            <v>Southend-on-Sea</v>
          </cell>
          <cell r="F123">
            <v>4.4000000000000004</v>
          </cell>
          <cell r="G123">
            <v>0</v>
          </cell>
        </row>
        <row r="124">
          <cell r="D124">
            <v>883</v>
          </cell>
          <cell r="E124" t="str">
            <v>Thurrock</v>
          </cell>
          <cell r="F124">
            <v>4.46</v>
          </cell>
          <cell r="G124">
            <v>0</v>
          </cell>
        </row>
        <row r="125">
          <cell r="D125">
            <v>884</v>
          </cell>
          <cell r="E125" t="str">
            <v>Herefordshire</v>
          </cell>
          <cell r="F125">
            <v>4.3</v>
          </cell>
          <cell r="G125">
            <v>0</v>
          </cell>
        </row>
        <row r="126">
          <cell r="D126">
            <v>885</v>
          </cell>
          <cell r="E126" t="str">
            <v>Worcestershire</v>
          </cell>
          <cell r="F126">
            <v>4.3</v>
          </cell>
          <cell r="G126">
            <v>82365.75965040001</v>
          </cell>
        </row>
        <row r="127">
          <cell r="D127">
            <v>886</v>
          </cell>
          <cell r="E127" t="str">
            <v>Kent</v>
          </cell>
          <cell r="F127">
            <v>4.4800000000000004</v>
          </cell>
          <cell r="G127">
            <v>155039.99999999997</v>
          </cell>
        </row>
        <row r="128">
          <cell r="D128">
            <v>887</v>
          </cell>
          <cell r="E128" t="str">
            <v>Medway</v>
          </cell>
          <cell r="F128">
            <v>4.49</v>
          </cell>
          <cell r="G128">
            <v>0</v>
          </cell>
        </row>
        <row r="129">
          <cell r="D129">
            <v>888</v>
          </cell>
          <cell r="E129" t="str">
            <v>Lancashire</v>
          </cell>
          <cell r="F129">
            <v>4.3</v>
          </cell>
          <cell r="G129">
            <v>3789475.8993254998</v>
          </cell>
        </row>
        <row r="130">
          <cell r="D130">
            <v>889</v>
          </cell>
          <cell r="E130" t="str">
            <v>Blackburn with Darwen</v>
          </cell>
          <cell r="F130">
            <v>4.62</v>
          </cell>
          <cell r="G130">
            <v>159348.06000000003</v>
          </cell>
        </row>
        <row r="131">
          <cell r="D131">
            <v>890</v>
          </cell>
          <cell r="E131" t="str">
            <v>Blackpool</v>
          </cell>
          <cell r="F131">
            <v>4.3600000000000003</v>
          </cell>
          <cell r="G131">
            <v>0</v>
          </cell>
        </row>
        <row r="132">
          <cell r="D132">
            <v>891</v>
          </cell>
          <cell r="E132" t="str">
            <v>Nottinghamshire</v>
          </cell>
          <cell r="F132">
            <v>4.3</v>
          </cell>
          <cell r="G132">
            <v>0</v>
          </cell>
        </row>
        <row r="133">
          <cell r="D133">
            <v>892</v>
          </cell>
          <cell r="E133" t="str">
            <v>Nottingham</v>
          </cell>
          <cell r="F133">
            <v>4.92</v>
          </cell>
          <cell r="G133">
            <v>135432</v>
          </cell>
        </row>
        <row r="134">
          <cell r="D134">
            <v>893</v>
          </cell>
          <cell r="E134" t="str">
            <v>Shropshire</v>
          </cell>
          <cell r="F134">
            <v>4.3</v>
          </cell>
          <cell r="G134">
            <v>0</v>
          </cell>
        </row>
        <row r="135">
          <cell r="D135">
            <v>894</v>
          </cell>
          <cell r="E135" t="str">
            <v>Telford &amp; Wrekin</v>
          </cell>
          <cell r="F135">
            <v>4.3600000000000003</v>
          </cell>
          <cell r="G135">
            <v>396797.52</v>
          </cell>
        </row>
        <row r="136">
          <cell r="D136">
            <v>895</v>
          </cell>
          <cell r="E136" t="str">
            <v>Cheshire East</v>
          </cell>
          <cell r="F136">
            <v>4.3</v>
          </cell>
          <cell r="G136">
            <v>96592.2</v>
          </cell>
        </row>
        <row r="137">
          <cell r="D137">
            <v>896</v>
          </cell>
          <cell r="E137" t="str">
            <v>Cheshire West and Chester</v>
          </cell>
          <cell r="F137">
            <v>4.3</v>
          </cell>
          <cell r="G137">
            <v>88325.300435100013</v>
          </cell>
        </row>
        <row r="138">
          <cell r="D138">
            <v>908</v>
          </cell>
          <cell r="E138" t="str">
            <v>Cornwall</v>
          </cell>
          <cell r="F138">
            <v>4.3</v>
          </cell>
          <cell r="G138">
            <v>268983</v>
          </cell>
        </row>
        <row r="139">
          <cell r="D139">
            <v>909</v>
          </cell>
          <cell r="E139" t="str">
            <v>Cumbria</v>
          </cell>
          <cell r="F139">
            <v>4.3</v>
          </cell>
          <cell r="G139">
            <v>485283.56055479997</v>
          </cell>
        </row>
        <row r="140">
          <cell r="D140">
            <v>916</v>
          </cell>
          <cell r="E140" t="str">
            <v>Gloucestershire</v>
          </cell>
          <cell r="F140">
            <v>4.3</v>
          </cell>
          <cell r="G140">
            <v>0</v>
          </cell>
        </row>
        <row r="141">
          <cell r="D141">
            <v>919</v>
          </cell>
          <cell r="E141" t="str">
            <v>Hertfordshire</v>
          </cell>
          <cell r="F141">
            <v>5.38</v>
          </cell>
          <cell r="G141">
            <v>1763777.7887345999</v>
          </cell>
        </row>
        <row r="142">
          <cell r="D142">
            <v>921</v>
          </cell>
          <cell r="E142" t="str">
            <v>Isle of Wight</v>
          </cell>
          <cell r="F142">
            <v>4.3</v>
          </cell>
          <cell r="G142">
            <v>0</v>
          </cell>
        </row>
        <row r="143">
          <cell r="D143">
            <v>925</v>
          </cell>
          <cell r="E143" t="str">
            <v>Lincolnshire</v>
          </cell>
          <cell r="F143">
            <v>4.3</v>
          </cell>
          <cell r="G143">
            <v>541620.27092340006</v>
          </cell>
        </row>
        <row r="144">
          <cell r="D144">
            <v>926</v>
          </cell>
          <cell r="E144" t="str">
            <v>Norfolk</v>
          </cell>
          <cell r="F144">
            <v>4.3</v>
          </cell>
          <cell r="G144">
            <v>273789.80853509996</v>
          </cell>
        </row>
        <row r="145">
          <cell r="D145">
            <v>928</v>
          </cell>
          <cell r="E145" t="str">
            <v>Northamptonshire</v>
          </cell>
          <cell r="F145">
            <v>4.3499999999999996</v>
          </cell>
          <cell r="G145">
            <v>1998305.4810719995</v>
          </cell>
        </row>
        <row r="146">
          <cell r="D146">
            <v>929</v>
          </cell>
          <cell r="E146" t="str">
            <v>Northumberland</v>
          </cell>
          <cell r="F146">
            <v>4.3</v>
          </cell>
          <cell r="G146">
            <v>0</v>
          </cell>
        </row>
        <row r="147">
          <cell r="D147">
            <v>931</v>
          </cell>
          <cell r="E147" t="str">
            <v>Oxfordshire</v>
          </cell>
          <cell r="F147">
            <v>4.3899999999999997</v>
          </cell>
          <cell r="G147">
            <v>510610.55927039997</v>
          </cell>
        </row>
        <row r="148">
          <cell r="D148">
            <v>933</v>
          </cell>
          <cell r="E148" t="str">
            <v>Somerset</v>
          </cell>
          <cell r="F148">
            <v>4.3</v>
          </cell>
          <cell r="G148">
            <v>0</v>
          </cell>
        </row>
        <row r="149">
          <cell r="D149">
            <v>935</v>
          </cell>
          <cell r="E149" t="str">
            <v>Suffolk</v>
          </cell>
          <cell r="F149">
            <v>4.3</v>
          </cell>
          <cell r="G149">
            <v>161299.74</v>
          </cell>
        </row>
        <row r="150">
          <cell r="D150">
            <v>936</v>
          </cell>
          <cell r="E150" t="str">
            <v>Surrey</v>
          </cell>
          <cell r="F150">
            <v>5.18</v>
          </cell>
          <cell r="G150">
            <v>858527.5332816001</v>
          </cell>
        </row>
        <row r="151">
          <cell r="D151">
            <v>937</v>
          </cell>
          <cell r="E151" t="str">
            <v>Warwickshire</v>
          </cell>
          <cell r="F151">
            <v>4.3</v>
          </cell>
          <cell r="G151">
            <v>716715.33947370015</v>
          </cell>
        </row>
        <row r="152">
          <cell r="D152">
            <v>938</v>
          </cell>
          <cell r="E152" t="str">
            <v>West Sussex</v>
          </cell>
          <cell r="F152">
            <v>4.78</v>
          </cell>
          <cell r="G152">
            <v>574890.59999999986</v>
          </cell>
        </row>
      </sheetData>
      <sheetData sheetId="6"/>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 Notes"/>
      <sheetName val="Smartlink Download"/>
      <sheetName val="Sheet1"/>
      <sheetName val="Reconciliation of DS &amp; Non DS"/>
      <sheetName val="Summary per Team-Non Day Serv"/>
      <sheetName val="LD DS Emp Forecast"/>
      <sheetName val="LD DS R-Cost Forecast"/>
      <sheetName val="Summary per Team- LD DS"/>
      <sheetName val="Summary per Team- Overall LD"/>
      <sheetName val="Summary"/>
      <sheetName val="LD Other Emp Forecast"/>
      <sheetName val="Employees Commitments"/>
      <sheetName val="Payroll SS -Agency"/>
      <sheetName val="Employee PPS"/>
      <sheetName val="Transport Sheet"/>
      <sheetName val="Running Costs Workings "/>
      <sheetName val="LD Other R-Cost Forecast"/>
      <sheetName val="LD All Incm Forecast"/>
      <sheetName val="LPT Income Split"/>
      <sheetName val="Data Cost Centres"/>
      <sheetName val="Data"/>
      <sheetName val="LD Summary for LD Pool"/>
      <sheetName val="LD Summary for LD Pool-forecast"/>
      <sheetName val="LD Pool Summary"/>
      <sheetName val="LD Summary for LD Pool-LPT Vers"/>
      <sheetName val="LPT Vers Summary"/>
      <sheetName val="LD Client No's for Pool"/>
      <sheetName val="LPT Vers Summary (2)"/>
      <sheetName val="Monitoring methods"/>
      <sheetName val="LD Projection 08-09"/>
      <sheetName val="Monitoring methods (2)"/>
      <sheetName val="Overall Budget Sum for DM"/>
      <sheetName val="Overall Budget Sum for DM (2)"/>
      <sheetName val="Summary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C1">
            <v>6</v>
          </cell>
        </row>
        <row r="4">
          <cell r="C4">
            <v>2009</v>
          </cell>
        </row>
        <row r="18">
          <cell r="C18">
            <v>2010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Cover"/>
      <sheetName val="Contents page"/>
      <sheetName val="App A"/>
      <sheetName val="App B"/>
      <sheetName val="Budget Changes"/>
      <sheetName val="To Centre - Including HC"/>
      <sheetName val="TO Centre -test"/>
      <sheetName val="Overall View"/>
      <sheetName val="Service"/>
      <sheetName val="Service Chart"/>
      <sheetName val="Expenditure"/>
      <sheetName val="To Centre - Excluding HC"/>
      <sheetName val="By Serv. Area (Pick up point)"/>
      <sheetName val="Check Service v Pick up"/>
      <sheetName val="Dom Care to Directorate"/>
      <sheetName val="Variance Analysis (Teams)"/>
      <sheetName val="Variance Analysis (Comm Care)"/>
      <sheetName val="Comm Care Sum for SAA &amp; SAB"/>
      <sheetName val="Dom Care"/>
      <sheetName val="Res Care "/>
      <sheetName val="Pres Rights"/>
      <sheetName val="MH (u 65) to Hlth"/>
      <sheetName val="MH (u65) Hlth -Bhupen "/>
      <sheetName val="MH (U65) -LPT Version"/>
      <sheetName val="MH (U65) -LPT Version less MHO"/>
      <sheetName val="Perio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K2">
            <v>10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ToDo"/>
      <sheetName val="Cover"/>
      <sheetName val="Control sheet"/>
      <sheetName val="DataSources"/>
      <sheetName val="Stored scenarios"/>
      <sheetName val="LAdata"/>
      <sheetName val="LA OUTPUT"/>
      <sheetName val="SchoolData"/>
      <sheetName val="SCHOOL OUTPUT"/>
      <sheetName val="SchoolChartData"/>
      <sheetName val="NamedRanges"/>
      <sheetName val="SchoolData_1314"/>
      <sheetName val="ACA"/>
      <sheetName val="Exceptional Schools"/>
      <sheetName val="Quantum"/>
      <sheetName val="Lists"/>
    </sheetNames>
    <sheetDataSet>
      <sheetData sheetId="0"/>
      <sheetData sheetId="1"/>
      <sheetData sheetId="2"/>
      <sheetData sheetId="3"/>
      <sheetData sheetId="4"/>
      <sheetData sheetId="5"/>
      <sheetData sheetId="6"/>
      <sheetData sheetId="7"/>
      <sheetData sheetId="8"/>
      <sheetData sheetId="9">
        <row r="4">
          <cell r="AH4" t="str">
            <v>Baseline PP</v>
          </cell>
          <cell r="AK4" t="str">
            <v>NFF less CR and Growth</v>
          </cell>
          <cell r="AO4" t="str">
            <v>No</v>
          </cell>
        </row>
      </sheetData>
      <sheetData sheetId="10"/>
      <sheetData sheetId="11"/>
      <sheetData sheetId="12"/>
      <sheetData sheetId="13"/>
      <sheetData sheetId="14"/>
      <sheetData sheetId="15"/>
      <sheetData sheetId="1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pay scales &amp; look ups"/>
      <sheetName val="estab"/>
      <sheetName val="120123"/>
      <sheetName val="120111"/>
      <sheetName val="120112"/>
      <sheetName val="120841"/>
      <sheetName val="120842"/>
      <sheetName val="120844"/>
      <sheetName val="120821"/>
      <sheetName val="2006-07 Detail"/>
      <sheetName val="2006-07 Summary"/>
      <sheetName val="2007-08 Detail"/>
      <sheetName val="2007-08 Summary"/>
    </sheetNames>
    <sheetDataSet>
      <sheetData sheetId="0" refreshError="1"/>
      <sheetData sheetId="1" refreshError="1">
        <row r="8">
          <cell r="K8" t="str">
            <v>A</v>
          </cell>
          <cell r="L8" t="str">
            <v>Controllable Expenditure</v>
          </cell>
          <cell r="M8" t="str">
            <v>Other Employee Costs</v>
          </cell>
          <cell r="N8" t="str">
            <v>emp</v>
          </cell>
        </row>
        <row r="9">
          <cell r="K9" t="str">
            <v>C</v>
          </cell>
          <cell r="L9" t="str">
            <v>Controllable Expenditure</v>
          </cell>
          <cell r="M9" t="str">
            <v>Salary Costs</v>
          </cell>
          <cell r="N9" t="str">
            <v>emp</v>
          </cell>
        </row>
        <row r="10">
          <cell r="K10" t="str">
            <v>D</v>
          </cell>
          <cell r="L10" t="str">
            <v>Controllable Expenditure</v>
          </cell>
          <cell r="M10" t="str">
            <v>Premises Costs</v>
          </cell>
          <cell r="N10" t="str">
            <v>c_run</v>
          </cell>
        </row>
        <row r="11">
          <cell r="K11" t="str">
            <v>E</v>
          </cell>
          <cell r="L11" t="str">
            <v>Controllable Expenditure</v>
          </cell>
          <cell r="M11" t="str">
            <v>Travel Related Costs</v>
          </cell>
          <cell r="N11" t="str">
            <v>c_run</v>
          </cell>
        </row>
        <row r="12">
          <cell r="K12" t="str">
            <v>G</v>
          </cell>
          <cell r="L12" t="str">
            <v>Controllable Expenditure</v>
          </cell>
          <cell r="M12" t="str">
            <v>Supplies</v>
          </cell>
          <cell r="N12" t="str">
            <v>c_run</v>
          </cell>
        </row>
        <row r="13">
          <cell r="K13" t="str">
            <v>H</v>
          </cell>
          <cell r="L13" t="str">
            <v>Controllable Expenditure</v>
          </cell>
          <cell r="M13" t="str">
            <v>Services</v>
          </cell>
          <cell r="N13" t="str">
            <v>c_run</v>
          </cell>
        </row>
        <row r="14">
          <cell r="K14" t="str">
            <v>J</v>
          </cell>
          <cell r="L14" t="str">
            <v>Controllable Expenditure</v>
          </cell>
          <cell r="M14" t="str">
            <v>Scheme Costs</v>
          </cell>
          <cell r="N14" t="str">
            <v>c_run</v>
          </cell>
        </row>
        <row r="15">
          <cell r="K15" t="str">
            <v>K</v>
          </cell>
          <cell r="L15" t="str">
            <v>Controllable Expenditure</v>
          </cell>
          <cell r="M15" t="str">
            <v>Third Party Payments</v>
          </cell>
          <cell r="N15" t="str">
            <v>c_run</v>
          </cell>
        </row>
        <row r="16">
          <cell r="K16" t="str">
            <v>L</v>
          </cell>
          <cell r="L16" t="str">
            <v>Controllable Expenditure</v>
          </cell>
          <cell r="M16" t="str">
            <v>Third Party Payments</v>
          </cell>
          <cell r="N16" t="str">
            <v>c_run</v>
          </cell>
        </row>
        <row r="17">
          <cell r="K17" t="str">
            <v>M</v>
          </cell>
          <cell r="L17" t="str">
            <v>Controllable Expenditure</v>
          </cell>
          <cell r="M17" t="str">
            <v>Transfer Payments</v>
          </cell>
          <cell r="N17" t="str">
            <v>c_run</v>
          </cell>
        </row>
        <row r="18">
          <cell r="K18" t="str">
            <v>N</v>
          </cell>
          <cell r="L18" t="str">
            <v>Uncontrollable Expenditure</v>
          </cell>
          <cell r="M18" t="str">
            <v>Uncontrollable Support Services</v>
          </cell>
          <cell r="N18" t="str">
            <v>u_run</v>
          </cell>
        </row>
        <row r="19">
          <cell r="K19" t="str">
            <v>P</v>
          </cell>
          <cell r="L19" t="str">
            <v>Controllable Expenditure</v>
          </cell>
          <cell r="M19" t="str">
            <v>Controllable Support Services</v>
          </cell>
          <cell r="N19" t="str">
            <v>c_run</v>
          </cell>
        </row>
        <row r="20">
          <cell r="K20" t="str">
            <v>Q</v>
          </cell>
          <cell r="L20" t="str">
            <v>Uncontrollable Expenditure</v>
          </cell>
          <cell r="M20" t="str">
            <v>Capital Financing</v>
          </cell>
          <cell r="N20" t="str">
            <v>u_run</v>
          </cell>
        </row>
        <row r="21">
          <cell r="K21" t="str">
            <v>R</v>
          </cell>
          <cell r="L21" t="str">
            <v>Controllable Expenditure</v>
          </cell>
          <cell r="M21" t="str">
            <v>Grants &amp; Interest Payments</v>
          </cell>
          <cell r="N21" t="str">
            <v>c_inc</v>
          </cell>
        </row>
        <row r="22">
          <cell r="K22" t="str">
            <v>S</v>
          </cell>
          <cell r="L22" t="str">
            <v>Controllable Income</v>
          </cell>
          <cell r="M22" t="str">
            <v>External Income</v>
          </cell>
          <cell r="N22" t="str">
            <v>c_inc</v>
          </cell>
        </row>
        <row r="23">
          <cell r="K23" t="str">
            <v>T</v>
          </cell>
          <cell r="L23" t="str">
            <v>Uncontrollable Income</v>
          </cell>
          <cell r="M23" t="str">
            <v>Uncontrollable Internal Income</v>
          </cell>
          <cell r="N23" t="str">
            <v>u_inc</v>
          </cell>
        </row>
        <row r="24">
          <cell r="K24" t="str">
            <v>U</v>
          </cell>
          <cell r="L24" t="str">
            <v>Controllable Income</v>
          </cell>
          <cell r="M24" t="str">
            <v>Controllable Internal Income</v>
          </cell>
          <cell r="N24" t="str">
            <v>c_inc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GL07"/>
      <sheetName val="Guide"/>
      <sheetName val="Header"/>
      <sheetName val="Data"/>
      <sheetName val="Export"/>
      <sheetName val="Supplier"/>
      <sheetName val="Sundry"/>
    </sheetNames>
    <sheetDataSet>
      <sheetData sheetId="0"/>
      <sheetData sheetId="1"/>
      <sheetData sheetId="2"/>
      <sheetData sheetId="3"/>
      <sheetData sheetId="4"/>
      <sheetData sheetId="5"/>
      <sheetData sheetId="6">
        <row r="1">
          <cell r="A1">
            <v>100016</v>
          </cell>
        </row>
        <row r="2">
          <cell r="A2">
            <v>100017</v>
          </cell>
        </row>
        <row r="3">
          <cell r="A3">
            <v>100018</v>
          </cell>
        </row>
        <row r="4">
          <cell r="A4">
            <v>100019</v>
          </cell>
        </row>
        <row r="5">
          <cell r="A5">
            <v>100020</v>
          </cell>
        </row>
        <row r="6">
          <cell r="A6">
            <v>100020</v>
          </cell>
        </row>
        <row r="7">
          <cell r="A7">
            <v>100021</v>
          </cell>
        </row>
        <row r="8">
          <cell r="A8">
            <v>100022</v>
          </cell>
        </row>
        <row r="9">
          <cell r="A9">
            <v>100023</v>
          </cell>
        </row>
        <row r="10">
          <cell r="A10">
            <v>100024</v>
          </cell>
        </row>
        <row r="11">
          <cell r="A11">
            <v>100025</v>
          </cell>
        </row>
        <row r="12">
          <cell r="A12">
            <v>100026</v>
          </cell>
        </row>
        <row r="13">
          <cell r="A13">
            <v>100027</v>
          </cell>
        </row>
        <row r="14">
          <cell r="A14">
            <v>100028</v>
          </cell>
        </row>
        <row r="15">
          <cell r="A15">
            <v>100029</v>
          </cell>
        </row>
        <row r="16">
          <cell r="A16">
            <v>100030</v>
          </cell>
        </row>
        <row r="17">
          <cell r="A17">
            <v>100031</v>
          </cell>
        </row>
        <row r="18">
          <cell r="A18">
            <v>100032</v>
          </cell>
        </row>
        <row r="19">
          <cell r="A19">
            <v>100033</v>
          </cell>
        </row>
        <row r="20">
          <cell r="A20">
            <v>100034</v>
          </cell>
        </row>
        <row r="21">
          <cell r="A21">
            <v>100035</v>
          </cell>
        </row>
        <row r="22">
          <cell r="A22">
            <v>100036</v>
          </cell>
        </row>
        <row r="23">
          <cell r="A23">
            <v>100037</v>
          </cell>
        </row>
        <row r="24">
          <cell r="A24">
            <v>100038</v>
          </cell>
        </row>
        <row r="25">
          <cell r="A25">
            <v>100039</v>
          </cell>
        </row>
        <row r="26">
          <cell r="A26">
            <v>100040</v>
          </cell>
        </row>
        <row r="27">
          <cell r="A27">
            <v>100041</v>
          </cell>
        </row>
        <row r="28">
          <cell r="A28">
            <v>100042</v>
          </cell>
        </row>
        <row r="29">
          <cell r="A29">
            <v>100043</v>
          </cell>
        </row>
        <row r="30">
          <cell r="A30">
            <v>100044</v>
          </cell>
        </row>
        <row r="31">
          <cell r="A31">
            <v>100045</v>
          </cell>
        </row>
        <row r="32">
          <cell r="A32">
            <v>100046</v>
          </cell>
        </row>
        <row r="33">
          <cell r="A33">
            <v>100047</v>
          </cell>
        </row>
        <row r="34">
          <cell r="A34">
            <v>100048</v>
          </cell>
        </row>
        <row r="35">
          <cell r="A35">
            <v>100049</v>
          </cell>
        </row>
        <row r="36">
          <cell r="A36">
            <v>100050</v>
          </cell>
        </row>
        <row r="37">
          <cell r="A37">
            <v>100051</v>
          </cell>
        </row>
        <row r="38">
          <cell r="A38">
            <v>100052</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ntrol"/>
      <sheetName val="Final Celiling"/>
      <sheetName val="Cash Ceiling"/>
      <sheetName val="Savings TBI"/>
      <sheetName val="CC Summary"/>
      <sheetName val="_options"/>
      <sheetName val="CC's"/>
      <sheetName val="SEMH"/>
      <sheetName val="RA"/>
      <sheetName val="OB"/>
      <sheetName val="OB - Staff"/>
      <sheetName val="R Category"/>
      <sheetName val="RA-Old"/>
      <sheetName val="Ceiling Adjustment"/>
      <sheetName val="Other Salaries"/>
      <sheetName val="Oncosts"/>
      <sheetName val="Rates"/>
      <sheetName val="19-20 Rates"/>
      <sheetName val="18-19 Rates"/>
      <sheetName val="P10 Payroll"/>
      <sheetName val="Insurance"/>
      <sheetName val="LG Salaries"/>
      <sheetName val="PAY SCALES"/>
      <sheetName val="C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K2" t="str">
            <v>Y</v>
          </cell>
        </row>
        <row r="3">
          <cell r="K3" t="str">
            <v>N</v>
          </cell>
        </row>
        <row r="4">
          <cell r="K4"/>
        </row>
        <row r="70">
          <cell r="C70" t="str">
            <v xml:space="preserve"> </v>
          </cell>
        </row>
        <row r="71">
          <cell r="C71" t="str">
            <v>TLR - 1a</v>
          </cell>
        </row>
        <row r="72">
          <cell r="C72" t="str">
            <v>TLR - 1b</v>
          </cell>
        </row>
        <row r="73">
          <cell r="C73" t="str">
            <v>TLR - 1c</v>
          </cell>
        </row>
        <row r="74">
          <cell r="C74" t="str">
            <v>TLR - 1d</v>
          </cell>
        </row>
        <row r="75">
          <cell r="C75" t="str">
            <v>TLR - 2a</v>
          </cell>
        </row>
        <row r="76">
          <cell r="C76" t="str">
            <v>TLR - 2b</v>
          </cell>
        </row>
        <row r="77">
          <cell r="C77" t="str">
            <v>TLR - 2c</v>
          </cell>
        </row>
        <row r="78">
          <cell r="C78" t="str">
            <v>TLR - SEN - 1a</v>
          </cell>
        </row>
        <row r="79">
          <cell r="C79" t="str">
            <v>TLR - SEN - 1b</v>
          </cell>
        </row>
        <row r="80">
          <cell r="C80" t="str">
            <v>TLR - SEN - 1c</v>
          </cell>
        </row>
        <row r="81">
          <cell r="C81" t="str">
            <v>TLR - SEN - 2a</v>
          </cell>
        </row>
        <row r="82">
          <cell r="C82" t="str">
            <v>TLR - SEN - 2b</v>
          </cell>
        </row>
        <row r="83">
          <cell r="C83" t="str">
            <v>SEN ALLOWANCE 1</v>
          </cell>
        </row>
        <row r="84">
          <cell r="C84" t="str">
            <v>SEN ALLOWANCE 2</v>
          </cell>
        </row>
      </sheetData>
      <sheetData sheetId="2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A Comm Inc"/>
      <sheetName val="SAB Comm Inc 1"/>
      <sheetName val="SAB Comm Inc"/>
      <sheetName val="INCOME - Commissioning"/>
      <sheetName val="Data - month"/>
      <sheetName val="Data + Control"/>
      <sheetName val="Summary CnC  Income"/>
      <sheetName val="FMIS Res Inc"/>
      <sheetName val="SAA + SAB Residential Income"/>
      <sheetName val="SAA + SAB Nursing Income"/>
      <sheetName val="SAA + SAB Summary Res+Nursing"/>
      <sheetName val="B - Ind. Sec. Res"/>
      <sheetName val="CF Invoices P04"/>
      <sheetName val="Preserved Rights"/>
      <sheetName val="IH Home Care Income"/>
      <sheetName val="IH Residential Income"/>
      <sheetName val="A - AP"/>
      <sheetName val="test reworked 16-18% split"/>
      <sheetName val="E - Beamanor"/>
      <sheetName val="H - OP"/>
      <sheetName val="HC INHOUSE"/>
      <sheetName val="K - IS+HC"/>
      <sheetName val="L - M.Meals"/>
      <sheetName val="M - County Day Care"/>
      <sheetName val="Summary Non-Assessed Income"/>
      <sheetName val="OP GRANTS"/>
      <sheetName val="LD GRANTS"/>
      <sheetName val="PIU GRANTS"/>
      <sheetName val="MHU GRANTS"/>
      <sheetName val="Complex Care"/>
      <sheetName val="V.Lewis"/>
      <sheetName val="Joint Solutions"/>
      <sheetName val="Health Contrib - MH"/>
      <sheetName val="Free Nursing Care"/>
      <sheetName val="SAB income summary - NK version"/>
      <sheetName val="Sheet1"/>
      <sheetName val="Sheet2"/>
      <sheetName val="Sheet3"/>
      <sheetName val="Sheet4"/>
    </sheetNames>
    <sheetDataSet>
      <sheetData sheetId="0"/>
      <sheetData sheetId="1"/>
      <sheetData sheetId="2"/>
      <sheetData sheetId="3"/>
      <sheetData sheetId="4"/>
      <sheetData sheetId="5">
        <row r="4">
          <cell r="G4" t="str">
            <v>LD</v>
          </cell>
          <cell r="H4" t="str">
            <v>Adults</v>
          </cell>
        </row>
        <row r="5">
          <cell r="G5" t="str">
            <v>MHO</v>
          </cell>
          <cell r="H5" t="str">
            <v>Adults</v>
          </cell>
        </row>
        <row r="6">
          <cell r="G6" t="str">
            <v>MHU</v>
          </cell>
          <cell r="H6" t="str">
            <v>Adults</v>
          </cell>
        </row>
        <row r="7">
          <cell r="G7" t="str">
            <v>PIU</v>
          </cell>
          <cell r="H7" t="str">
            <v>Adults</v>
          </cell>
        </row>
        <row r="8">
          <cell r="G8" t="str">
            <v>OP</v>
          </cell>
          <cell r="H8" t="str">
            <v>OP</v>
          </cell>
        </row>
        <row r="9">
          <cell r="G9" t="str">
            <v>OP Access</v>
          </cell>
          <cell r="H9" t="str">
            <v>OP</v>
          </cell>
        </row>
        <row r="10">
          <cell r="G10" t="str">
            <v>OP Spec</v>
          </cell>
          <cell r="H10" t="str">
            <v>OP</v>
          </cell>
        </row>
        <row r="11">
          <cell r="G11" t="str">
            <v>HSW</v>
          </cell>
          <cell r="H11" t="str">
            <v>OP</v>
          </cell>
        </row>
        <row r="12">
          <cell r="G12" t="str">
            <v>Adult Access</v>
          </cell>
          <cell r="H12" t="str">
            <v>Adults</v>
          </cell>
        </row>
        <row r="13">
          <cell r="G13" t="str">
            <v>OP Access</v>
          </cell>
          <cell r="H13" t="str">
            <v>OP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ULTS"/>
      <sheetName val="NOTES "/>
      <sheetName val="Data Cost Centres"/>
      <sheetName val="Data"/>
      <sheetName val="Download updated"/>
      <sheetName val="Totals"/>
      <sheetName val="Control"/>
      <sheetName val="Dom Care"/>
      <sheetName val="Dom Care for Directorate"/>
      <sheetName val="SAB Variance Analysis"/>
      <sheetName val="SAA Variance Analysis"/>
      <sheetName val="CinC sum for SAA &amp; SAB"/>
      <sheetName val="Res Care Data2 = Jnl £4K+"/>
      <sheetName val="Res Care methods"/>
      <sheetName val="Res Care Summary"/>
      <sheetName val="Res Care Analysis"/>
      <sheetName val="Res Care Data"/>
      <sheetName val="SAA + SAB Residential Payments"/>
      <sheetName val="SAA + SAB Nursing Payments"/>
      <sheetName val="SAA + SAB Summary Res+Nursing"/>
      <sheetName val="SAB Summary Res+Nursing"/>
      <sheetName val="Res-Nur Net variances monthly"/>
      <sheetName val="Home Care Rates 2"/>
      <sheetName val="Home Care Rates 1"/>
      <sheetName val="Chart HC2b Roll 12mths"/>
      <sheetName val="Chart HC2a Roll 12mths (For (3)"/>
      <sheetName val="Chart HC2a Roll 12mths (For (2)"/>
      <sheetName val="Chart HC2a Roll 12mths (Forcst)"/>
      <sheetName val="Chart HC2a Roll 12mths"/>
      <sheetName val="Forecast History"/>
      <sheetName val="HC Chart Data"/>
      <sheetName val="Home Care Notes"/>
      <sheetName val="Homecare workings"/>
      <sheetName val="Home Care data"/>
      <sheetName val="SAA + SAB Home Care"/>
      <sheetName val="Preserved Rights"/>
      <sheetName val="SAB Day Serv - DO NOT USE"/>
      <sheetName val="SAB Summer Sch"/>
      <sheetName val="SAB County Day Care"/>
      <sheetName val="SAA + SAB Day Care"/>
      <sheetName val="SAB Heritage Care"/>
      <sheetName val="SAA+SAB DP  DO NOT USE from P8"/>
      <sheetName val="5 - NAS"/>
      <sheetName val="6 - Res SENSE"/>
      <sheetName val="SAA + SAB Direct Payments"/>
      <sheetName val="SAB LD Housing"/>
      <sheetName val="SAA + SAB  Allpay"/>
      <sheetName val="SAB Adult Foster"/>
      <sheetName val="SAA Meals"/>
      <sheetName val="SAB Supported Living"/>
      <sheetName val="SAB Gorsehill"/>
      <sheetName val="SAB Free Nursing"/>
      <sheetName val="Holy Bones DS"/>
      <sheetName val="SAB N.A - Joint Sol"/>
      <sheetName val="SAA + SAB PNC-G680"/>
      <sheetName val="Chart HC2a Roll 12mths (For (4)"/>
      <sheetName val="Family Carer Respite"/>
      <sheetName val="Commissioning"/>
      <sheetName val="CC 05-08-10"/>
      <sheetName val="Journals"/>
      <sheetName val="New account codes"/>
      <sheetName val="Download updated Actuals"/>
      <sheetName val="Download updated Budgets"/>
      <sheetName val="Totals Alpha"/>
      <sheetName val="Total E W S A G"/>
      <sheetName val="Total East Alpha"/>
      <sheetName val="Total West Alpha"/>
      <sheetName val="Total South Alpha"/>
      <sheetName val="Total AMH Alpha"/>
      <sheetName val="Total Generic Alpha"/>
      <sheetName val="HC email NS ref meetings"/>
      <sheetName val="Home Care rate calc (Summary)"/>
      <sheetName val="Home Care Rates 1 (Summary)"/>
      <sheetName val="Home Care Contracts 2011-12"/>
      <sheetName val="Home Care Contracts 2012-13"/>
      <sheetName val="SAN Summary Res+Nursing"/>
      <sheetName val="SAN Residential Payments"/>
      <sheetName val="SAN Nursing Payments"/>
      <sheetName val="HC Commit sheet"/>
      <sheetName val="HC Commit workings"/>
      <sheetName val="Simple Check Home Care"/>
      <sheetName val="Pvt % Allocation Commit"/>
      <sheetName val="Pvt % Allocat Forecast"/>
      <sheetName val="SAN Home Care"/>
      <sheetName val="SAN Day Care"/>
      <sheetName val="Contingency Allocation"/>
      <sheetName val="SAN Direct Payments"/>
      <sheetName val="SAN Meals"/>
      <sheetName val="SAN  Allpay"/>
      <sheetName val="SAN Adult Foster"/>
      <sheetName val="SL Commitments"/>
      <sheetName val="SAN Supported Living"/>
      <sheetName val="SAN PNC-G680"/>
      <sheetName val="Client Transport"/>
    </sheetNames>
    <sheetDataSet>
      <sheetData sheetId="0"/>
      <sheetData sheetId="1"/>
      <sheetData sheetId="2">
        <row r="1">
          <cell r="C1">
            <v>9</v>
          </cell>
        </row>
      </sheetData>
      <sheetData sheetId="3">
        <row r="1">
          <cell r="C1">
            <v>9</v>
          </cell>
        </row>
        <row r="18">
          <cell r="C18">
            <v>2006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16">
          <cell r="D16">
            <v>2.5000000000000001E-2</v>
          </cell>
        </row>
      </sheetData>
      <sheetData sheetId="17"/>
      <sheetData sheetId="18"/>
      <sheetData sheetId="19">
        <row r="18">
          <cell r="C18">
            <v>2006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row r="1">
          <cell r="C1">
            <v>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sheetData sheetId="87"/>
      <sheetData sheetId="88"/>
      <sheetData sheetId="89"/>
      <sheetData sheetId="90"/>
      <sheetData sheetId="91"/>
      <sheetData sheetId="92"/>
      <sheetData sheetId="9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Version Control"/>
      <sheetName val="FormulaDiagram"/>
      <sheetName val="Sheets Overview"/>
      <sheetName val="HF|Baselines Data"/>
      <sheetName val="Inputs"/>
      <sheetName val="Formula Parameters"/>
      <sheetName val="Data"/>
      <sheetName val="1819_Import|Export"/>
      <sheetName val="Input_HospEdFund"/>
      <sheetName val="2018-19 HN Block allocations"/>
      <sheetName val="Protections baseline for 19-20"/>
      <sheetName val="Budget"/>
      <sheetName val="Revised 1920 quantum calc"/>
      <sheetName val="Budget1819_CORRECTED"/>
      <sheetName val="LA_1819_CORRECTED"/>
      <sheetName val="National_Outputs1819_CORRECTED"/>
      <sheetName val="HistoricFactor_Original"/>
      <sheetName val="HistoricFactor_Corrected"/>
      <sheetName val="LA Details_Yr1 (Sept)"/>
      <sheetName val="LA Details_Yr1 (Dec)"/>
      <sheetName val="LA Details_Yr1 (May)"/>
      <sheetName val="LA Details_Yr2 (July)"/>
      <sheetName val="Yr1_by_Region"/>
      <sheetName val="LA Details_Yr3"/>
      <sheetName val="LA Details_Yr4"/>
      <sheetName val="LA Details_Yr5"/>
      <sheetName val="Analysis and Trends"/>
      <sheetName val="Per head spread"/>
      <sheetName val="LA Level Output Template"/>
      <sheetName val="Outputs - Compare Funding"/>
      <sheetName val="National Outputs"/>
      <sheetName val="LA Allocations"/>
      <sheetName val="Information"/>
      <sheetName val="National Details"/>
      <sheetName val="2019-20 Allocations"/>
      <sheetName val="2019-20 StepbyStep Allocations"/>
      <sheetName val="Individual LA"/>
      <sheetName val="Baselines+Historic Spend Factor"/>
      <sheetName val="Import|Export Adjustments Data"/>
      <sheetName val="Hospital Education Funding"/>
      <sheetName val="HN NFF Summary Table"/>
      <sheetName val="HN Detail Summary"/>
      <sheetName val="HighNeedsForNFFSummary"/>
      <sheetName val="Output - AdHoc1"/>
      <sheetName val="Output_AdHoc_KandC"/>
      <sheetName val="Output_Comparison1819_1920"/>
      <sheetName val="APFree&amp;AcadsImpact"/>
      <sheetName val="Lookups"/>
      <sheetName val="TimQueriesandNotes"/>
    </sheetNames>
    <sheetDataSet>
      <sheetData sheetId="0"/>
      <sheetData sheetId="1"/>
      <sheetData sheetId="2"/>
      <sheetData sheetId="3"/>
      <sheetData sheetId="4"/>
      <sheetData sheetId="5"/>
      <sheetData sheetId="6">
        <row r="2">
          <cell r="E2">
            <v>1</v>
          </cell>
        </row>
        <row r="6">
          <cell r="E6">
            <v>1</v>
          </cell>
        </row>
        <row r="8">
          <cell r="E8">
            <v>0</v>
          </cell>
        </row>
        <row r="15">
          <cell r="E15">
            <v>1.0099999999999998</v>
          </cell>
          <cell r="F15">
            <v>1.01</v>
          </cell>
          <cell r="G15">
            <v>1.01</v>
          </cell>
          <cell r="H15">
            <v>1.01</v>
          </cell>
        </row>
      </sheetData>
      <sheetData sheetId="7"/>
      <sheetData sheetId="8"/>
      <sheetData sheetId="9"/>
      <sheetData sheetId="10"/>
      <sheetData sheetId="11"/>
      <sheetData sheetId="12">
        <row r="12">
          <cell r="D12">
            <v>71745000</v>
          </cell>
        </row>
        <row r="38">
          <cell r="E38">
            <v>275033832.49322653</v>
          </cell>
        </row>
        <row r="41">
          <cell r="D41">
            <v>50012243.698225595</v>
          </cell>
          <cell r="E41">
            <v>50881259.011246905</v>
          </cell>
        </row>
        <row r="42">
          <cell r="E42">
            <v>46755751.523848511</v>
          </cell>
        </row>
      </sheetData>
      <sheetData sheetId="13"/>
      <sheetData sheetId="14"/>
      <sheetData sheetId="15">
        <row r="8">
          <cell r="F8">
            <v>71745000</v>
          </cell>
          <cell r="M8">
            <v>28698000</v>
          </cell>
          <cell r="Q8">
            <v>43047000</v>
          </cell>
          <cell r="R8">
            <v>0</v>
          </cell>
          <cell r="T8">
            <v>0</v>
          </cell>
          <cell r="W8">
            <v>0</v>
          </cell>
          <cell r="Z8">
            <v>0</v>
          </cell>
          <cell r="AA8">
            <v>0</v>
          </cell>
          <cell r="AD8">
            <v>0</v>
          </cell>
          <cell r="AG8">
            <v>0</v>
          </cell>
          <cell r="AJ8">
            <v>0</v>
          </cell>
          <cell r="AM8">
            <v>0</v>
          </cell>
          <cell r="AP8">
            <v>0</v>
          </cell>
          <cell r="AS8">
            <v>0</v>
          </cell>
          <cell r="AV8">
            <v>0</v>
          </cell>
          <cell r="AY8">
            <v>0</v>
          </cell>
          <cell r="BB8">
            <v>0</v>
          </cell>
          <cell r="BE8">
            <v>0</v>
          </cell>
          <cell r="BR8">
            <v>0</v>
          </cell>
        </row>
        <row r="9">
          <cell r="F9">
            <v>32574835.144289389</v>
          </cell>
          <cell r="M9">
            <v>1601080.4620203578</v>
          </cell>
          <cell r="Q9">
            <v>996000</v>
          </cell>
          <cell r="R9">
            <v>2497249.1249999991</v>
          </cell>
          <cell r="T9">
            <v>14265131.572961926</v>
          </cell>
          <cell r="W9">
            <v>6380239.2412122963</v>
          </cell>
          <cell r="Z9">
            <v>1644134.9826532616</v>
          </cell>
          <cell r="AA9">
            <v>2087864.1533773113</v>
          </cell>
          <cell r="AD9">
            <v>164628.65782798285</v>
          </cell>
          <cell r="AG9">
            <v>228699.23586511373</v>
          </cell>
          <cell r="AJ9">
            <v>260801.03582034603</v>
          </cell>
          <cell r="AM9">
            <v>384861.54043221363</v>
          </cell>
          <cell r="AP9">
            <v>700177.56716504868</v>
          </cell>
          <cell r="AS9">
            <v>348696.11626660638</v>
          </cell>
          <cell r="AV9">
            <v>1266065.7739246318</v>
          </cell>
          <cell r="AY9">
            <v>710146.19277214259</v>
          </cell>
          <cell r="BB9">
            <v>569292.11640233744</v>
          </cell>
          <cell r="BE9">
            <v>557631.52396512963</v>
          </cell>
          <cell r="BR9">
            <v>1794190.9461399913</v>
          </cell>
          <cell r="BS9">
            <v>0</v>
          </cell>
        </row>
        <row r="10">
          <cell r="F10">
            <v>42745113.500291675</v>
          </cell>
          <cell r="M10">
            <v>2471547.3999561248</v>
          </cell>
          <cell r="Q10">
            <v>198000</v>
          </cell>
          <cell r="R10">
            <v>465748.15499999997</v>
          </cell>
          <cell r="T10">
            <v>20822254.815020937</v>
          </cell>
          <cell r="W10">
            <v>8784527.8039470632</v>
          </cell>
          <cell r="Z10">
            <v>2122543.1107536545</v>
          </cell>
          <cell r="AA10">
            <v>2844645.196372408</v>
          </cell>
          <cell r="AD10">
            <v>384731.34469876951</v>
          </cell>
          <cell r="AG10">
            <v>551428.12271309644</v>
          </cell>
          <cell r="AJ10">
            <v>719813.75987678941</v>
          </cell>
          <cell r="AM10">
            <v>729252.1453072927</v>
          </cell>
          <cell r="AP10">
            <v>459419.8237764599</v>
          </cell>
          <cell r="AS10">
            <v>0</v>
          </cell>
          <cell r="AV10">
            <v>1738096.0769196537</v>
          </cell>
          <cell r="AY10">
            <v>1337122.1107151152</v>
          </cell>
          <cell r="BB10">
            <v>1031242.9583315068</v>
          </cell>
          <cell r="BE10">
            <v>929385.8732752162</v>
          </cell>
          <cell r="BR10">
            <v>2816101.350777775</v>
          </cell>
          <cell r="BS10">
            <v>0</v>
          </cell>
        </row>
        <row r="11">
          <cell r="F11">
            <v>40623175.625404418</v>
          </cell>
          <cell r="M11">
            <v>2826003.466096174</v>
          </cell>
          <cell r="Q11">
            <v>-822000</v>
          </cell>
          <cell r="R11">
            <v>0</v>
          </cell>
          <cell r="T11">
            <v>19442307.490913831</v>
          </cell>
          <cell r="W11">
            <v>8088236.5721863471</v>
          </cell>
          <cell r="Z11">
            <v>2887881.8007493843</v>
          </cell>
          <cell r="AA11">
            <v>3279045.3754716543</v>
          </cell>
          <cell r="AD11">
            <v>260821.68394188219</v>
          </cell>
          <cell r="AG11">
            <v>365281.28822497604</v>
          </cell>
          <cell r="AJ11">
            <v>362481.52865130414</v>
          </cell>
          <cell r="AM11">
            <v>891911.19281470298</v>
          </cell>
          <cell r="AP11">
            <v>1177103.954703616</v>
          </cell>
          <cell r="AS11">
            <v>221445.72713517328</v>
          </cell>
          <cell r="AV11">
            <v>1877143.7630732257</v>
          </cell>
          <cell r="AY11">
            <v>1215565.5551955595</v>
          </cell>
          <cell r="BB11">
            <v>1013991.6820768907</v>
          </cell>
          <cell r="BE11">
            <v>814999.91964134329</v>
          </cell>
          <cell r="BR11">
            <v>1060545.3900487646</v>
          </cell>
          <cell r="BS11">
            <v>0</v>
          </cell>
        </row>
        <row r="12">
          <cell r="F12">
            <v>21131085.835475419</v>
          </cell>
          <cell r="M12">
            <v>2215953.2298143208</v>
          </cell>
          <cell r="Q12">
            <v>1650000</v>
          </cell>
          <cell r="R12">
            <v>301499.99999999994</v>
          </cell>
          <cell r="T12">
            <v>7957023.3850928396</v>
          </cell>
          <cell r="W12">
            <v>4475757.5824388368</v>
          </cell>
          <cell r="Z12">
            <v>1093136.8518422954</v>
          </cell>
          <cell r="AA12">
            <v>1392423.8170295672</v>
          </cell>
          <cell r="AD12">
            <v>100391.28106717547</v>
          </cell>
          <cell r="AG12">
            <v>119847.96193070768</v>
          </cell>
          <cell r="AJ12">
            <v>195093.09965426332</v>
          </cell>
          <cell r="AM12">
            <v>288723.68585204746</v>
          </cell>
          <cell r="AP12">
            <v>418032.9473097311</v>
          </cell>
          <cell r="AS12">
            <v>270334.84121564217</v>
          </cell>
          <cell r="AV12">
            <v>812331.2191077118</v>
          </cell>
          <cell r="AY12">
            <v>454237.65483623534</v>
          </cell>
          <cell r="BB12">
            <v>400612.97080164484</v>
          </cell>
          <cell r="BE12">
            <v>378109.12451196829</v>
          </cell>
          <cell r="BR12">
            <v>0</v>
          </cell>
          <cell r="BS12">
            <v>-465133.75752657838</v>
          </cell>
        </row>
        <row r="13">
          <cell r="F13">
            <v>27454036.949329849</v>
          </cell>
          <cell r="M13">
            <v>1921778.8075756405</v>
          </cell>
          <cell r="Q13">
            <v>-312000</v>
          </cell>
          <cell r="R13">
            <v>0</v>
          </cell>
          <cell r="T13">
            <v>12796427.302864652</v>
          </cell>
          <cell r="W13">
            <v>5386343.0890564164</v>
          </cell>
          <cell r="Z13">
            <v>1886768.4956504141</v>
          </cell>
          <cell r="AA13">
            <v>2501478.4504127894</v>
          </cell>
          <cell r="AD13">
            <v>81886.351467298227</v>
          </cell>
          <cell r="AG13">
            <v>214940.09484558654</v>
          </cell>
          <cell r="AJ13">
            <v>426013.70534168876</v>
          </cell>
          <cell r="AM13">
            <v>444870.16901693027</v>
          </cell>
          <cell r="AP13">
            <v>857821.62434324587</v>
          </cell>
          <cell r="AS13">
            <v>475946.50539803947</v>
          </cell>
          <cell r="AV13">
            <v>1251429.1753821506</v>
          </cell>
          <cell r="AY13">
            <v>857293.60208528931</v>
          </cell>
          <cell r="BB13">
            <v>705385.51796653261</v>
          </cell>
          <cell r="BE13">
            <v>459132.50833596144</v>
          </cell>
          <cell r="BR13">
            <v>297203.20863465965</v>
          </cell>
          <cell r="BS13">
            <v>0</v>
          </cell>
        </row>
        <row r="14">
          <cell r="F14">
            <v>15228435.95576304</v>
          </cell>
          <cell r="M14">
            <v>651041.7541347841</v>
          </cell>
          <cell r="Q14">
            <v>60000</v>
          </cell>
          <cell r="R14">
            <v>1472324.9999999998</v>
          </cell>
          <cell r="T14">
            <v>6809805.0384025201</v>
          </cell>
          <cell r="W14">
            <v>3700495.2404584698</v>
          </cell>
          <cell r="Z14">
            <v>612156.63703168533</v>
          </cell>
          <cell r="AA14">
            <v>700857.34386605374</v>
          </cell>
          <cell r="AD14">
            <v>57185.938829576604</v>
          </cell>
          <cell r="AG14">
            <v>60614.594221160209</v>
          </cell>
          <cell r="AJ14">
            <v>126121.52427463344</v>
          </cell>
          <cell r="AM14">
            <v>91796.145018481227</v>
          </cell>
          <cell r="AP14">
            <v>262853.40638930642</v>
          </cell>
          <cell r="AS14">
            <v>102285.73513289582</v>
          </cell>
          <cell r="AV14">
            <v>581804.79206363147</v>
          </cell>
          <cell r="AY14">
            <v>275101.67828110029</v>
          </cell>
          <cell r="BB14">
            <v>191680.84727351429</v>
          </cell>
          <cell r="BE14">
            <v>173167.62425127957</v>
          </cell>
          <cell r="BR14">
            <v>687726.20042743161</v>
          </cell>
          <cell r="BS14">
            <v>0</v>
          </cell>
        </row>
        <row r="15">
          <cell r="F15">
            <v>40004993.145253636</v>
          </cell>
          <cell r="M15">
            <v>2271412.3422035798</v>
          </cell>
          <cell r="Q15">
            <v>-372000</v>
          </cell>
          <cell r="R15">
            <v>0</v>
          </cell>
          <cell r="T15">
            <v>19484986.659505043</v>
          </cell>
          <cell r="W15">
            <v>8196979.0606522607</v>
          </cell>
          <cell r="Z15">
            <v>2488065.2110167383</v>
          </cell>
          <cell r="AA15">
            <v>3197584.3566291388</v>
          </cell>
          <cell r="AD15">
            <v>180891.80080232432</v>
          </cell>
          <cell r="AG15">
            <v>479976.21278543607</v>
          </cell>
          <cell r="AJ15">
            <v>740991.1521069177</v>
          </cell>
          <cell r="AM15">
            <v>829111.46522604604</v>
          </cell>
          <cell r="AP15">
            <v>887905.71935191529</v>
          </cell>
          <cell r="AS15">
            <v>78708.006356499478</v>
          </cell>
          <cell r="AV15">
            <v>1792983.3214539583</v>
          </cell>
          <cell r="AY15">
            <v>1119599.8534695944</v>
          </cell>
          <cell r="BB15">
            <v>992906.78887680394</v>
          </cell>
          <cell r="BE15">
            <v>832475.55144651828</v>
          </cell>
          <cell r="BR15">
            <v>1432985.0854201019</v>
          </cell>
          <cell r="BS15">
            <v>0</v>
          </cell>
        </row>
        <row r="16">
          <cell r="F16">
            <v>46045685.952305384</v>
          </cell>
          <cell r="M16">
            <v>3250386.2391618108</v>
          </cell>
          <cell r="Q16">
            <v>-1245000</v>
          </cell>
          <cell r="R16">
            <v>175233.64046441938</v>
          </cell>
          <cell r="T16">
            <v>23746609.852961957</v>
          </cell>
          <cell r="W16">
            <v>9042444.0399470776</v>
          </cell>
          <cell r="Z16">
            <v>2203420.9484193721</v>
          </cell>
          <cell r="AA16">
            <v>3405224.0040266751</v>
          </cell>
          <cell r="AD16">
            <v>395981.0375832764</v>
          </cell>
          <cell r="AG16">
            <v>664157.45569933834</v>
          </cell>
          <cell r="AJ16">
            <v>574473.02690015605</v>
          </cell>
          <cell r="AM16">
            <v>768482.59241823154</v>
          </cell>
          <cell r="AP16">
            <v>889095.4858211847</v>
          </cell>
          <cell r="AS16">
            <v>113034.40560448826</v>
          </cell>
          <cell r="AV16">
            <v>1617344.1389441828</v>
          </cell>
          <cell r="AY16">
            <v>1541848.9410638411</v>
          </cell>
          <cell r="BB16">
            <v>1196088.4869867291</v>
          </cell>
          <cell r="BE16">
            <v>1112085.6603293184</v>
          </cell>
          <cell r="BR16">
            <v>4609879.5720822066</v>
          </cell>
          <cell r="BS16">
            <v>0</v>
          </cell>
        </row>
        <row r="17">
          <cell r="F17">
            <v>41782021.037511118</v>
          </cell>
          <cell r="M17">
            <v>2601755.7507830816</v>
          </cell>
          <cell r="Q17">
            <v>-990000</v>
          </cell>
          <cell r="R17">
            <v>2116437.54</v>
          </cell>
          <cell r="T17">
            <v>19286805.687912494</v>
          </cell>
          <cell r="W17">
            <v>8205157.8170206826</v>
          </cell>
          <cell r="Z17">
            <v>2504355.0935147805</v>
          </cell>
          <cell r="AA17">
            <v>3319616.9278331315</v>
          </cell>
          <cell r="AD17">
            <v>120404.3216696859</v>
          </cell>
          <cell r="AG17">
            <v>365281.28822497604</v>
          </cell>
          <cell r="AJ17">
            <v>821929.40460288699</v>
          </cell>
          <cell r="AM17">
            <v>1169858.1352904253</v>
          </cell>
          <cell r="AP17">
            <v>774877.9047713211</v>
          </cell>
          <cell r="AS17">
            <v>67265.87327383658</v>
          </cell>
          <cell r="AV17">
            <v>1595389.241130461</v>
          </cell>
          <cell r="AY17">
            <v>1241156.4089891501</v>
          </cell>
          <cell r="BB17">
            <v>1056161.4684770638</v>
          </cell>
          <cell r="BE17">
            <v>845185.10185028194</v>
          </cell>
          <cell r="BR17">
            <v>1149815.7128167301</v>
          </cell>
          <cell r="BS17">
            <v>0</v>
          </cell>
        </row>
        <row r="18">
          <cell r="F18">
            <v>48094759.682641156</v>
          </cell>
          <cell r="M18">
            <v>2575231.8274664795</v>
          </cell>
          <cell r="Q18">
            <v>696000</v>
          </cell>
          <cell r="R18">
            <v>462299.99999999994</v>
          </cell>
          <cell r="T18">
            <v>21058113.082785994</v>
          </cell>
          <cell r="W18">
            <v>9004997.4629012067</v>
          </cell>
          <cell r="Z18">
            <v>4202218.1096703568</v>
          </cell>
          <cell r="AA18">
            <v>4646102.1010440392</v>
          </cell>
          <cell r="AD18">
            <v>47729.675245498373</v>
          </cell>
          <cell r="AG18">
            <v>91851.563022248913</v>
          </cell>
          <cell r="AJ18">
            <v>665492.29830019339</v>
          </cell>
          <cell r="AM18">
            <v>985335.47891881608</v>
          </cell>
          <cell r="AP18">
            <v>2098663.0684720082</v>
          </cell>
          <cell r="AS18">
            <v>757030.0170852741</v>
          </cell>
          <cell r="AV18">
            <v>2385765.5624244511</v>
          </cell>
          <cell r="AY18">
            <v>1343519.824163513</v>
          </cell>
          <cell r="BB18">
            <v>1048494.2345861233</v>
          </cell>
          <cell r="BE18">
            <v>672017.47759900242</v>
          </cell>
          <cell r="BR18">
            <v>0</v>
          </cell>
          <cell r="BS18">
            <v>0</v>
          </cell>
        </row>
        <row r="19">
          <cell r="F19">
            <v>39256919.899114184</v>
          </cell>
          <cell r="M19">
            <v>4253472.7936805896</v>
          </cell>
          <cell r="Q19">
            <v>1542000</v>
          </cell>
          <cell r="R19">
            <v>830106.88499999989</v>
          </cell>
          <cell r="T19">
            <v>17844426.015926622</v>
          </cell>
          <cell r="W19">
            <v>7867293.5324541181</v>
          </cell>
          <cell r="Z19">
            <v>1464946.2751747991</v>
          </cell>
          <cell r="AA19">
            <v>1811860.2280352756</v>
          </cell>
          <cell r="AD19">
            <v>304923.74082969542</v>
          </cell>
          <cell r="AG19">
            <v>344934.75922698795</v>
          </cell>
          <cell r="AJ19">
            <v>237520.40943037634</v>
          </cell>
          <cell r="AM19">
            <v>209642.54740707204</v>
          </cell>
          <cell r="AP19">
            <v>650462.32541343407</v>
          </cell>
          <cell r="AS19">
            <v>64376.445727709572</v>
          </cell>
          <cell r="AV19">
            <v>1284361.5221027336</v>
          </cell>
          <cell r="AY19">
            <v>1036429.5786404244</v>
          </cell>
          <cell r="BB19">
            <v>688134.2417119164</v>
          </cell>
          <cell r="BE19">
            <v>633888.82638771145</v>
          </cell>
          <cell r="BR19">
            <v>3753332.7212189138</v>
          </cell>
          <cell r="BS19">
            <v>0</v>
          </cell>
        </row>
        <row r="20">
          <cell r="F20">
            <v>24556589.617340721</v>
          </cell>
          <cell r="M20">
            <v>1065779.4641762022</v>
          </cell>
          <cell r="Q20">
            <v>-54000</v>
          </cell>
          <cell r="R20">
            <v>449234.99999999994</v>
          </cell>
          <cell r="T20">
            <v>11439465.205362109</v>
          </cell>
          <cell r="W20">
            <v>5914577.7990109148</v>
          </cell>
          <cell r="Z20">
            <v>1275755.0082677144</v>
          </cell>
          <cell r="AA20">
            <v>1975584.8128269762</v>
          </cell>
          <cell r="AD20">
            <v>92076.290674279095</v>
          </cell>
          <cell r="AG20">
            <v>145772.52107174727</v>
          </cell>
          <cell r="AJ20">
            <v>281833.37741876108</v>
          </cell>
          <cell r="AM20">
            <v>259494.6768385614</v>
          </cell>
          <cell r="AP20">
            <v>750742.64210899873</v>
          </cell>
          <cell r="AS20">
            <v>445665.30471462855</v>
          </cell>
          <cell r="AV20">
            <v>1152632.1352204017</v>
          </cell>
          <cell r="AY20">
            <v>550203.35656220058</v>
          </cell>
          <cell r="BB20">
            <v>469618.07582010998</v>
          </cell>
          <cell r="BE20">
            <v>317738.76009409095</v>
          </cell>
          <cell r="BR20">
            <v>415610.58692667261</v>
          </cell>
          <cell r="BS20">
            <v>0</v>
          </cell>
        </row>
        <row r="21">
          <cell r="F21">
            <v>31659005.382639829</v>
          </cell>
          <cell r="M21">
            <v>1403198.4844600949</v>
          </cell>
          <cell r="Q21">
            <v>162000</v>
          </cell>
          <cell r="R21">
            <v>0</v>
          </cell>
          <cell r="T21">
            <v>12482620.907457069</v>
          </cell>
          <cell r="W21">
            <v>7819042.9892663099</v>
          </cell>
          <cell r="Z21">
            <v>1982121.7005405354</v>
          </cell>
          <cell r="AA21">
            <v>3223353.197535391</v>
          </cell>
          <cell r="AD21">
            <v>134258.47752678383</v>
          </cell>
          <cell r="AG21">
            <v>760383.67992437433</v>
          </cell>
          <cell r="AJ21">
            <v>875279.79815067607</v>
          </cell>
          <cell r="AM21">
            <v>896352.39034825226</v>
          </cell>
          <cell r="AP21">
            <v>557078.85158530448</v>
          </cell>
          <cell r="AS21">
            <v>0</v>
          </cell>
          <cell r="AV21">
            <v>1426414.9772477434</v>
          </cell>
          <cell r="AY21">
            <v>1091855.8687402795</v>
          </cell>
          <cell r="BB21">
            <v>1220924.6522392347</v>
          </cell>
          <cell r="BE21">
            <v>847472.60515316902</v>
          </cell>
          <cell r="BR21">
            <v>0</v>
          </cell>
          <cell r="BS21">
            <v>-3723572.0942208767</v>
          </cell>
        </row>
        <row r="22">
          <cell r="F22">
            <v>44977204.066361316</v>
          </cell>
          <cell r="M22">
            <v>2667872.5483284802</v>
          </cell>
          <cell r="Q22">
            <v>408000</v>
          </cell>
          <cell r="R22">
            <v>543851.73</v>
          </cell>
          <cell r="T22">
            <v>21625987.189735401</v>
          </cell>
          <cell r="W22">
            <v>11375375.733490588</v>
          </cell>
          <cell r="Z22">
            <v>1783109.5508954658</v>
          </cell>
          <cell r="AA22">
            <v>1679835.7197643302</v>
          </cell>
          <cell r="AD22">
            <v>280017.32436208235</v>
          </cell>
          <cell r="AG22">
            <v>341595.58938810212</v>
          </cell>
          <cell r="AJ22">
            <v>479387.78409777273</v>
          </cell>
          <cell r="AM22">
            <v>329114.34313163551</v>
          </cell>
          <cell r="AP22">
            <v>249720.67878473731</v>
          </cell>
          <cell r="AS22">
            <v>0</v>
          </cell>
          <cell r="AV22">
            <v>1724010.1706322816</v>
          </cell>
          <cell r="AY22">
            <v>1144366.8480649893</v>
          </cell>
          <cell r="BB22">
            <v>1055095.5838262059</v>
          </cell>
          <cell r="BE22">
            <v>969698.99162357266</v>
          </cell>
          <cell r="BR22">
            <v>2853136.3255433366</v>
          </cell>
          <cell r="BS22">
            <v>0</v>
          </cell>
        </row>
        <row r="23">
          <cell r="F23">
            <v>29581742.956328079</v>
          </cell>
          <cell r="M23">
            <v>2591604.9570877906</v>
          </cell>
          <cell r="Q23">
            <v>-1062000</v>
          </cell>
          <cell r="R23">
            <v>296474.99999999994</v>
          </cell>
          <cell r="T23">
            <v>14696026.132432904</v>
          </cell>
          <cell r="W23">
            <v>7039534.3562942278</v>
          </cell>
          <cell r="Z23">
            <v>1103153.1054829352</v>
          </cell>
          <cell r="AA23">
            <v>1243679.2468731923</v>
          </cell>
          <cell r="AD23">
            <v>226354.56446213968</v>
          </cell>
          <cell r="AG23">
            <v>320597.29285447521</v>
          </cell>
          <cell r="AJ23">
            <v>336255.32394150132</v>
          </cell>
          <cell r="AM23">
            <v>292350.76698011532</v>
          </cell>
          <cell r="AP23">
            <v>68121.298634960724</v>
          </cell>
          <cell r="AS23">
            <v>0</v>
          </cell>
          <cell r="AV23">
            <v>1016198.0431349288</v>
          </cell>
          <cell r="AY23">
            <v>1061426.8645297519</v>
          </cell>
          <cell r="BB23">
            <v>769106.00005990919</v>
          </cell>
          <cell r="BE23">
            <v>826539.25043243892</v>
          </cell>
          <cell r="BR23">
            <v>2237151.0523646958</v>
          </cell>
          <cell r="BS23">
            <v>0</v>
          </cell>
        </row>
        <row r="24">
          <cell r="F24">
            <v>47589265.747331306</v>
          </cell>
          <cell r="M24">
            <v>3529386.1034787344</v>
          </cell>
          <cell r="Q24">
            <v>-1734000</v>
          </cell>
          <cell r="R24">
            <v>0</v>
          </cell>
          <cell r="T24">
            <v>25953945.224596709</v>
          </cell>
          <cell r="W24">
            <v>9610700.981952535</v>
          </cell>
          <cell r="Z24">
            <v>1831191.1381723578</v>
          </cell>
          <cell r="AA24">
            <v>2795829.1094420706</v>
          </cell>
          <cell r="AD24">
            <v>430245.77795794775</v>
          </cell>
          <cell r="AG24">
            <v>325713.29912071722</v>
          </cell>
          <cell r="AJ24">
            <v>495670.17412223702</v>
          </cell>
          <cell r="AM24">
            <v>775164.54438136541</v>
          </cell>
          <cell r="AP24">
            <v>637421.1640845401</v>
          </cell>
          <cell r="AS24">
            <v>131614.14977526339</v>
          </cell>
          <cell r="AV24">
            <v>1945706.1240057028</v>
          </cell>
          <cell r="AY24">
            <v>1140064.0942319247</v>
          </cell>
          <cell r="BB24">
            <v>1399169.6213737703</v>
          </cell>
          <cell r="BE24">
            <v>1117273.3500774978</v>
          </cell>
          <cell r="BR24">
            <v>7066083.2805909663</v>
          </cell>
          <cell r="BS24">
            <v>0</v>
          </cell>
        </row>
        <row r="25">
          <cell r="F25">
            <v>39989904.979738563</v>
          </cell>
          <cell r="M25">
            <v>3293860.3271711431</v>
          </cell>
          <cell r="Q25">
            <v>183000</v>
          </cell>
          <cell r="R25">
            <v>703499.99999999988</v>
          </cell>
          <cell r="T25">
            <v>20673297.326787718</v>
          </cell>
          <cell r="W25">
            <v>8963619.2517315987</v>
          </cell>
          <cell r="Z25">
            <v>1074807.6624548754</v>
          </cell>
          <cell r="AA25">
            <v>1255412.9729693993</v>
          </cell>
          <cell r="AD25">
            <v>83757.43666329213</v>
          </cell>
          <cell r="AG25">
            <v>228005.84401423903</v>
          </cell>
          <cell r="AJ25">
            <v>218023.19136930484</v>
          </cell>
          <cell r="AM25">
            <v>203359.24943690948</v>
          </cell>
          <cell r="AP25">
            <v>454320.78695914755</v>
          </cell>
          <cell r="AS25">
            <v>67946.464526506243</v>
          </cell>
          <cell r="AV25">
            <v>946911.81292118388</v>
          </cell>
          <cell r="AY25">
            <v>1257560.089497206</v>
          </cell>
          <cell r="BB25">
            <v>907372.24726169056</v>
          </cell>
          <cell r="BE25">
            <v>730563.2889437502</v>
          </cell>
          <cell r="BR25">
            <v>6350887.8991457522</v>
          </cell>
          <cell r="BS25">
            <v>0</v>
          </cell>
        </row>
        <row r="26">
          <cell r="F26">
            <v>53860933.145558156</v>
          </cell>
          <cell r="M26">
            <v>4350504.6301448559</v>
          </cell>
          <cell r="Q26">
            <v>-1878000</v>
          </cell>
          <cell r="R26">
            <v>386924.99999999994</v>
          </cell>
          <cell r="T26">
            <v>27359993.428959522</v>
          </cell>
          <cell r="W26">
            <v>11509913.386746768</v>
          </cell>
          <cell r="Z26">
            <v>2758784.6641673213</v>
          </cell>
          <cell r="AA26">
            <v>2938860.9307370977</v>
          </cell>
          <cell r="AD26">
            <v>473804.68339761399</v>
          </cell>
          <cell r="AG26">
            <v>800175.97148274432</v>
          </cell>
          <cell r="AJ26">
            <v>647007.03521532752</v>
          </cell>
          <cell r="AM26">
            <v>715846.92823442875</v>
          </cell>
          <cell r="AP26">
            <v>259611.87826237001</v>
          </cell>
          <cell r="AS26">
            <v>42414.434144613559</v>
          </cell>
          <cell r="AV26">
            <v>1943313.790280757</v>
          </cell>
          <cell r="AY26">
            <v>1597908.9210583761</v>
          </cell>
          <cell r="BB26">
            <v>1584876.8585504193</v>
          </cell>
          <cell r="BE26">
            <v>1307851.5349130272</v>
          </cell>
          <cell r="BR26">
            <v>4720135.5217159986</v>
          </cell>
          <cell r="BS26">
            <v>0</v>
          </cell>
        </row>
        <row r="27">
          <cell r="F27">
            <v>47432023.292238228</v>
          </cell>
          <cell r="M27">
            <v>3821203.8346908437</v>
          </cell>
          <cell r="Q27">
            <v>-972000</v>
          </cell>
          <cell r="R27">
            <v>0</v>
          </cell>
          <cell r="T27">
            <v>24602555.986506972</v>
          </cell>
          <cell r="W27">
            <v>10323860.274465617</v>
          </cell>
          <cell r="Z27">
            <v>2068940.969169453</v>
          </cell>
          <cell r="AA27">
            <v>2483388.232298953</v>
          </cell>
          <cell r="AD27">
            <v>509482.15847922728</v>
          </cell>
          <cell r="AG27">
            <v>528967.71254466486</v>
          </cell>
          <cell r="AJ27">
            <v>512671.68873936898</v>
          </cell>
          <cell r="AM27">
            <v>437969.44520517864</v>
          </cell>
          <cell r="AP27">
            <v>402002.11644208577</v>
          </cell>
          <cell r="AS27">
            <v>92295.110888427385</v>
          </cell>
          <cell r="AV27">
            <v>1694647.2692952896</v>
          </cell>
          <cell r="AY27">
            <v>1091291.2987567622</v>
          </cell>
          <cell r="BB27">
            <v>1346198.4477186275</v>
          </cell>
          <cell r="BE27">
            <v>971936.97933570947</v>
          </cell>
          <cell r="BR27">
            <v>5357822.065875195</v>
          </cell>
          <cell r="BS27">
            <v>0</v>
          </cell>
        </row>
        <row r="28">
          <cell r="F28">
            <v>45457311.184969753</v>
          </cell>
          <cell r="M28">
            <v>3096011.2910176287</v>
          </cell>
          <cell r="Q28">
            <v>-1452000</v>
          </cell>
          <cell r="R28">
            <v>390794.24999999994</v>
          </cell>
          <cell r="T28">
            <v>21057171.906844079</v>
          </cell>
          <cell r="W28">
            <v>10230153.457774051</v>
          </cell>
          <cell r="Z28">
            <v>2396220.6792538688</v>
          </cell>
          <cell r="AA28">
            <v>3885472.3262524521</v>
          </cell>
          <cell r="AD28">
            <v>230250.25919066489</v>
          </cell>
          <cell r="AG28">
            <v>356522.58340293722</v>
          </cell>
          <cell r="AJ28">
            <v>482737.61208404566</v>
          </cell>
          <cell r="AM28">
            <v>1062165.8425384678</v>
          </cell>
          <cell r="AP28">
            <v>1637286.6005997816</v>
          </cell>
          <cell r="AS28">
            <v>116509.42843655519</v>
          </cell>
          <cell r="AV28">
            <v>1897122.9701382602</v>
          </cell>
          <cell r="AY28">
            <v>1119113.1071672386</v>
          </cell>
          <cell r="BB28">
            <v>1603888.4675406644</v>
          </cell>
          <cell r="BE28">
            <v>1233362.7289815077</v>
          </cell>
          <cell r="BR28">
            <v>0</v>
          </cell>
          <cell r="BS28">
            <v>-7.4505805969238281E-9</v>
          </cell>
        </row>
        <row r="29">
          <cell r="F29">
            <v>35737187.557796292</v>
          </cell>
          <cell r="M29">
            <v>1785480.1228546721</v>
          </cell>
          <cell r="Q29">
            <v>444000</v>
          </cell>
          <cell r="R29">
            <v>321599.99999999994</v>
          </cell>
          <cell r="T29">
            <v>16458947.773077577</v>
          </cell>
          <cell r="W29">
            <v>7307909.6531651458</v>
          </cell>
          <cell r="Z29">
            <v>1887506.5057453373</v>
          </cell>
          <cell r="AA29">
            <v>2712748.7111168769</v>
          </cell>
          <cell r="AD29">
            <v>127530.34883985268</v>
          </cell>
          <cell r="AG29">
            <v>221506.08762978093</v>
          </cell>
          <cell r="AJ29">
            <v>517957.86216195638</v>
          </cell>
          <cell r="AM29">
            <v>831134.2040052563</v>
          </cell>
          <cell r="AP29">
            <v>814893.2639066868</v>
          </cell>
          <cell r="AS29">
            <v>199726.94457334437</v>
          </cell>
          <cell r="AV29">
            <v>1692588.1069733989</v>
          </cell>
          <cell r="AY29">
            <v>948661.65644647228</v>
          </cell>
          <cell r="BB29">
            <v>1167296.9222726503</v>
          </cell>
          <cell r="BE29">
            <v>1010448.1061441632</v>
          </cell>
          <cell r="BR29">
            <v>22403.217804219574</v>
          </cell>
          <cell r="BS29">
            <v>0</v>
          </cell>
        </row>
        <row r="30">
          <cell r="F30">
            <v>29212957.70271612</v>
          </cell>
          <cell r="M30">
            <v>2334388.4797874205</v>
          </cell>
          <cell r="Q30">
            <v>-72000</v>
          </cell>
          <cell r="R30">
            <v>92459.999999999985</v>
          </cell>
          <cell r="T30">
            <v>14670609.103239248</v>
          </cell>
          <cell r="W30">
            <v>7215718.8896297757</v>
          </cell>
          <cell r="Z30">
            <v>911976.08329380909</v>
          </cell>
          <cell r="AA30">
            <v>786121.05807781231</v>
          </cell>
          <cell r="AD30">
            <v>207335.33465381939</v>
          </cell>
          <cell r="AG30">
            <v>337040.32844558801</v>
          </cell>
          <cell r="AJ30">
            <v>72754.06738713583</v>
          </cell>
          <cell r="AM30">
            <v>86639.136376095194</v>
          </cell>
          <cell r="AP30">
            <v>82352.191215173792</v>
          </cell>
          <cell r="AS30">
            <v>0</v>
          </cell>
          <cell r="AV30">
            <v>1113352.9477664442</v>
          </cell>
          <cell r="AY30">
            <v>760944.9659813589</v>
          </cell>
          <cell r="BB30">
            <v>850085.38663384411</v>
          </cell>
          <cell r="BE30">
            <v>549300.78830640449</v>
          </cell>
          <cell r="BR30">
            <v>3046055.8871494718</v>
          </cell>
          <cell r="BS30">
            <v>0</v>
          </cell>
        </row>
        <row r="31">
          <cell r="F31">
            <v>24364748.946851499</v>
          </cell>
          <cell r="M31">
            <v>1361027.4355175812</v>
          </cell>
          <cell r="Q31">
            <v>-270000</v>
          </cell>
          <cell r="R31">
            <v>78540.749999999985</v>
          </cell>
          <cell r="T31">
            <v>10603814.177797958</v>
          </cell>
          <cell r="W31">
            <v>6813912.0597659182</v>
          </cell>
          <cell r="Z31">
            <v>1167832.2527560527</v>
          </cell>
          <cell r="AA31">
            <v>1329841.8557455156</v>
          </cell>
          <cell r="AD31">
            <v>282290.86046983191</v>
          </cell>
          <cell r="AG31">
            <v>274373.41901545407</v>
          </cell>
          <cell r="AJ31">
            <v>288125.42926609394</v>
          </cell>
          <cell r="AM31">
            <v>274174.9660679131</v>
          </cell>
          <cell r="AP31">
            <v>210877.18092622262</v>
          </cell>
          <cell r="AS31">
            <v>0</v>
          </cell>
          <cell r="AV31">
            <v>904020.33707457955</v>
          </cell>
          <cell r="AY31">
            <v>882599.51235354366</v>
          </cell>
          <cell r="BB31">
            <v>731082.78207941924</v>
          </cell>
          <cell r="BE31">
            <v>762077.78376093158</v>
          </cell>
          <cell r="BR31">
            <v>0</v>
          </cell>
          <cell r="BS31">
            <v>-975483.7730320245</v>
          </cell>
        </row>
        <row r="32">
          <cell r="F32">
            <v>35994193.989861615</v>
          </cell>
          <cell r="M32">
            <v>3041374.7050944674</v>
          </cell>
          <cell r="Q32">
            <v>-444000</v>
          </cell>
          <cell r="R32">
            <v>75374.999999999985</v>
          </cell>
          <cell r="T32">
            <v>15937975.040976947</v>
          </cell>
          <cell r="W32">
            <v>9012189.6379827522</v>
          </cell>
          <cell r="Z32">
            <v>1676655.2493494677</v>
          </cell>
          <cell r="AA32">
            <v>1928912.9724860676</v>
          </cell>
          <cell r="AD32">
            <v>474875.70938656194</v>
          </cell>
          <cell r="AG32">
            <v>553684.62036752317</v>
          </cell>
          <cell r="AJ32">
            <v>551673.76465429284</v>
          </cell>
          <cell r="AM32">
            <v>283721.7263009256</v>
          </cell>
          <cell r="AP32">
            <v>64957.151776764105</v>
          </cell>
          <cell r="AS32">
            <v>0</v>
          </cell>
          <cell r="AV32">
            <v>1356266.3181882137</v>
          </cell>
          <cell r="AY32">
            <v>1356723.5827574616</v>
          </cell>
          <cell r="BB32">
            <v>1072768.8766876163</v>
          </cell>
          <cell r="BE32">
            <v>979952.60633862566</v>
          </cell>
          <cell r="BR32">
            <v>0</v>
          </cell>
          <cell r="BS32">
            <v>0</v>
          </cell>
        </row>
        <row r="33">
          <cell r="F33">
            <v>38641486.336643517</v>
          </cell>
          <cell r="M33">
            <v>2685658.3653173367</v>
          </cell>
          <cell r="Q33">
            <v>-1296000</v>
          </cell>
          <cell r="R33">
            <v>1165799.9999999998</v>
          </cell>
          <cell r="T33">
            <v>21161149.328968402</v>
          </cell>
          <cell r="W33">
            <v>7780665.7541398639</v>
          </cell>
          <cell r="Z33">
            <v>1566775.438100257</v>
          </cell>
          <cell r="AA33">
            <v>1677168.0734039408</v>
          </cell>
          <cell r="AD33">
            <v>462887.3150137926</v>
          </cell>
          <cell r="AG33">
            <v>345514.09342467343</v>
          </cell>
          <cell r="AJ33">
            <v>451904.40018590435</v>
          </cell>
          <cell r="AM33">
            <v>166201.31359275687</v>
          </cell>
          <cell r="AP33">
            <v>250660.95118681347</v>
          </cell>
          <cell r="AS33">
            <v>0</v>
          </cell>
          <cell r="AV33">
            <v>1265173.8042800501</v>
          </cell>
          <cell r="AY33">
            <v>973301.70067383104</v>
          </cell>
          <cell r="BB33">
            <v>996773.71738355118</v>
          </cell>
          <cell r="BE33">
            <v>665020.15437628701</v>
          </cell>
          <cell r="BR33">
            <v>7147275.8739751056</v>
          </cell>
          <cell r="BS33">
            <v>0</v>
          </cell>
        </row>
        <row r="34">
          <cell r="F34">
            <v>18334699.258270372</v>
          </cell>
          <cell r="M34">
            <v>1916421.7805492918</v>
          </cell>
          <cell r="Q34">
            <v>-54000</v>
          </cell>
          <cell r="R34">
            <v>0</v>
          </cell>
          <cell r="T34">
            <v>8976122.3101294581</v>
          </cell>
          <cell r="W34">
            <v>4883693.9471842414</v>
          </cell>
          <cell r="Z34">
            <v>476936.35098578292</v>
          </cell>
          <cell r="AA34">
            <v>244912.89755512719</v>
          </cell>
          <cell r="AD34">
            <v>107745.22466059458</v>
          </cell>
          <cell r="AG34">
            <v>60932.737768683553</v>
          </cell>
          <cell r="AJ34">
            <v>46139.98758926813</v>
          </cell>
          <cell r="AM34">
            <v>30094.947536580923</v>
          </cell>
          <cell r="AP34">
            <v>0</v>
          </cell>
          <cell r="AS34">
            <v>0</v>
          </cell>
          <cell r="AV34">
            <v>499321.92808919313</v>
          </cell>
          <cell r="AY34">
            <v>566284.62584659271</v>
          </cell>
          <cell r="BB34">
            <v>438297.66296297999</v>
          </cell>
          <cell r="BE34">
            <v>386707.75496770872</v>
          </cell>
          <cell r="BR34">
            <v>1972909.9462579265</v>
          </cell>
          <cell r="BS34">
            <v>0</v>
          </cell>
        </row>
        <row r="35">
          <cell r="F35">
            <v>27000703.378343556</v>
          </cell>
          <cell r="M35">
            <v>2054213.0055403572</v>
          </cell>
          <cell r="Q35">
            <v>-846000</v>
          </cell>
          <cell r="R35">
            <v>50249.999999999993</v>
          </cell>
          <cell r="T35">
            <v>15277871.307622733</v>
          </cell>
          <cell r="W35">
            <v>5904238.234404983</v>
          </cell>
          <cell r="Z35">
            <v>1042232.0770055938</v>
          </cell>
          <cell r="AA35">
            <v>936092.01681187737</v>
          </cell>
          <cell r="AD35">
            <v>179252.89024789465</v>
          </cell>
          <cell r="AG35">
            <v>247043.96949162264</v>
          </cell>
          <cell r="AJ35">
            <v>224889.95351279413</v>
          </cell>
          <cell r="AM35">
            <v>172143.86088530134</v>
          </cell>
          <cell r="AP35">
            <v>64300.9025896487</v>
          </cell>
          <cell r="AS35">
            <v>48460.440084615817</v>
          </cell>
          <cell r="AV35">
            <v>774098.13535710762</v>
          </cell>
          <cell r="AY35">
            <v>652336.13948029908</v>
          </cell>
          <cell r="BB35">
            <v>549804.25069648144</v>
          </cell>
          <cell r="BE35">
            <v>605568.21142411802</v>
          </cell>
          <cell r="BR35">
            <v>5503442.0870502107</v>
          </cell>
          <cell r="BS35">
            <v>0</v>
          </cell>
        </row>
        <row r="36">
          <cell r="F36">
            <v>46509976.614454813</v>
          </cell>
          <cell r="M36">
            <v>640883.92319090874</v>
          </cell>
          <cell r="Q36">
            <v>-330000</v>
          </cell>
          <cell r="R36">
            <v>0</v>
          </cell>
          <cell r="T36">
            <v>22742097.659970224</v>
          </cell>
          <cell r="W36">
            <v>10293324.487542396</v>
          </cell>
          <cell r="Z36">
            <v>2951461.0342592299</v>
          </cell>
          <cell r="AA36">
            <v>3913777.8222785303</v>
          </cell>
          <cell r="AD36">
            <v>782591.60116688139</v>
          </cell>
          <cell r="AG36">
            <v>1000864.679556438</v>
          </cell>
          <cell r="AJ36">
            <v>976463.52259495482</v>
          </cell>
          <cell r="AM36">
            <v>606051.92674833036</v>
          </cell>
          <cell r="AP36">
            <v>547806.09221192566</v>
          </cell>
          <cell r="AS36">
            <v>0</v>
          </cell>
          <cell r="AV36">
            <v>2416033.0236636419</v>
          </cell>
          <cell r="AY36">
            <v>1258915.7830830542</v>
          </cell>
          <cell r="BB36">
            <v>1564142.1240253737</v>
          </cell>
          <cell r="BE36">
            <v>1059340.7564414614</v>
          </cell>
          <cell r="BR36">
            <v>0</v>
          </cell>
          <cell r="BS36">
            <v>-7.4505805969238281E-9</v>
          </cell>
        </row>
        <row r="37">
          <cell r="F37">
            <v>37979238.815826319</v>
          </cell>
          <cell r="M37">
            <v>2465503.3736053309</v>
          </cell>
          <cell r="Q37">
            <v>-1032000</v>
          </cell>
          <cell r="R37">
            <v>0</v>
          </cell>
          <cell r="T37">
            <v>19881199.289481558</v>
          </cell>
          <cell r="W37">
            <v>9364784.7648761533</v>
          </cell>
          <cell r="Z37">
            <v>1826992.6460812916</v>
          </cell>
          <cell r="AA37">
            <v>1460556.9488428931</v>
          </cell>
          <cell r="AD37">
            <v>405299.25911486865</v>
          </cell>
          <cell r="AG37">
            <v>564266.56354784372</v>
          </cell>
          <cell r="AJ37">
            <v>179244.62133871161</v>
          </cell>
          <cell r="AM37">
            <v>281095.75179986696</v>
          </cell>
          <cell r="AP37">
            <v>30650.753041602129</v>
          </cell>
          <cell r="AS37">
            <v>0</v>
          </cell>
          <cell r="AV37">
            <v>1243852.79955152</v>
          </cell>
          <cell r="AY37">
            <v>830681.89397980564</v>
          </cell>
          <cell r="BB37">
            <v>1076748.4000838727</v>
          </cell>
          <cell r="BE37">
            <v>860918.69932390947</v>
          </cell>
          <cell r="BR37">
            <v>4111981.1900336742</v>
          </cell>
          <cell r="BS37">
            <v>0</v>
          </cell>
        </row>
        <row r="38">
          <cell r="F38">
            <v>21100230.660173059</v>
          </cell>
          <cell r="M38">
            <v>1591830.6205026598</v>
          </cell>
          <cell r="Q38">
            <v>456000</v>
          </cell>
          <cell r="R38">
            <v>0</v>
          </cell>
          <cell r="T38">
            <v>11202855.505861316</v>
          </cell>
          <cell r="W38">
            <v>5638467.5701103462</v>
          </cell>
          <cell r="Z38">
            <v>430823.7203656105</v>
          </cell>
          <cell r="AA38">
            <v>185640.47127899638</v>
          </cell>
          <cell r="AD38">
            <v>58401.143746970338</v>
          </cell>
          <cell r="AG38">
            <v>80231.370148797141</v>
          </cell>
          <cell r="AJ38">
            <v>25276.688853251231</v>
          </cell>
          <cell r="AM38">
            <v>21731.268529977671</v>
          </cell>
          <cell r="AP38">
            <v>0</v>
          </cell>
          <cell r="AS38">
            <v>0</v>
          </cell>
          <cell r="AV38">
            <v>465583.9599750585</v>
          </cell>
          <cell r="AY38">
            <v>483701.45124396449</v>
          </cell>
          <cell r="BB38">
            <v>312817.28364696557</v>
          </cell>
          <cell r="BE38">
            <v>332510.07718814351</v>
          </cell>
          <cell r="BR38">
            <v>3835026.898752328</v>
          </cell>
          <cell r="BS38">
            <v>0</v>
          </cell>
        </row>
        <row r="39">
          <cell r="F39">
            <v>28556967.256639913</v>
          </cell>
          <cell r="M39">
            <v>2056485.0893365368</v>
          </cell>
          <cell r="Q39">
            <v>-474000</v>
          </cell>
          <cell r="R39">
            <v>267330</v>
          </cell>
          <cell r="T39">
            <v>16830504.635167155</v>
          </cell>
          <cell r="W39">
            <v>5872939.2191363173</v>
          </cell>
          <cell r="Z39">
            <v>972581.25496603572</v>
          </cell>
          <cell r="AA39">
            <v>632984.9848002576</v>
          </cell>
          <cell r="AD39">
            <v>87639.296794037873</v>
          </cell>
          <cell r="AG39">
            <v>260629.49973244788</v>
          </cell>
          <cell r="AJ39">
            <v>70279.894139595359</v>
          </cell>
          <cell r="AM39">
            <v>80134.052704292655</v>
          </cell>
          <cell r="AP39">
            <v>134302.24142988381</v>
          </cell>
          <cell r="AS39">
            <v>0</v>
          </cell>
          <cell r="AV39">
            <v>614031.019677251</v>
          </cell>
          <cell r="AY39">
            <v>808135.35146857495</v>
          </cell>
          <cell r="BB39">
            <v>455970.9558243904</v>
          </cell>
          <cell r="BE39">
            <v>520004.74626339629</v>
          </cell>
          <cell r="BR39">
            <v>7747294.1540860906</v>
          </cell>
          <cell r="BS39">
            <v>0</v>
          </cell>
        </row>
        <row r="40">
          <cell r="F40">
            <v>36210174.825666517</v>
          </cell>
          <cell r="M40">
            <v>3246028.6920571066</v>
          </cell>
          <cell r="Q40">
            <v>390000</v>
          </cell>
          <cell r="R40">
            <v>364814.99999999994</v>
          </cell>
          <cell r="T40">
            <v>15661426.342139134</v>
          </cell>
          <cell r="W40">
            <v>7844379.8452937007</v>
          </cell>
          <cell r="Z40">
            <v>1660012.2180614499</v>
          </cell>
          <cell r="AA40">
            <v>2494714.1513065402</v>
          </cell>
          <cell r="AD40">
            <v>530843.53451715293</v>
          </cell>
          <cell r="AG40">
            <v>494763.10143341916</v>
          </cell>
          <cell r="AJ40">
            <v>731561.32029046584</v>
          </cell>
          <cell r="AM40">
            <v>304025.22371987608</v>
          </cell>
          <cell r="AP40">
            <v>316698.90580235398</v>
          </cell>
          <cell r="AS40">
            <v>116822.06554327224</v>
          </cell>
          <cell r="AV40">
            <v>1709060.3452723806</v>
          </cell>
          <cell r="AY40">
            <v>899905.38514478959</v>
          </cell>
          <cell r="BB40">
            <v>1265136.1618963</v>
          </cell>
          <cell r="BE40">
            <v>674696.68449511041</v>
          </cell>
          <cell r="BR40">
            <v>0</v>
          </cell>
          <cell r="BS40">
            <v>-3.7252902984619141E-9</v>
          </cell>
        </row>
        <row r="41">
          <cell r="F41">
            <v>163498834.71493012</v>
          </cell>
          <cell r="M41">
            <v>17468281.708609819</v>
          </cell>
          <cell r="Q41">
            <v>-2451000</v>
          </cell>
          <cell r="R41">
            <v>4911434.9999999991</v>
          </cell>
          <cell r="T41">
            <v>64002086.959733739</v>
          </cell>
          <cell r="W41">
            <v>31814109.220521323</v>
          </cell>
          <cell r="Z41">
            <v>12008390.844358567</v>
          </cell>
          <cell r="AA41">
            <v>12250147.950064452</v>
          </cell>
          <cell r="AD41">
            <v>816289.40158445516</v>
          </cell>
          <cell r="AG41">
            <v>1254209.6528375428</v>
          </cell>
          <cell r="AJ41">
            <v>2655505.3498289697</v>
          </cell>
          <cell r="AM41">
            <v>2430932.8013722929</v>
          </cell>
          <cell r="AP41">
            <v>3763371.468678413</v>
          </cell>
          <cell r="AS41">
            <v>1329839.2757627773</v>
          </cell>
          <cell r="AV41">
            <v>7482781.2626325712</v>
          </cell>
          <cell r="AY41">
            <v>5904154.8226205343</v>
          </cell>
          <cell r="BB41">
            <v>5960365.391913265</v>
          </cell>
          <cell r="BE41">
            <v>4148081.5544758388</v>
          </cell>
          <cell r="BR41">
            <v>0</v>
          </cell>
          <cell r="BS41">
            <v>-10820053.985784158</v>
          </cell>
        </row>
        <row r="42">
          <cell r="F42">
            <v>39029101.399337307</v>
          </cell>
          <cell r="M42">
            <v>3592154.1327141249</v>
          </cell>
          <cell r="Q42">
            <v>756000</v>
          </cell>
          <cell r="R42">
            <v>495464.99999999994</v>
          </cell>
          <cell r="T42">
            <v>15160240.382533431</v>
          </cell>
          <cell r="W42">
            <v>8681196.0991247594</v>
          </cell>
          <cell r="Z42">
            <v>2058458.7602971653</v>
          </cell>
          <cell r="AA42">
            <v>2422979.4828188801</v>
          </cell>
          <cell r="AD42">
            <v>267112.8079696708</v>
          </cell>
          <cell r="AG42">
            <v>231222.76120991568</v>
          </cell>
          <cell r="AJ42">
            <v>485743.2658756845</v>
          </cell>
          <cell r="AM42">
            <v>484169.99322219158</v>
          </cell>
          <cell r="AP42">
            <v>421041.35237868608</v>
          </cell>
          <cell r="AS42">
            <v>533689.30216273165</v>
          </cell>
          <cell r="AV42">
            <v>1516079.2040474471</v>
          </cell>
          <cell r="AY42">
            <v>1546707.2254380803</v>
          </cell>
          <cell r="BB42">
            <v>1663469.2688959006</v>
          </cell>
          <cell r="BE42">
            <v>1136351.8434675192</v>
          </cell>
          <cell r="BR42">
            <v>0</v>
          </cell>
          <cell r="BS42">
            <v>-2402793.5184261203</v>
          </cell>
        </row>
        <row r="43">
          <cell r="F43">
            <v>33504999.70716773</v>
          </cell>
          <cell r="M43">
            <v>3360985.8477325221</v>
          </cell>
          <cell r="Q43">
            <v>432000</v>
          </cell>
          <cell r="R43">
            <v>1237154.9999999998</v>
          </cell>
          <cell r="T43">
            <v>12381841.811473716</v>
          </cell>
          <cell r="W43">
            <v>7590632.2683288921</v>
          </cell>
          <cell r="Z43">
            <v>1668685.78207423</v>
          </cell>
          <cell r="AA43">
            <v>1944313.9555403714</v>
          </cell>
          <cell r="AD43">
            <v>256307.3286496918</v>
          </cell>
          <cell r="AG43">
            <v>510718.42219359271</v>
          </cell>
          <cell r="AJ43">
            <v>313731.86540066311</v>
          </cell>
          <cell r="AM43">
            <v>363563.77144237451</v>
          </cell>
          <cell r="AP43">
            <v>370881.95855669217</v>
          </cell>
          <cell r="AS43">
            <v>129110.60929735702</v>
          </cell>
          <cell r="AV43">
            <v>1195780.7806571412</v>
          </cell>
          <cell r="AY43">
            <v>1285367.0390709564</v>
          </cell>
          <cell r="BB43">
            <v>1403002.899222479</v>
          </cell>
          <cell r="BE43">
            <v>1005234.3230674207</v>
          </cell>
          <cell r="BR43">
            <v>0</v>
          </cell>
          <cell r="BS43">
            <v>-2860510.1565873139</v>
          </cell>
        </row>
        <row r="44">
          <cell r="F44">
            <v>41153397.470044851</v>
          </cell>
          <cell r="M44">
            <v>2263439.0338198682</v>
          </cell>
          <cell r="Q44">
            <v>-636000</v>
          </cell>
          <cell r="R44">
            <v>988919.99999999988</v>
          </cell>
          <cell r="T44">
            <v>17549646.432445642</v>
          </cell>
          <cell r="W44">
            <v>8859697.5185101926</v>
          </cell>
          <cell r="Z44">
            <v>2945930.853133617</v>
          </cell>
          <cell r="AA44">
            <v>3370238.5236196001</v>
          </cell>
          <cell r="AD44">
            <v>281282.25726662448</v>
          </cell>
          <cell r="AG44">
            <v>513331.35897033755</v>
          </cell>
          <cell r="AJ44">
            <v>798689.13893674302</v>
          </cell>
          <cell r="AM44">
            <v>651118.47706852993</v>
          </cell>
          <cell r="AP44">
            <v>916542.48287448462</v>
          </cell>
          <cell r="AS44">
            <v>209274.80850288019</v>
          </cell>
          <cell r="AV44">
            <v>1656400.4181041527</v>
          </cell>
          <cell r="AY44">
            <v>1221365.3607769669</v>
          </cell>
          <cell r="BB44">
            <v>1548416.6393469046</v>
          </cell>
          <cell r="BE44">
            <v>1385342.6902879081</v>
          </cell>
          <cell r="BR44">
            <v>0</v>
          </cell>
          <cell r="BS44">
            <v>-1971777.0304806903</v>
          </cell>
        </row>
        <row r="45">
          <cell r="F45">
            <v>24608100.487792164</v>
          </cell>
          <cell r="M45">
            <v>2866486.733771876</v>
          </cell>
          <cell r="Q45">
            <v>156000</v>
          </cell>
          <cell r="R45">
            <v>0</v>
          </cell>
          <cell r="T45">
            <v>11670480.318496289</v>
          </cell>
          <cell r="W45">
            <v>5219420.5172982644</v>
          </cell>
          <cell r="Z45">
            <v>985868.32755898964</v>
          </cell>
          <cell r="AA45">
            <v>731255.18328025425</v>
          </cell>
          <cell r="AD45">
            <v>51750.770453861936</v>
          </cell>
          <cell r="AG45">
            <v>80425.30824692719</v>
          </cell>
          <cell r="AJ45">
            <v>53266.096245516324</v>
          </cell>
          <cell r="AM45">
            <v>103155.16075058305</v>
          </cell>
          <cell r="AP45">
            <v>322989.65598089009</v>
          </cell>
          <cell r="AS45">
            <v>119668.19160247568</v>
          </cell>
          <cell r="AV45">
            <v>668050.9973569233</v>
          </cell>
          <cell r="AY45">
            <v>1050694.2186596615</v>
          </cell>
          <cell r="BB45">
            <v>597634.49237950705</v>
          </cell>
          <cell r="BE45">
            <v>662209.69899039576</v>
          </cell>
          <cell r="BR45">
            <v>2033431.3098766208</v>
          </cell>
          <cell r="BS45">
            <v>0</v>
          </cell>
        </row>
        <row r="46">
          <cell r="F46">
            <v>33611695.151044108</v>
          </cell>
          <cell r="M46">
            <v>2528780.0217987518</v>
          </cell>
          <cell r="Q46">
            <v>-120000</v>
          </cell>
          <cell r="R46">
            <v>0</v>
          </cell>
          <cell r="T46">
            <v>13562164.911601396</v>
          </cell>
          <cell r="W46">
            <v>7293380.4144128375</v>
          </cell>
          <cell r="Z46">
            <v>2450375.9663954102</v>
          </cell>
          <cell r="AA46">
            <v>2576360.2229054137</v>
          </cell>
          <cell r="AD46">
            <v>184746.51277586826</v>
          </cell>
          <cell r="AG46">
            <v>232949.95670640803</v>
          </cell>
          <cell r="AJ46">
            <v>519117.70983428269</v>
          </cell>
          <cell r="AM46">
            <v>511833.1566314958</v>
          </cell>
          <cell r="AP46">
            <v>777187.21783513157</v>
          </cell>
          <cell r="AS46">
            <v>350525.66912222753</v>
          </cell>
          <cell r="AV46">
            <v>1339152.4558889926</v>
          </cell>
          <cell r="AY46">
            <v>1189364.5216299722</v>
          </cell>
          <cell r="BB46">
            <v>1316713.4270607319</v>
          </cell>
          <cell r="BE46">
            <v>1475403.209350602</v>
          </cell>
          <cell r="BR46">
            <v>0</v>
          </cell>
          <cell r="BS46">
            <v>-3090267.0124941617</v>
          </cell>
        </row>
        <row r="47">
          <cell r="F47">
            <v>34165010.600306213</v>
          </cell>
          <cell r="M47">
            <v>3172030.9017475597</v>
          </cell>
          <cell r="Q47">
            <v>84000</v>
          </cell>
          <cell r="R47">
            <v>439184.99999999994</v>
          </cell>
          <cell r="T47">
            <v>14420808.509229552</v>
          </cell>
          <cell r="W47">
            <v>6487559.8968288852</v>
          </cell>
          <cell r="Z47">
            <v>2122785.5965564516</v>
          </cell>
          <cell r="AA47">
            <v>2638702.8437019265</v>
          </cell>
          <cell r="AD47">
            <v>187736.70831095678</v>
          </cell>
          <cell r="AG47">
            <v>139814.26108785745</v>
          </cell>
          <cell r="AJ47">
            <v>498137.76046175818</v>
          </cell>
          <cell r="AM47">
            <v>597278.72211537464</v>
          </cell>
          <cell r="AP47">
            <v>785334.57700113335</v>
          </cell>
          <cell r="AS47">
            <v>430400.81472484616</v>
          </cell>
          <cell r="AV47">
            <v>1195780.7806571412</v>
          </cell>
          <cell r="AY47">
            <v>1008026.4331303351</v>
          </cell>
          <cell r="BB47">
            <v>1224032.1421462628</v>
          </cell>
          <cell r="BE47">
            <v>1372098.4963080999</v>
          </cell>
          <cell r="BR47">
            <v>0</v>
          </cell>
          <cell r="BS47">
            <v>-542211.67767239362</v>
          </cell>
        </row>
        <row r="48">
          <cell r="F48">
            <v>20050673.931222241</v>
          </cell>
          <cell r="M48">
            <v>1923234.65905132</v>
          </cell>
          <cell r="Q48">
            <v>-432000</v>
          </cell>
          <cell r="R48">
            <v>114095.63999999998</v>
          </cell>
          <cell r="T48">
            <v>8859253.341232596</v>
          </cell>
          <cell r="W48">
            <v>3529959.940577474</v>
          </cell>
          <cell r="Z48">
            <v>1442465.1973755306</v>
          </cell>
          <cell r="AA48">
            <v>1487118.7035186621</v>
          </cell>
          <cell r="AD48">
            <v>63089.982163525936</v>
          </cell>
          <cell r="AG48">
            <v>131617.96213120234</v>
          </cell>
          <cell r="AJ48">
            <v>76224.769503937554</v>
          </cell>
          <cell r="AM48">
            <v>149765.45959893963</v>
          </cell>
          <cell r="AP48">
            <v>421031.37873703428</v>
          </cell>
          <cell r="AS48">
            <v>645389.15138402244</v>
          </cell>
          <cell r="AV48">
            <v>775240.25459677703</v>
          </cell>
          <cell r="AY48">
            <v>659116.88111655659</v>
          </cell>
          <cell r="BB48">
            <v>539876.45061336027</v>
          </cell>
          <cell r="BE48">
            <v>1152312.8631399663</v>
          </cell>
          <cell r="BR48">
            <v>0</v>
          </cell>
          <cell r="BS48">
            <v>-195912.27890909091</v>
          </cell>
        </row>
        <row r="49">
          <cell r="F49">
            <v>52220016.410363995</v>
          </cell>
          <cell r="M49">
            <v>5200747.0571846114</v>
          </cell>
          <cell r="Q49">
            <v>-156000</v>
          </cell>
          <cell r="R49">
            <v>615426.82499999995</v>
          </cell>
          <cell r="T49">
            <v>19616464.380863205</v>
          </cell>
          <cell r="W49">
            <v>10030431.366529396</v>
          </cell>
          <cell r="Z49">
            <v>3974555.5454928409</v>
          </cell>
          <cell r="AA49">
            <v>4254949.5626982348</v>
          </cell>
          <cell r="AD49">
            <v>165225.99193550352</v>
          </cell>
          <cell r="AG49">
            <v>307682.36553206289</v>
          </cell>
          <cell r="AJ49">
            <v>439090.82638355176</v>
          </cell>
          <cell r="AM49">
            <v>444014.32817870576</v>
          </cell>
          <cell r="AP49">
            <v>1634276.7553659896</v>
          </cell>
          <cell r="AS49">
            <v>1264659.2953024216</v>
          </cell>
          <cell r="AV49">
            <v>2353082.1845408054</v>
          </cell>
          <cell r="AY49">
            <v>2205915.3682529922</v>
          </cell>
          <cell r="BB49">
            <v>1879215.963786918</v>
          </cell>
          <cell r="BE49">
            <v>2245228.1560149863</v>
          </cell>
          <cell r="BR49">
            <v>0</v>
          </cell>
          <cell r="BS49">
            <v>-5918987.6079786643</v>
          </cell>
        </row>
        <row r="50">
          <cell r="F50">
            <v>20504494.140729319</v>
          </cell>
          <cell r="M50">
            <v>1570641.6382252448</v>
          </cell>
          <cell r="Q50">
            <v>-78000</v>
          </cell>
          <cell r="R50">
            <v>0</v>
          </cell>
          <cell r="T50">
            <v>9921978.1594597269</v>
          </cell>
          <cell r="W50">
            <v>4029207.2381317941</v>
          </cell>
          <cell r="Z50">
            <v>1063268.9965181276</v>
          </cell>
          <cell r="AA50">
            <v>1241420.143136011</v>
          </cell>
          <cell r="AD50">
            <v>122319.3857083498</v>
          </cell>
          <cell r="AG50">
            <v>113212.63342271429</v>
          </cell>
          <cell r="AJ50">
            <v>216201.16441116837</v>
          </cell>
          <cell r="AM50">
            <v>124385.85053142039</v>
          </cell>
          <cell r="AP50">
            <v>399213.72050632094</v>
          </cell>
          <cell r="AS50">
            <v>266087.38855603716</v>
          </cell>
          <cell r="AV50">
            <v>687075.67662302591</v>
          </cell>
          <cell r="AY50">
            <v>850473.39498910529</v>
          </cell>
          <cell r="BB50">
            <v>509617.88848458783</v>
          </cell>
          <cell r="BE50">
            <v>708811.00516169763</v>
          </cell>
          <cell r="BR50">
            <v>960006.42456826195</v>
          </cell>
          <cell r="BS50">
            <v>0</v>
          </cell>
        </row>
        <row r="51">
          <cell r="F51">
            <v>26991938.618951064</v>
          </cell>
          <cell r="M51">
            <v>2331922.0240997258</v>
          </cell>
          <cell r="Q51">
            <v>-198000</v>
          </cell>
          <cell r="R51">
            <v>0</v>
          </cell>
          <cell r="T51">
            <v>12282357.636888251</v>
          </cell>
          <cell r="W51">
            <v>5918122.2742660884</v>
          </cell>
          <cell r="Z51">
            <v>1440090.7690670935</v>
          </cell>
          <cell r="AA51">
            <v>1166388.182384379</v>
          </cell>
          <cell r="AD51">
            <v>175859.51549929695</v>
          </cell>
          <cell r="AG51">
            <v>91673.543711102364</v>
          </cell>
          <cell r="AJ51">
            <v>180468.92068323557</v>
          </cell>
          <cell r="AM51">
            <v>111180.72398613754</v>
          </cell>
          <cell r="AP51">
            <v>375207.23572171736</v>
          </cell>
          <cell r="AS51">
            <v>231998.24278288923</v>
          </cell>
          <cell r="AV51">
            <v>972850.51557242591</v>
          </cell>
          <cell r="AY51">
            <v>1180031.8355473836</v>
          </cell>
          <cell r="BB51">
            <v>895016.41665105755</v>
          </cell>
          <cell r="BE51">
            <v>1003158.9644746558</v>
          </cell>
          <cell r="BR51">
            <v>0</v>
          </cell>
          <cell r="BS51">
            <v>0</v>
          </cell>
        </row>
        <row r="52">
          <cell r="F52">
            <v>36455337.259190947</v>
          </cell>
          <cell r="M52">
            <v>3990711.9175314889</v>
          </cell>
          <cell r="Q52">
            <v>-384000</v>
          </cell>
          <cell r="R52">
            <v>1365895.4999999998</v>
          </cell>
          <cell r="T52">
            <v>14518417.85787775</v>
          </cell>
          <cell r="W52">
            <v>7515349.9886813993</v>
          </cell>
          <cell r="Z52">
            <v>1985022.0658534048</v>
          </cell>
          <cell r="AA52">
            <v>1954593.4696720191</v>
          </cell>
          <cell r="AD52">
            <v>151781.69621949719</v>
          </cell>
          <cell r="AG52">
            <v>145344.71807446319</v>
          </cell>
          <cell r="AJ52">
            <v>255066.75834795862</v>
          </cell>
          <cell r="AM52">
            <v>244455.87921633371</v>
          </cell>
          <cell r="AP52">
            <v>442072.35657765751</v>
          </cell>
          <cell r="AS52">
            <v>715872.06123610877</v>
          </cell>
          <cell r="AV52">
            <v>1398472.6161353623</v>
          </cell>
          <cell r="AY52">
            <v>1918880.5974441688</v>
          </cell>
          <cell r="BB52">
            <v>992162.32664343202</v>
          </cell>
          <cell r="BE52">
            <v>1199830.9193519237</v>
          </cell>
          <cell r="BR52">
            <v>0</v>
          </cell>
          <cell r="BS52">
            <v>-1526444.6021917947</v>
          </cell>
        </row>
        <row r="53">
          <cell r="F53">
            <v>34002517.332255229</v>
          </cell>
          <cell r="M53">
            <v>2907669.7573683448</v>
          </cell>
          <cell r="Q53">
            <v>-120000</v>
          </cell>
          <cell r="R53">
            <v>0</v>
          </cell>
          <cell r="T53">
            <v>15225443.841654262</v>
          </cell>
          <cell r="W53">
            <v>7420635.7661828669</v>
          </cell>
          <cell r="Z53">
            <v>1909282.7889622245</v>
          </cell>
          <cell r="AA53">
            <v>2018543.2598375857</v>
          </cell>
          <cell r="AD53">
            <v>289417.75189682131</v>
          </cell>
          <cell r="AG53">
            <v>511641.38406368892</v>
          </cell>
          <cell r="AJ53">
            <v>312160.9240556162</v>
          </cell>
          <cell r="AM53">
            <v>278270.51693368953</v>
          </cell>
          <cell r="AP53">
            <v>338066.06725378474</v>
          </cell>
          <cell r="AS53">
            <v>288986.61563398503</v>
          </cell>
          <cell r="AV53">
            <v>1178082.3235890151</v>
          </cell>
          <cell r="AY53">
            <v>1150265.2100769898</v>
          </cell>
          <cell r="BB53">
            <v>1154106.6869006101</v>
          </cell>
          <cell r="BE53">
            <v>1158487.6976833234</v>
          </cell>
          <cell r="BR53">
            <v>0</v>
          </cell>
          <cell r="BS53">
            <v>0</v>
          </cell>
        </row>
        <row r="54">
          <cell r="F54">
            <v>24706357.596520599</v>
          </cell>
          <cell r="M54">
            <v>1693788.2081757348</v>
          </cell>
          <cell r="Q54">
            <v>-24000</v>
          </cell>
          <cell r="R54">
            <v>168454.08</v>
          </cell>
          <cell r="T54">
            <v>13645658.930881139</v>
          </cell>
          <cell r="W54">
            <v>4815873.1703451341</v>
          </cell>
          <cell r="Z54">
            <v>990131.25480917469</v>
          </cell>
          <cell r="AA54">
            <v>897530.09192784817</v>
          </cell>
          <cell r="AD54">
            <v>150554.49418540334</v>
          </cell>
          <cell r="AG54">
            <v>162906.04804736888</v>
          </cell>
          <cell r="AJ54">
            <v>278803.91837646539</v>
          </cell>
          <cell r="AM54">
            <v>98548.73852264868</v>
          </cell>
          <cell r="AP54">
            <v>115768.2622569719</v>
          </cell>
          <cell r="AS54">
            <v>90948.630538989935</v>
          </cell>
          <cell r="AV54">
            <v>645650.31240852515</v>
          </cell>
          <cell r="AY54">
            <v>754359.97498072369</v>
          </cell>
          <cell r="BB54">
            <v>738948.86480719631</v>
          </cell>
          <cell r="BE54">
            <v>379962.70818512666</v>
          </cell>
          <cell r="BR54">
            <v>4721132.3027064763</v>
          </cell>
          <cell r="BS54">
            <v>0</v>
          </cell>
        </row>
        <row r="55">
          <cell r="F55">
            <v>72845392.433295533</v>
          </cell>
          <cell r="M55">
            <v>5478598.2876350852</v>
          </cell>
          <cell r="Q55">
            <v>-462000</v>
          </cell>
          <cell r="R55">
            <v>1748976.3749999998</v>
          </cell>
          <cell r="T55">
            <v>31740265.604387954</v>
          </cell>
          <cell r="W55">
            <v>13160784.902393922</v>
          </cell>
          <cell r="Z55">
            <v>4910984.106945144</v>
          </cell>
          <cell r="AA55">
            <v>5922770.4952836996</v>
          </cell>
          <cell r="AD55">
            <v>281237.29488878488</v>
          </cell>
          <cell r="AG55">
            <v>555799.71833123313</v>
          </cell>
          <cell r="AJ55">
            <v>685638.08945963485</v>
          </cell>
          <cell r="AM55">
            <v>969667.71930574579</v>
          </cell>
          <cell r="AP55">
            <v>1965004.5742205479</v>
          </cell>
          <cell r="AS55">
            <v>1465423.0990777526</v>
          </cell>
          <cell r="AV55">
            <v>2974275.3728013574</v>
          </cell>
          <cell r="AY55">
            <v>2311230.5616430682</v>
          </cell>
          <cell r="BB55">
            <v>2385153.8195945946</v>
          </cell>
          <cell r="BE55">
            <v>2674352.9076106995</v>
          </cell>
          <cell r="BR55">
            <v>0</v>
          </cell>
          <cell r="BS55">
            <v>-7.4505805969238281E-9</v>
          </cell>
        </row>
        <row r="56">
          <cell r="F56">
            <v>31756184.080945574</v>
          </cell>
          <cell r="M56">
            <v>3034031.7334594009</v>
          </cell>
          <cell r="Q56">
            <v>174000</v>
          </cell>
          <cell r="R56">
            <v>447610.91999999993</v>
          </cell>
          <cell r="T56">
            <v>13051513.011100166</v>
          </cell>
          <cell r="W56">
            <v>6460084.9388409639</v>
          </cell>
          <cell r="Z56">
            <v>1736015.79409458</v>
          </cell>
          <cell r="AA56">
            <v>2069832.7142650471</v>
          </cell>
          <cell r="AD56">
            <v>206931.47706578753</v>
          </cell>
          <cell r="AG56">
            <v>287118.02250617533</v>
          </cell>
          <cell r="AJ56">
            <v>498838.8576563907</v>
          </cell>
          <cell r="AM56">
            <v>349394.17888062744</v>
          </cell>
          <cell r="AP56">
            <v>506992.50027086399</v>
          </cell>
          <cell r="AS56">
            <v>220557.67788520193</v>
          </cell>
          <cell r="AV56">
            <v>1285180.7166425618</v>
          </cell>
          <cell r="AY56">
            <v>1134214.9978433575</v>
          </cell>
          <cell r="BB56">
            <v>1072357.4632451504</v>
          </cell>
          <cell r="BE56">
            <v>1291341.7914543466</v>
          </cell>
          <cell r="BR56">
            <v>0</v>
          </cell>
          <cell r="BS56">
            <v>-1148735.042789828</v>
          </cell>
        </row>
        <row r="57">
          <cell r="F57">
            <v>24675195.470729928</v>
          </cell>
          <cell r="M57">
            <v>2093038.2858171579</v>
          </cell>
          <cell r="Q57">
            <v>-438000</v>
          </cell>
          <cell r="R57">
            <v>0</v>
          </cell>
          <cell r="T57">
            <v>9880293.7918790244</v>
          </cell>
          <cell r="W57">
            <v>5599420.5789270299</v>
          </cell>
          <cell r="Z57">
            <v>1661929.2169787595</v>
          </cell>
          <cell r="AA57">
            <v>1817394.0872060969</v>
          </cell>
          <cell r="AD57">
            <v>158939.46261864062</v>
          </cell>
          <cell r="AG57">
            <v>374768.31778772944</v>
          </cell>
          <cell r="AJ57">
            <v>327808.39217419963</v>
          </cell>
          <cell r="AM57">
            <v>247927.87902013722</v>
          </cell>
          <cell r="AP57">
            <v>572445.27469607641</v>
          </cell>
          <cell r="AS57">
            <v>135504.76090931337</v>
          </cell>
          <cell r="AV57">
            <v>1043444.3437502707</v>
          </cell>
          <cell r="AY57">
            <v>1123514.8563542692</v>
          </cell>
          <cell r="BB57">
            <v>968167.27623328974</v>
          </cell>
          <cell r="BE57">
            <v>925993.03358403244</v>
          </cell>
          <cell r="BR57">
            <v>0</v>
          </cell>
          <cell r="BS57">
            <v>-2650461.0879005045</v>
          </cell>
        </row>
        <row r="58">
          <cell r="F58">
            <v>29826921.542344578</v>
          </cell>
          <cell r="M58">
            <v>2385418.3931808267</v>
          </cell>
          <cell r="Q58">
            <v>-360000</v>
          </cell>
          <cell r="R58">
            <v>0</v>
          </cell>
          <cell r="T58">
            <v>14295170.259389002</v>
          </cell>
          <cell r="W58">
            <v>6056475.8384277876</v>
          </cell>
          <cell r="Z58">
            <v>1637791.3321765084</v>
          </cell>
          <cell r="AA58">
            <v>2011528.993453145</v>
          </cell>
          <cell r="AD58">
            <v>141828.67337683117</v>
          </cell>
          <cell r="AG58">
            <v>214572.18763806697</v>
          </cell>
          <cell r="AJ58">
            <v>280987.28602091892</v>
          </cell>
          <cell r="AM58">
            <v>279956.21903999802</v>
          </cell>
          <cell r="AP58">
            <v>557094.78688299726</v>
          </cell>
          <cell r="AS58">
            <v>537089.8404943326</v>
          </cell>
          <cell r="AV58">
            <v>1043444.3437502707</v>
          </cell>
          <cell r="AY58">
            <v>1123514.8563542692</v>
          </cell>
          <cell r="BB58">
            <v>835124.42204891401</v>
          </cell>
          <cell r="BE58">
            <v>798453.10356384993</v>
          </cell>
          <cell r="BR58">
            <v>1312441.726759769</v>
          </cell>
          <cell r="BS58">
            <v>0</v>
          </cell>
        </row>
        <row r="59">
          <cell r="F59">
            <v>28571898.086406443</v>
          </cell>
          <cell r="M59">
            <v>2282581.251970157</v>
          </cell>
          <cell r="Q59">
            <v>-516000</v>
          </cell>
          <cell r="R59">
            <v>50249.999999999993</v>
          </cell>
          <cell r="T59">
            <v>13727727.665820554</v>
          </cell>
          <cell r="W59">
            <v>6991765.1087412667</v>
          </cell>
          <cell r="Z59">
            <v>1252063.1532573658</v>
          </cell>
          <cell r="AA59">
            <v>971636.47228656826</v>
          </cell>
          <cell r="AD59">
            <v>170017.16481702327</v>
          </cell>
          <cell r="AG59">
            <v>267215.67466728215</v>
          </cell>
          <cell r="AJ59">
            <v>132033.09338820213</v>
          </cell>
          <cell r="AM59">
            <v>25544.870380212884</v>
          </cell>
          <cell r="AP59">
            <v>169992.43911520977</v>
          </cell>
          <cell r="AS59">
            <v>206833.2299186381</v>
          </cell>
          <cell r="AV59">
            <v>890446.63938806066</v>
          </cell>
          <cell r="AY59">
            <v>1112814.7148651809</v>
          </cell>
          <cell r="BB59">
            <v>871991.71899157239</v>
          </cell>
          <cell r="BE59">
            <v>936621.36108571431</v>
          </cell>
          <cell r="BR59">
            <v>1076003.6247848608</v>
          </cell>
          <cell r="BS59">
            <v>0</v>
          </cell>
        </row>
        <row r="60">
          <cell r="F60">
            <v>21962267.602396421</v>
          </cell>
          <cell r="M60">
            <v>1653459.9175048841</v>
          </cell>
          <cell r="Q60">
            <v>-336000</v>
          </cell>
          <cell r="R60">
            <v>75374.999999999985</v>
          </cell>
          <cell r="T60">
            <v>8655812.6571818385</v>
          </cell>
          <cell r="W60">
            <v>5451090.1942302715</v>
          </cell>
          <cell r="Z60">
            <v>1463568.381475111</v>
          </cell>
          <cell r="AA60">
            <v>1616485.2902296858</v>
          </cell>
          <cell r="AD60">
            <v>218520.45782717245</v>
          </cell>
          <cell r="AG60">
            <v>276989.14905245294</v>
          </cell>
          <cell r="AJ60">
            <v>533651.44176517706</v>
          </cell>
          <cell r="AM60">
            <v>168051.53305967461</v>
          </cell>
          <cell r="AP60">
            <v>265790.85380053706</v>
          </cell>
          <cell r="AS60">
            <v>153481.85472467163</v>
          </cell>
          <cell r="AV60">
            <v>865967.00669010705</v>
          </cell>
          <cell r="AY60">
            <v>770410.18721435603</v>
          </cell>
          <cell r="BB60">
            <v>809477.60678445594</v>
          </cell>
          <cell r="BE60">
            <v>936621.36108571431</v>
          </cell>
          <cell r="BR60">
            <v>0</v>
          </cell>
          <cell r="BS60">
            <v>-2674803.556161236</v>
          </cell>
        </row>
        <row r="61">
          <cell r="F61">
            <v>23639638.926282737</v>
          </cell>
          <cell r="M61">
            <v>2379369.1495801988</v>
          </cell>
          <cell r="Q61">
            <v>-420000</v>
          </cell>
          <cell r="R61">
            <v>0</v>
          </cell>
          <cell r="T61">
            <v>11396274.182333272</v>
          </cell>
          <cell r="W61">
            <v>6245028.8698812677</v>
          </cell>
          <cell r="Z61">
            <v>828335.72994656034</v>
          </cell>
          <cell r="AA61">
            <v>706013.98933627259</v>
          </cell>
          <cell r="AD61">
            <v>88553.447111994086</v>
          </cell>
          <cell r="AG61">
            <v>137939.2634816145</v>
          </cell>
          <cell r="AJ61">
            <v>123360.27191162293</v>
          </cell>
          <cell r="AM61">
            <v>115405.75958573334</v>
          </cell>
          <cell r="AP61">
            <v>187403.87205134123</v>
          </cell>
          <cell r="AS61">
            <v>53351.375193966465</v>
          </cell>
          <cell r="AV61">
            <v>682369.76145545545</v>
          </cell>
          <cell r="AY61">
            <v>674108.91381256154</v>
          </cell>
          <cell r="BB61">
            <v>591479.67703656282</v>
          </cell>
          <cell r="BE61">
            <v>556658.65290058777</v>
          </cell>
          <cell r="BR61">
            <v>1488327.0728178769</v>
          </cell>
          <cell r="BS61">
            <v>0</v>
          </cell>
        </row>
        <row r="62">
          <cell r="F62">
            <v>29653137.087778475</v>
          </cell>
          <cell r="M62">
            <v>2762487.9109532819</v>
          </cell>
          <cell r="Q62">
            <v>-558000</v>
          </cell>
          <cell r="R62">
            <v>30149.999999999996</v>
          </cell>
          <cell r="T62">
            <v>12527873.113839479</v>
          </cell>
          <cell r="W62">
            <v>7556733.8890138492</v>
          </cell>
          <cell r="Z62">
            <v>1532397.2015052927</v>
          </cell>
          <cell r="AA62">
            <v>1657176.5746702857</v>
          </cell>
          <cell r="AD62">
            <v>255332.51436333629</v>
          </cell>
          <cell r="AG62">
            <v>269659.04326357489</v>
          </cell>
          <cell r="AJ62">
            <v>339938.21242116351</v>
          </cell>
          <cell r="AM62">
            <v>219011.60442730744</v>
          </cell>
          <cell r="AP62">
            <v>387955.15264629188</v>
          </cell>
          <cell r="AS62">
            <v>185280.04754861179</v>
          </cell>
          <cell r="AV62">
            <v>1086283.7009716893</v>
          </cell>
          <cell r="AY62">
            <v>1177015.5637997107</v>
          </cell>
          <cell r="BB62">
            <v>945726.31287688913</v>
          </cell>
          <cell r="BE62">
            <v>935292.82014800399</v>
          </cell>
          <cell r="BR62">
            <v>0</v>
          </cell>
          <cell r="BS62">
            <v>-1588406.3846891038</v>
          </cell>
        </row>
        <row r="63">
          <cell r="F63">
            <v>24066974.57487997</v>
          </cell>
          <cell r="M63">
            <v>1852000</v>
          </cell>
          <cell r="Q63">
            <v>-234000</v>
          </cell>
          <cell r="R63">
            <v>0</v>
          </cell>
          <cell r="T63">
            <v>9790872.6542681213</v>
          </cell>
          <cell r="W63">
            <v>5545885.3375809966</v>
          </cell>
          <cell r="Z63">
            <v>1463980.5285679903</v>
          </cell>
          <cell r="AA63">
            <v>1555507.4537689553</v>
          </cell>
          <cell r="AD63">
            <v>184387.56755142703</v>
          </cell>
          <cell r="AG63">
            <v>237809.33199329948</v>
          </cell>
          <cell r="AJ63">
            <v>300656.63873100909</v>
          </cell>
          <cell r="AM63">
            <v>178001.53355388297</v>
          </cell>
          <cell r="AP63">
            <v>544312.62043470237</v>
          </cell>
          <cell r="AS63">
            <v>110339.76150463459</v>
          </cell>
          <cell r="AV63">
            <v>934793.75713032507</v>
          </cell>
          <cell r="AY63">
            <v>1087836.3395890584</v>
          </cell>
          <cell r="BB63">
            <v>1062038.10722388</v>
          </cell>
          <cell r="BE63">
            <v>1008060.3967506429</v>
          </cell>
          <cell r="BR63">
            <v>0</v>
          </cell>
          <cell r="BS63">
            <v>-2163948.323873356</v>
          </cell>
        </row>
        <row r="64">
          <cell r="F64">
            <v>31527016.867337462</v>
          </cell>
          <cell r="M64">
            <v>2416000</v>
          </cell>
          <cell r="Q64">
            <v>-540000</v>
          </cell>
          <cell r="R64">
            <v>257279.99999999997</v>
          </cell>
          <cell r="T64">
            <v>13370279.488845488</v>
          </cell>
          <cell r="W64">
            <v>7175327.2936394103</v>
          </cell>
          <cell r="Z64">
            <v>1751514.2690396504</v>
          </cell>
          <cell r="AA64">
            <v>2095143.4565004669</v>
          </cell>
          <cell r="AD64">
            <v>293485.23540776275</v>
          </cell>
          <cell r="AG64">
            <v>116106.6499541123</v>
          </cell>
          <cell r="AJ64">
            <v>604561.66851673496</v>
          </cell>
          <cell r="AM64">
            <v>310087.93164625129</v>
          </cell>
          <cell r="AP64">
            <v>586746.73044528137</v>
          </cell>
          <cell r="AS64">
            <v>184155.24053032411</v>
          </cell>
          <cell r="AV64">
            <v>1129036.6157548081</v>
          </cell>
          <cell r="AY64">
            <v>1167434.1205345993</v>
          </cell>
          <cell r="BB64">
            <v>1407041.5043310386</v>
          </cell>
          <cell r="BE64">
            <v>1297960.1186920041</v>
          </cell>
          <cell r="BR64">
            <v>0</v>
          </cell>
          <cell r="BS64">
            <v>-1837441.1610569879</v>
          </cell>
        </row>
        <row r="65">
          <cell r="F65">
            <v>30408465.59350682</v>
          </cell>
          <cell r="M65">
            <v>2692000</v>
          </cell>
          <cell r="Q65">
            <v>183000</v>
          </cell>
          <cell r="R65">
            <v>0</v>
          </cell>
          <cell r="T65">
            <v>12800815.872625368</v>
          </cell>
          <cell r="W65">
            <v>6258479.7976689367</v>
          </cell>
          <cell r="Z65">
            <v>1554294.094206657</v>
          </cell>
          <cell r="AA65">
            <v>1709659.4875184365</v>
          </cell>
          <cell r="AD65">
            <v>231988.90512245914</v>
          </cell>
          <cell r="AG65">
            <v>279625.35127468564</v>
          </cell>
          <cell r="AJ65">
            <v>265104.80329883093</v>
          </cell>
          <cell r="AM65">
            <v>298126.84593778953</v>
          </cell>
          <cell r="AP65">
            <v>251644.1407604102</v>
          </cell>
          <cell r="AS65">
            <v>383169.44112426107</v>
          </cell>
          <cell r="AV65">
            <v>1253473.4470611177</v>
          </cell>
          <cell r="AY65">
            <v>1342549.2386147892</v>
          </cell>
          <cell r="BB65">
            <v>1476996.1101960847</v>
          </cell>
          <cell r="BE65">
            <v>1137197.5456154309</v>
          </cell>
          <cell r="BR65">
            <v>0</v>
          </cell>
          <cell r="BS65">
            <v>-1143760.5977664962</v>
          </cell>
        </row>
        <row r="66">
          <cell r="F66">
            <v>60230605.757857196</v>
          </cell>
          <cell r="M66">
            <v>4376000</v>
          </cell>
          <cell r="Q66">
            <v>-291000</v>
          </cell>
          <cell r="R66">
            <v>1574834.9999999998</v>
          </cell>
          <cell r="T66">
            <v>23206114.665483199</v>
          </cell>
          <cell r="W66">
            <v>12996990.99076841</v>
          </cell>
          <cell r="Z66">
            <v>3890120.5398849244</v>
          </cell>
          <cell r="AA66">
            <v>3590436.9015393425</v>
          </cell>
          <cell r="AD66">
            <v>265390.98006576864</v>
          </cell>
          <cell r="AG66">
            <v>369117.80139111908</v>
          </cell>
          <cell r="AJ66">
            <v>431193.83481870213</v>
          </cell>
          <cell r="AM66">
            <v>807566.20605840394</v>
          </cell>
          <cell r="AP66">
            <v>1289517.6221487238</v>
          </cell>
          <cell r="AS66">
            <v>427650.45705662458</v>
          </cell>
          <cell r="AV66">
            <v>2513016.9834542507</v>
          </cell>
          <cell r="AY66">
            <v>2828374.482931552</v>
          </cell>
          <cell r="BB66">
            <v>3006458.1747909538</v>
          </cell>
          <cell r="BE66">
            <v>2539258.0190045605</v>
          </cell>
          <cell r="BR66">
            <v>0</v>
          </cell>
          <cell r="BS66">
            <v>-6497093.5391503423</v>
          </cell>
        </row>
        <row r="67">
          <cell r="F67">
            <v>71026929.337989271</v>
          </cell>
          <cell r="M67">
            <v>4317048.6734054023</v>
          </cell>
          <cell r="Q67">
            <v>-864000</v>
          </cell>
          <cell r="R67">
            <v>1652219.9999999998</v>
          </cell>
          <cell r="T67">
            <v>29371530.833876763</v>
          </cell>
          <cell r="W67">
            <v>15392937.472108357</v>
          </cell>
          <cell r="Z67">
            <v>4345588.4959707074</v>
          </cell>
          <cell r="AA67">
            <v>4619914.1826853734</v>
          </cell>
          <cell r="AD67">
            <v>579031.06922546076</v>
          </cell>
          <cell r="AG67">
            <v>971433.95317368908</v>
          </cell>
          <cell r="AJ67">
            <v>1045453.8553744484</v>
          </cell>
          <cell r="AM67">
            <v>518696.94065318251</v>
          </cell>
          <cell r="AP67">
            <v>1091639.4694843288</v>
          </cell>
          <cell r="AS67">
            <v>413658.89477426343</v>
          </cell>
          <cell r="AV67">
            <v>3439541.1207474968</v>
          </cell>
          <cell r="AY67">
            <v>2340743.3601312912</v>
          </cell>
          <cell r="BB67">
            <v>3536746.4777414226</v>
          </cell>
          <cell r="BE67">
            <v>2874658.7213224415</v>
          </cell>
          <cell r="BR67">
            <v>0</v>
          </cell>
          <cell r="BS67">
            <v>-5383814.2052325904</v>
          </cell>
        </row>
        <row r="68">
          <cell r="F68">
            <v>19503427.66681584</v>
          </cell>
          <cell r="M68">
            <v>1328322.668740124</v>
          </cell>
          <cell r="Q68">
            <v>-234000</v>
          </cell>
          <cell r="R68">
            <v>0</v>
          </cell>
          <cell r="T68">
            <v>8241303.5069487244</v>
          </cell>
          <cell r="W68">
            <v>5085461.5231260378</v>
          </cell>
          <cell r="Z68">
            <v>1113189.5454268043</v>
          </cell>
          <cell r="AA68">
            <v>1185972.4188016986</v>
          </cell>
          <cell r="AD68">
            <v>183113.54551514747</v>
          </cell>
          <cell r="AG68">
            <v>143769.22804104051</v>
          </cell>
          <cell r="AJ68">
            <v>315290.83177911415</v>
          </cell>
          <cell r="AM68">
            <v>149742.86679571043</v>
          </cell>
          <cell r="AP68">
            <v>226252.7325179365</v>
          </cell>
          <cell r="AS68">
            <v>167803.21415274942</v>
          </cell>
          <cell r="AV68">
            <v>749838.17901556205</v>
          </cell>
          <cell r="AY68">
            <v>679399.43332608917</v>
          </cell>
          <cell r="BB68">
            <v>787180.53349010984</v>
          </cell>
          <cell r="BE68">
            <v>566759.85794069222</v>
          </cell>
          <cell r="BR68">
            <v>0</v>
          </cell>
          <cell r="BS68">
            <v>-1394240.6712569594</v>
          </cell>
        </row>
        <row r="69">
          <cell r="F69">
            <v>40523871.831830986</v>
          </cell>
          <cell r="M69">
            <v>3020733.7798156431</v>
          </cell>
          <cell r="Q69">
            <v>-228000</v>
          </cell>
          <cell r="R69">
            <v>0</v>
          </cell>
          <cell r="T69">
            <v>15415901.418451075</v>
          </cell>
          <cell r="W69">
            <v>11012903.230752198</v>
          </cell>
          <cell r="Z69">
            <v>3051016.6284456057</v>
          </cell>
          <cell r="AA69">
            <v>1934351.5914721787</v>
          </cell>
          <cell r="AD69">
            <v>489486.34742968786</v>
          </cell>
          <cell r="AG69">
            <v>388203.36008138704</v>
          </cell>
          <cell r="AJ69">
            <v>330212.99328316381</v>
          </cell>
          <cell r="AM69">
            <v>299743.02374055446</v>
          </cell>
          <cell r="AP69">
            <v>340119.4084345671</v>
          </cell>
          <cell r="AS69">
            <v>86586.458502818699</v>
          </cell>
          <cell r="AV69">
            <v>1833612.3891716579</v>
          </cell>
          <cell r="AY69">
            <v>1279181.7455592772</v>
          </cell>
          <cell r="BB69">
            <v>1948073.0374250193</v>
          </cell>
          <cell r="BE69">
            <v>1256098.0107383248</v>
          </cell>
          <cell r="BR69">
            <v>0</v>
          </cell>
          <cell r="BS69">
            <v>-5840120.3707863949</v>
          </cell>
        </row>
        <row r="70">
          <cell r="F70">
            <v>73201931.045949504</v>
          </cell>
          <cell r="M70">
            <v>4737150.7222539363</v>
          </cell>
          <cell r="Q70">
            <v>-168000</v>
          </cell>
          <cell r="R70">
            <v>992437.49999999988</v>
          </cell>
          <cell r="T70">
            <v>29213162.364319034</v>
          </cell>
          <cell r="W70">
            <v>18247589.067428119</v>
          </cell>
          <cell r="Z70">
            <v>4468169.7515587071</v>
          </cell>
          <cell r="AA70">
            <v>4571548.9189762399</v>
          </cell>
          <cell r="AD70">
            <v>338869.96114631451</v>
          </cell>
          <cell r="AG70">
            <v>691608.43851011875</v>
          </cell>
          <cell r="AJ70">
            <v>527690.95318756311</v>
          </cell>
          <cell r="AM70">
            <v>653581.30133643199</v>
          </cell>
          <cell r="AP70">
            <v>1532864.0254510618</v>
          </cell>
          <cell r="AS70">
            <v>826934.23934474913</v>
          </cell>
          <cell r="AV70">
            <v>2510591.7977565578</v>
          </cell>
          <cell r="AY70">
            <v>2154970.0775811891</v>
          </cell>
          <cell r="BB70">
            <v>3226645.0554574402</v>
          </cell>
          <cell r="BE70">
            <v>3247665.7906182921</v>
          </cell>
          <cell r="BR70">
            <v>0</v>
          </cell>
          <cell r="BS70">
            <v>-6863064.5192019865</v>
          </cell>
        </row>
        <row r="71">
          <cell r="F71">
            <v>31674364.179569762</v>
          </cell>
          <cell r="M71">
            <v>1914465.0511811725</v>
          </cell>
          <cell r="Q71">
            <v>-9000</v>
          </cell>
          <cell r="R71">
            <v>685287.3899999999</v>
          </cell>
          <cell r="T71">
            <v>12587527.165731154</v>
          </cell>
          <cell r="W71">
            <v>7730505.5311817536</v>
          </cell>
          <cell r="Z71">
            <v>1573402.7312997389</v>
          </cell>
          <cell r="AA71">
            <v>1855366.7879126009</v>
          </cell>
          <cell r="AD71">
            <v>259233.32223806478</v>
          </cell>
          <cell r="AG71">
            <v>357175.29860349244</v>
          </cell>
          <cell r="AJ71">
            <v>288816.02911063895</v>
          </cell>
          <cell r="AM71">
            <v>346698.4759574224</v>
          </cell>
          <cell r="AP71">
            <v>403997.55603857158</v>
          </cell>
          <cell r="AS71">
            <v>199446.10596441076</v>
          </cell>
          <cell r="AV71">
            <v>1105024.6848650391</v>
          </cell>
          <cell r="AY71">
            <v>1395953.5231621987</v>
          </cell>
          <cell r="BB71">
            <v>1544146.0566038317</v>
          </cell>
          <cell r="BE71">
            <v>1291685.2576322753</v>
          </cell>
          <cell r="BR71">
            <v>0</v>
          </cell>
          <cell r="BS71">
            <v>-3039345.2085798532</v>
          </cell>
        </row>
        <row r="72">
          <cell r="F72">
            <v>21235756.497055516</v>
          </cell>
          <cell r="M72">
            <v>2360000</v>
          </cell>
          <cell r="Q72">
            <v>-300000</v>
          </cell>
          <cell r="R72">
            <v>0</v>
          </cell>
          <cell r="T72">
            <v>9741376.9483356941</v>
          </cell>
          <cell r="W72">
            <v>4436367.7707536379</v>
          </cell>
          <cell r="Z72">
            <v>1038013.3961462486</v>
          </cell>
          <cell r="AA72">
            <v>1075924.5778842934</v>
          </cell>
          <cell r="AD72">
            <v>147570.90802383187</v>
          </cell>
          <cell r="AG72">
            <v>210622.30997368382</v>
          </cell>
          <cell r="AJ72">
            <v>299092.59859355289</v>
          </cell>
          <cell r="AM72">
            <v>99032.645113070728</v>
          </cell>
          <cell r="AP72">
            <v>172837.93645504923</v>
          </cell>
          <cell r="AS72">
            <v>146768.17972510477</v>
          </cell>
          <cell r="AV72">
            <v>758761.16650188726</v>
          </cell>
          <cell r="AY72">
            <v>732299.58469897602</v>
          </cell>
          <cell r="BB72">
            <v>616872.43353722373</v>
          </cell>
          <cell r="BE72">
            <v>776140.61919755372</v>
          </cell>
          <cell r="BR72">
            <v>414489.31365672871</v>
          </cell>
          <cell r="BS72">
            <v>0</v>
          </cell>
        </row>
        <row r="73">
          <cell r="F73">
            <v>34904136.7975986</v>
          </cell>
          <cell r="M73">
            <v>2580000</v>
          </cell>
          <cell r="Q73">
            <v>-42000</v>
          </cell>
          <cell r="R73">
            <v>1974825.0000000002</v>
          </cell>
          <cell r="T73">
            <v>15267988.920024313</v>
          </cell>
          <cell r="W73">
            <v>6453463.3737383522</v>
          </cell>
          <cell r="Z73">
            <v>2088590.0966989256</v>
          </cell>
          <cell r="AA73">
            <v>2118292.4440492284</v>
          </cell>
          <cell r="AD73">
            <v>153149.18977043719</v>
          </cell>
          <cell r="AG73">
            <v>144307.12660330845</v>
          </cell>
          <cell r="AJ73">
            <v>306491.71155151888</v>
          </cell>
          <cell r="AM73">
            <v>229897.21186962849</v>
          </cell>
          <cell r="AP73">
            <v>804838.31910430349</v>
          </cell>
          <cell r="AS73">
            <v>479608.88515003206</v>
          </cell>
          <cell r="AV73">
            <v>1377910.2783674272</v>
          </cell>
          <cell r="AY73">
            <v>1061303.7459405449</v>
          </cell>
          <cell r="BB73">
            <v>1022291.1720732857</v>
          </cell>
          <cell r="BE73">
            <v>1001471.766706521</v>
          </cell>
          <cell r="BR73">
            <v>648630.8405905664</v>
          </cell>
          <cell r="BS73">
            <v>0</v>
          </cell>
        </row>
        <row r="74">
          <cell r="F74">
            <v>19937096.198010992</v>
          </cell>
          <cell r="M74">
            <v>2110000</v>
          </cell>
          <cell r="Q74">
            <v>-102000</v>
          </cell>
          <cell r="R74">
            <v>0</v>
          </cell>
          <cell r="T74">
            <v>8781007.8182467632</v>
          </cell>
          <cell r="W74">
            <v>4487928.0590670751</v>
          </cell>
          <cell r="Z74">
            <v>932766.09130748746</v>
          </cell>
          <cell r="AA74">
            <v>1041292.8144534455</v>
          </cell>
          <cell r="AD74">
            <v>119611.88375448274</v>
          </cell>
          <cell r="AG74">
            <v>147171.23751299246</v>
          </cell>
          <cell r="AJ74">
            <v>223597.5842663387</v>
          </cell>
          <cell r="AM74">
            <v>282821.80078395136</v>
          </cell>
          <cell r="AP74">
            <v>147109.61394032944</v>
          </cell>
          <cell r="AS74">
            <v>120980.69419535088</v>
          </cell>
          <cell r="AV74">
            <v>673779.9158536758</v>
          </cell>
          <cell r="AY74">
            <v>822510.40310392226</v>
          </cell>
          <cell r="BB74">
            <v>615282.55613119993</v>
          </cell>
          <cell r="BE74">
            <v>574528.53984742519</v>
          </cell>
          <cell r="BR74">
            <v>0</v>
          </cell>
          <cell r="BS74">
            <v>0</v>
          </cell>
        </row>
        <row r="75">
          <cell r="F75">
            <v>16791333.50854665</v>
          </cell>
          <cell r="M75">
            <v>1908000</v>
          </cell>
          <cell r="Q75">
            <v>-42000</v>
          </cell>
          <cell r="R75">
            <v>0</v>
          </cell>
          <cell r="T75">
            <v>7344924.7471680511</v>
          </cell>
          <cell r="W75">
            <v>3235048.6094501973</v>
          </cell>
          <cell r="Z75">
            <v>1023079.656946154</v>
          </cell>
          <cell r="AA75">
            <v>1132247.9242724213</v>
          </cell>
          <cell r="AD75">
            <v>100037.18598912221</v>
          </cell>
          <cell r="AG75">
            <v>94868.165977686454</v>
          </cell>
          <cell r="AJ75">
            <v>230996.69722430469</v>
          </cell>
          <cell r="AM75">
            <v>277034.1786669537</v>
          </cell>
          <cell r="AP75">
            <v>289637.47181639372</v>
          </cell>
          <cell r="AS75">
            <v>139674.22459796057</v>
          </cell>
          <cell r="AV75">
            <v>540237.95054934372</v>
          </cell>
          <cell r="AY75">
            <v>652701.80375343515</v>
          </cell>
          <cell r="BB75">
            <v>505581.01511555962</v>
          </cell>
          <cell r="BE75">
            <v>491511.80129148992</v>
          </cell>
          <cell r="BR75">
            <v>0</v>
          </cell>
          <cell r="BS75">
            <v>0</v>
          </cell>
        </row>
        <row r="76">
          <cell r="F76">
            <v>26624475.631315067</v>
          </cell>
          <cell r="M76">
            <v>2744000</v>
          </cell>
          <cell r="Q76">
            <v>-228000</v>
          </cell>
          <cell r="R76">
            <v>0</v>
          </cell>
          <cell r="T76">
            <v>9905450.3917676583</v>
          </cell>
          <cell r="W76">
            <v>6002893.4964061072</v>
          </cell>
          <cell r="Z76">
            <v>2010128.7050285882</v>
          </cell>
          <cell r="AA76">
            <v>1912198.2611402504</v>
          </cell>
          <cell r="AD76">
            <v>197403.55829350612</v>
          </cell>
          <cell r="AG76">
            <v>184140.29987029804</v>
          </cell>
          <cell r="AJ76">
            <v>398830.23505133862</v>
          </cell>
          <cell r="AM76">
            <v>416258.64403695246</v>
          </cell>
          <cell r="AP76">
            <v>470440.61496778089</v>
          </cell>
          <cell r="AS76">
            <v>245124.90892037415</v>
          </cell>
          <cell r="AV76">
            <v>995494.6504504761</v>
          </cell>
          <cell r="AY76">
            <v>1247031.9014801402</v>
          </cell>
          <cell r="BB76">
            <v>958696.07583233481</v>
          </cell>
          <cell r="BE76">
            <v>1076582.1492095101</v>
          </cell>
          <cell r="BR76">
            <v>0</v>
          </cell>
          <cell r="BS76">
            <v>-3691978.5478365272</v>
          </cell>
        </row>
        <row r="77">
          <cell r="F77">
            <v>19646956.2677228</v>
          </cell>
          <cell r="M77">
            <v>1970368.6230749011</v>
          </cell>
          <cell r="Q77">
            <v>252000</v>
          </cell>
          <cell r="R77">
            <v>309539.99999999994</v>
          </cell>
          <cell r="T77">
            <v>10085211.554648781</v>
          </cell>
          <cell r="W77">
            <v>4066645.7721809857</v>
          </cell>
          <cell r="Z77">
            <v>515029.05103055947</v>
          </cell>
          <cell r="AA77">
            <v>289759.78575499589</v>
          </cell>
          <cell r="AD77">
            <v>51964.265282191067</v>
          </cell>
          <cell r="AG77">
            <v>112443.78878719475</v>
          </cell>
          <cell r="AJ77">
            <v>24222.068128729712</v>
          </cell>
          <cell r="AM77">
            <v>63814.201820664101</v>
          </cell>
          <cell r="AP77">
            <v>37315.461736216283</v>
          </cell>
          <cell r="AS77">
            <v>0</v>
          </cell>
          <cell r="AV77">
            <v>443548.97275575349</v>
          </cell>
          <cell r="AY77">
            <v>585698.22837068315</v>
          </cell>
          <cell r="BB77">
            <v>515066.55811757833</v>
          </cell>
          <cell r="BE77">
            <v>614087.72178856318</v>
          </cell>
          <cell r="BR77">
            <v>3302607.6660130545</v>
          </cell>
          <cell r="BS77">
            <v>0</v>
          </cell>
        </row>
        <row r="78">
          <cell r="F78">
            <v>50608126.839190945</v>
          </cell>
          <cell r="M78">
            <v>3397046.3190357736</v>
          </cell>
          <cell r="Q78">
            <v>-30000</v>
          </cell>
          <cell r="R78">
            <v>2015738.5499999998</v>
          </cell>
          <cell r="T78">
            <v>22148697.220413171</v>
          </cell>
          <cell r="W78">
            <v>10580561.837213902</v>
          </cell>
          <cell r="Z78">
            <v>2607849.3576406268</v>
          </cell>
          <cell r="AA78">
            <v>2941718.1010335237</v>
          </cell>
          <cell r="AD78">
            <v>367619.53630486235</v>
          </cell>
          <cell r="AG78">
            <v>384254.24498243205</v>
          </cell>
          <cell r="AJ78">
            <v>290603.34021448059</v>
          </cell>
          <cell r="AM78">
            <v>484619.90136516688</v>
          </cell>
          <cell r="AP78">
            <v>939658.07507182471</v>
          </cell>
          <cell r="AS78">
            <v>474963.0030947568</v>
          </cell>
          <cell r="AV78">
            <v>1907570.7569565622</v>
          </cell>
          <cell r="AY78">
            <v>1610670.1280193788</v>
          </cell>
          <cell r="BB78">
            <v>1720679.7635536767</v>
          </cell>
          <cell r="BE78">
            <v>1707594.8053243381</v>
          </cell>
          <cell r="BR78">
            <v>0</v>
          </cell>
          <cell r="BS78">
            <v>0</v>
          </cell>
        </row>
        <row r="79">
          <cell r="F79">
            <v>20899169.918407336</v>
          </cell>
          <cell r="M79">
            <v>1396018.4331536903</v>
          </cell>
          <cell r="Q79">
            <v>108000</v>
          </cell>
          <cell r="R79">
            <v>0</v>
          </cell>
          <cell r="T79">
            <v>10738608.304307595</v>
          </cell>
          <cell r="W79">
            <v>4953293.2559595099</v>
          </cell>
          <cell r="Z79">
            <v>625738.49426713795</v>
          </cell>
          <cell r="AA79">
            <v>526418.13999527984</v>
          </cell>
          <cell r="AD79">
            <v>56732.263027498484</v>
          </cell>
          <cell r="AG79">
            <v>92179.589766675053</v>
          </cell>
          <cell r="AJ79">
            <v>104204.07481775853</v>
          </cell>
          <cell r="AM79">
            <v>10186.613060971098</v>
          </cell>
          <cell r="AP79">
            <v>160931.93343379765</v>
          </cell>
          <cell r="AS79">
            <v>102183.66588857908</v>
          </cell>
          <cell r="AV79">
            <v>623449.95471263258</v>
          </cell>
          <cell r="AY79">
            <v>607390.75534737518</v>
          </cell>
          <cell r="BB79">
            <v>640177.36245528655</v>
          </cell>
          <cell r="BE79">
            <v>680075.21820882533</v>
          </cell>
          <cell r="BR79">
            <v>2329564.8124539517</v>
          </cell>
          <cell r="BS79">
            <v>0</v>
          </cell>
        </row>
        <row r="80">
          <cell r="F80">
            <v>27657753.177697547</v>
          </cell>
          <cell r="M80">
            <v>1921313.8025834099</v>
          </cell>
          <cell r="Q80">
            <v>111000</v>
          </cell>
          <cell r="R80">
            <v>10049.999999999998</v>
          </cell>
          <cell r="T80">
            <v>14310431.624642802</v>
          </cell>
          <cell r="W80">
            <v>6600693.7597176991</v>
          </cell>
          <cell r="Z80">
            <v>719005.74951020733</v>
          </cell>
          <cell r="AA80">
            <v>442006.20351202221</v>
          </cell>
          <cell r="AD80">
            <v>206405.93138019246</v>
          </cell>
          <cell r="AG80">
            <v>138832.27906724924</v>
          </cell>
          <cell r="AJ80">
            <v>84346.897138622255</v>
          </cell>
          <cell r="AM80">
            <v>12421.095925958307</v>
          </cell>
          <cell r="AP80">
            <v>0</v>
          </cell>
          <cell r="AS80">
            <v>0</v>
          </cell>
          <cell r="AV80">
            <v>837470.08841995406</v>
          </cell>
          <cell r="AY80">
            <v>932778.65999775461</v>
          </cell>
          <cell r="BB80">
            <v>838404.8706267206</v>
          </cell>
          <cell r="BE80">
            <v>934598.41868697992</v>
          </cell>
          <cell r="BR80">
            <v>3383388.0522910431</v>
          </cell>
          <cell r="BS80">
            <v>0</v>
          </cell>
        </row>
        <row r="81">
          <cell r="F81">
            <v>10838073.373516694</v>
          </cell>
          <cell r="M81">
            <v>904000</v>
          </cell>
          <cell r="Q81">
            <v>-48000</v>
          </cell>
          <cell r="R81">
            <v>0</v>
          </cell>
          <cell r="T81">
            <v>4691162.976521736</v>
          </cell>
          <cell r="W81">
            <v>2199407.0653662425</v>
          </cell>
          <cell r="Z81">
            <v>791251.13412564003</v>
          </cell>
          <cell r="AA81">
            <v>815992.57569728827</v>
          </cell>
          <cell r="AD81">
            <v>10987.524652404434</v>
          </cell>
          <cell r="AG81">
            <v>52391.198024834739</v>
          </cell>
          <cell r="AJ81">
            <v>83014.438064984497</v>
          </cell>
          <cell r="AM81">
            <v>81091.016550378044</v>
          </cell>
          <cell r="AP81">
            <v>291329.19713243004</v>
          </cell>
          <cell r="AS81">
            <v>297179.2012722565</v>
          </cell>
          <cell r="AV81">
            <v>333854.91326083033</v>
          </cell>
          <cell r="AY81">
            <v>424521.4983762179</v>
          </cell>
          <cell r="BB81">
            <v>306846.33936258807</v>
          </cell>
          <cell r="BE81">
            <v>419036.87080614961</v>
          </cell>
          <cell r="BR81">
            <v>0</v>
          </cell>
          <cell r="BS81">
            <v>-325475.74043239653</v>
          </cell>
        </row>
        <row r="82">
          <cell r="F82">
            <v>22286638.59736206</v>
          </cell>
          <cell r="M82">
            <v>2036000</v>
          </cell>
          <cell r="Q82">
            <v>330000</v>
          </cell>
          <cell r="R82">
            <v>1172834.9999999998</v>
          </cell>
          <cell r="T82">
            <v>9124361.8908118084</v>
          </cell>
          <cell r="W82">
            <v>3527126.4202571823</v>
          </cell>
          <cell r="Z82">
            <v>1473462.2677426536</v>
          </cell>
          <cell r="AA82">
            <v>1565152.2452502749</v>
          </cell>
          <cell r="AD82">
            <v>73531.895750706608</v>
          </cell>
          <cell r="AG82">
            <v>65962.677412260382</v>
          </cell>
          <cell r="AJ82">
            <v>72487.244832106036</v>
          </cell>
          <cell r="AM82">
            <v>44050.235001593152</v>
          </cell>
          <cell r="AP82">
            <v>380003.79911466985</v>
          </cell>
          <cell r="AS82">
            <v>929116.39313893882</v>
          </cell>
          <cell r="AV82">
            <v>789111.61316196271</v>
          </cell>
          <cell r="AY82">
            <v>700460.47232075955</v>
          </cell>
          <cell r="BB82">
            <v>785399.43857574358</v>
          </cell>
          <cell r="BE82">
            <v>782729.2492416756</v>
          </cell>
          <cell r="BR82">
            <v>0</v>
          </cell>
          <cell r="BS82">
            <v>0</v>
          </cell>
        </row>
        <row r="83">
          <cell r="F83">
            <v>15956265.484408712</v>
          </cell>
          <cell r="M83">
            <v>1564000</v>
          </cell>
          <cell r="Q83">
            <v>-174000</v>
          </cell>
          <cell r="R83">
            <v>134670</v>
          </cell>
          <cell r="T83">
            <v>7212513.2113444591</v>
          </cell>
          <cell r="W83">
            <v>2989857.7596426015</v>
          </cell>
          <cell r="Z83">
            <v>901239.30855173245</v>
          </cell>
          <cell r="AA83">
            <v>961759.82304408518</v>
          </cell>
          <cell r="AD83">
            <v>102843.23074650551</v>
          </cell>
          <cell r="AG83">
            <v>78256.322701519341</v>
          </cell>
          <cell r="AJ83">
            <v>101000.89964573113</v>
          </cell>
          <cell r="AM83">
            <v>141925.35569126435</v>
          </cell>
          <cell r="AP83">
            <v>203359.48069853877</v>
          </cell>
          <cell r="AS83">
            <v>334374.53356052603</v>
          </cell>
          <cell r="AV83">
            <v>594868.7545374796</v>
          </cell>
          <cell r="AY83">
            <v>599636.61645640782</v>
          </cell>
          <cell r="BB83">
            <v>486502.48624327441</v>
          </cell>
          <cell r="BE83">
            <v>685217.52458867221</v>
          </cell>
          <cell r="BR83">
            <v>36334.591367319226</v>
          </cell>
          <cell r="BS83">
            <v>0</v>
          </cell>
        </row>
        <row r="84">
          <cell r="F84">
            <v>23380702.366969079</v>
          </cell>
          <cell r="M84">
            <v>2202000</v>
          </cell>
          <cell r="Q84">
            <v>-624000</v>
          </cell>
          <cell r="R84">
            <v>25124.999999999996</v>
          </cell>
          <cell r="T84">
            <v>11114311.345924458</v>
          </cell>
          <cell r="W84">
            <v>4764087.7142163357</v>
          </cell>
          <cell r="Z84">
            <v>1237604.0057729078</v>
          </cell>
          <cell r="AA84">
            <v>1218609.4050911085</v>
          </cell>
          <cell r="AD84">
            <v>62003.446807722255</v>
          </cell>
          <cell r="AG84">
            <v>143866.49415566478</v>
          </cell>
          <cell r="AJ84">
            <v>180706.7912660967</v>
          </cell>
          <cell r="AM84">
            <v>215170.92892749002</v>
          </cell>
          <cell r="AP84">
            <v>335596.00956871512</v>
          </cell>
          <cell r="AS84">
            <v>281265.7343654196</v>
          </cell>
          <cell r="AV84">
            <v>877127.90847618168</v>
          </cell>
          <cell r="AY84">
            <v>896801.66531976045</v>
          </cell>
          <cell r="BB84">
            <v>828326.12853838538</v>
          </cell>
          <cell r="BE84">
            <v>840709.19362994796</v>
          </cell>
          <cell r="BR84">
            <v>667349.8985411115</v>
          </cell>
          <cell r="BS84">
            <v>0</v>
          </cell>
        </row>
        <row r="85">
          <cell r="F85">
            <v>30101322.791908957</v>
          </cell>
          <cell r="M85">
            <v>2392000</v>
          </cell>
          <cell r="Q85">
            <v>48000</v>
          </cell>
          <cell r="R85">
            <v>0</v>
          </cell>
          <cell r="T85">
            <v>12464500</v>
          </cell>
          <cell r="W85">
            <v>6086634.665618211</v>
          </cell>
          <cell r="Z85">
            <v>2225838.2712521744</v>
          </cell>
          <cell r="AA85">
            <v>2621493.0808318192</v>
          </cell>
          <cell r="AD85">
            <v>117955.30311458175</v>
          </cell>
          <cell r="AG85">
            <v>149947.2219331477</v>
          </cell>
          <cell r="AJ85">
            <v>207776.71672206992</v>
          </cell>
          <cell r="AM85">
            <v>233176.86440259381</v>
          </cell>
          <cell r="AP85">
            <v>665059.51486679842</v>
          </cell>
          <cell r="AS85">
            <v>1247577.4597926277</v>
          </cell>
          <cell r="AV85">
            <v>1077440.8564326798</v>
          </cell>
          <cell r="AY85">
            <v>1050690.7084811395</v>
          </cell>
          <cell r="BB85">
            <v>1170149.7708334965</v>
          </cell>
          <cell r="BE85">
            <v>964575.43845943874</v>
          </cell>
          <cell r="BR85">
            <v>0</v>
          </cell>
          <cell r="BS85">
            <v>-1835834.6862093769</v>
          </cell>
        </row>
        <row r="86">
          <cell r="F86">
            <v>23711393.09387273</v>
          </cell>
          <cell r="M86">
            <v>1556000</v>
          </cell>
          <cell r="Q86">
            <v>-342000</v>
          </cell>
          <cell r="R86">
            <v>0</v>
          </cell>
          <cell r="T86">
            <v>10156248</v>
          </cell>
          <cell r="W86">
            <v>7088709.9157983214</v>
          </cell>
          <cell r="Z86">
            <v>1165305.7445661013</v>
          </cell>
          <cell r="AA86">
            <v>649804.73140972119</v>
          </cell>
          <cell r="AD86">
            <v>187227.42007697155</v>
          </cell>
          <cell r="AG86">
            <v>101697.96891616365</v>
          </cell>
          <cell r="AJ86">
            <v>113633.5315251853</v>
          </cell>
          <cell r="AM86">
            <v>127970.75569805893</v>
          </cell>
          <cell r="AP86">
            <v>98472.511104283767</v>
          </cell>
          <cell r="AS86">
            <v>20802.544089057956</v>
          </cell>
          <cell r="AV86">
            <v>770901.34516591742</v>
          </cell>
          <cell r="AY86">
            <v>859656.0342118413</v>
          </cell>
          <cell r="BB86">
            <v>955516.32102028735</v>
          </cell>
          <cell r="BE86">
            <v>851251.00170054287</v>
          </cell>
          <cell r="BR86">
            <v>0</v>
          </cell>
          <cell r="BS86">
            <v>-1586902.6183728985</v>
          </cell>
        </row>
        <row r="87">
          <cell r="F87">
            <v>18049636.012757163</v>
          </cell>
          <cell r="M87">
            <v>1354000</v>
          </cell>
          <cell r="Q87">
            <v>42000</v>
          </cell>
          <cell r="R87">
            <v>0</v>
          </cell>
          <cell r="T87">
            <v>7857000</v>
          </cell>
          <cell r="W87">
            <v>3776082.9734936277</v>
          </cell>
          <cell r="Z87">
            <v>898157.74331996706</v>
          </cell>
          <cell r="AA87">
            <v>1304848.7019192711</v>
          </cell>
          <cell r="AD87">
            <v>110788.05626439795</v>
          </cell>
          <cell r="AG87">
            <v>65786.424433202919</v>
          </cell>
          <cell r="AJ87">
            <v>137033.97819712659</v>
          </cell>
          <cell r="AM87">
            <v>163403.86443656668</v>
          </cell>
          <cell r="AP87">
            <v>312757.7178022241</v>
          </cell>
          <cell r="AS87">
            <v>515078.66078575299</v>
          </cell>
          <cell r="AV87">
            <v>719305.58584378904</v>
          </cell>
          <cell r="AY87">
            <v>599636.61645640782</v>
          </cell>
          <cell r="BB87">
            <v>794938.70301188633</v>
          </cell>
          <cell r="BE87">
            <v>703665.68871221342</v>
          </cell>
          <cell r="BR87">
            <v>0</v>
          </cell>
          <cell r="BS87">
            <v>-483155.48192973621</v>
          </cell>
        </row>
        <row r="88">
          <cell r="F88">
            <v>16471837.886617566</v>
          </cell>
          <cell r="M88">
            <v>1372000</v>
          </cell>
          <cell r="Q88">
            <v>-120000</v>
          </cell>
          <cell r="R88">
            <v>0</v>
          </cell>
          <cell r="T88">
            <v>7245123.4479882503</v>
          </cell>
          <cell r="W88">
            <v>3917097.4321367615</v>
          </cell>
          <cell r="Z88">
            <v>776080.35144617897</v>
          </cell>
          <cell r="AA88">
            <v>780906.59370202373</v>
          </cell>
          <cell r="AD88">
            <v>113695.52432626497</v>
          </cell>
          <cell r="AG88">
            <v>150608.17060461323</v>
          </cell>
          <cell r="AJ88">
            <v>67374.036690422203</v>
          </cell>
          <cell r="AM88">
            <v>106942.39533963417</v>
          </cell>
          <cell r="AP88">
            <v>170018.39426165531</v>
          </cell>
          <cell r="AS88">
            <v>172268.07247943385</v>
          </cell>
          <cell r="AV88">
            <v>579693.53120744182</v>
          </cell>
          <cell r="AY88">
            <v>557184.4666187861</v>
          </cell>
          <cell r="BB88">
            <v>761551.27748538693</v>
          </cell>
          <cell r="BE88">
            <v>602200.78603273688</v>
          </cell>
          <cell r="BR88">
            <v>0</v>
          </cell>
          <cell r="BS88">
            <v>-259022.71530326456</v>
          </cell>
        </row>
        <row r="89">
          <cell r="F89">
            <v>47131828.324679196</v>
          </cell>
          <cell r="M89">
            <v>3396000</v>
          </cell>
          <cell r="Q89">
            <v>-738000</v>
          </cell>
          <cell r="R89">
            <v>100499.99999999999</v>
          </cell>
          <cell r="T89">
            <v>22572000</v>
          </cell>
          <cell r="W89">
            <v>13046270.523184761</v>
          </cell>
          <cell r="Z89">
            <v>1370111.3107388252</v>
          </cell>
          <cell r="AA89">
            <v>888426.7535598675</v>
          </cell>
          <cell r="AD89">
            <v>253997.7621954293</v>
          </cell>
          <cell r="AG89">
            <v>131396.59588734835</v>
          </cell>
          <cell r="AJ89">
            <v>196407.34803056114</v>
          </cell>
          <cell r="AM89">
            <v>80190.719776622864</v>
          </cell>
          <cell r="AP89">
            <v>70559.043389683633</v>
          </cell>
          <cell r="AS89">
            <v>155875.28428022229</v>
          </cell>
          <cell r="AV89">
            <v>1253473.4470611177</v>
          </cell>
          <cell r="AY89">
            <v>1602568.6563702228</v>
          </cell>
          <cell r="BB89">
            <v>2068430.5052369281</v>
          </cell>
          <cell r="BE89">
            <v>1572047.128527473</v>
          </cell>
          <cell r="BR89">
            <v>911878.99286469817</v>
          </cell>
          <cell r="BS89">
            <v>0</v>
          </cell>
        </row>
        <row r="90">
          <cell r="F90">
            <v>17007067.280862838</v>
          </cell>
          <cell r="M90">
            <v>964000</v>
          </cell>
          <cell r="Q90">
            <v>1116000</v>
          </cell>
          <cell r="R90">
            <v>217306.12499999997</v>
          </cell>
          <cell r="T90">
            <v>7994160.7378354371</v>
          </cell>
          <cell r="W90">
            <v>4199145.6481267754</v>
          </cell>
          <cell r="Z90">
            <v>443745.39337423543</v>
          </cell>
          <cell r="AA90">
            <v>372661.61537293758</v>
          </cell>
          <cell r="AD90">
            <v>117211.53221503439</v>
          </cell>
          <cell r="AG90">
            <v>27539.527977730624</v>
          </cell>
          <cell r="AJ90">
            <v>92037.746550308904</v>
          </cell>
          <cell r="AM90">
            <v>73631.414710692188</v>
          </cell>
          <cell r="AP90">
            <v>62241.393919171482</v>
          </cell>
          <cell r="AS90">
            <v>0</v>
          </cell>
          <cell r="AV90">
            <v>421871.2085750493</v>
          </cell>
          <cell r="AY90">
            <v>408601.94218710979</v>
          </cell>
          <cell r="BB90">
            <v>561226.7243263917</v>
          </cell>
          <cell r="BE90">
            <v>308347.88606490253</v>
          </cell>
          <cell r="BR90">
            <v>1460263.360413041</v>
          </cell>
          <cell r="BS90">
            <v>0</v>
          </cell>
        </row>
        <row r="91">
          <cell r="F91">
            <v>27682091.615557905</v>
          </cell>
          <cell r="M91">
            <v>1895652.1242447014</v>
          </cell>
          <cell r="Q91">
            <v>-810000</v>
          </cell>
          <cell r="R91">
            <v>55547.354999999996</v>
          </cell>
          <cell r="T91">
            <v>12903647.308808958</v>
          </cell>
          <cell r="W91">
            <v>6377887.8117793808</v>
          </cell>
          <cell r="Z91">
            <v>1485142.246326573</v>
          </cell>
          <cell r="AA91">
            <v>1604803.4328368017</v>
          </cell>
          <cell r="AD91">
            <v>317428.23518377572</v>
          </cell>
          <cell r="AG91">
            <v>202597.40672559224</v>
          </cell>
          <cell r="AJ91">
            <v>606804.55782579537</v>
          </cell>
          <cell r="AM91">
            <v>180288.21959064665</v>
          </cell>
          <cell r="AP91">
            <v>261182.95838098557</v>
          </cell>
          <cell r="AS91">
            <v>36502.055130006265</v>
          </cell>
          <cell r="AV91">
            <v>1137008.8152245583</v>
          </cell>
          <cell r="AY91">
            <v>972255.46269581094</v>
          </cell>
          <cell r="BB91">
            <v>1248178.3950904505</v>
          </cell>
          <cell r="BE91">
            <v>811968.6635506727</v>
          </cell>
          <cell r="BR91">
            <v>0</v>
          </cell>
          <cell r="BS91">
            <v>0</v>
          </cell>
        </row>
        <row r="92">
          <cell r="F92">
            <v>20091253.828840308</v>
          </cell>
          <cell r="M92">
            <v>1529213.9706380041</v>
          </cell>
          <cell r="Q92">
            <v>306000</v>
          </cell>
          <cell r="R92">
            <v>669329.99999999988</v>
          </cell>
          <cell r="T92">
            <v>9199260.9491955824</v>
          </cell>
          <cell r="W92">
            <v>4412300.9660316361</v>
          </cell>
          <cell r="Z92">
            <v>690041.58610566473</v>
          </cell>
          <cell r="AA92">
            <v>767493.35406098992</v>
          </cell>
          <cell r="AD92">
            <v>140148.73569108165</v>
          </cell>
          <cell r="AG92">
            <v>132238.55666060472</v>
          </cell>
          <cell r="AJ92">
            <v>234902.01807259355</v>
          </cell>
          <cell r="AM92">
            <v>156723.71334258115</v>
          </cell>
          <cell r="AP92">
            <v>65800.789514767632</v>
          </cell>
          <cell r="AS92">
            <v>37679.540779361305</v>
          </cell>
          <cell r="AV92">
            <v>599570.22223590093</v>
          </cell>
          <cell r="AY92">
            <v>630064.99258499476</v>
          </cell>
          <cell r="BB92">
            <v>676978.11259143078</v>
          </cell>
          <cell r="BE92">
            <v>610999.67539610423</v>
          </cell>
          <cell r="BR92">
            <v>1105269.1000180729</v>
          </cell>
          <cell r="BS92">
            <v>0</v>
          </cell>
        </row>
        <row r="93">
          <cell r="F93">
            <v>27150515.632502209</v>
          </cell>
          <cell r="M93">
            <v>2460662.9085768154</v>
          </cell>
          <cell r="Q93">
            <v>228000</v>
          </cell>
          <cell r="R93">
            <v>665807.47499999998</v>
          </cell>
          <cell r="T93">
            <v>11851259.56958691</v>
          </cell>
          <cell r="W93">
            <v>6945048.2689855844</v>
          </cell>
          <cell r="Z93">
            <v>747787.68227062549</v>
          </cell>
          <cell r="AA93">
            <v>587187.75632949383</v>
          </cell>
          <cell r="AD93">
            <v>133020.18271518958</v>
          </cell>
          <cell r="AG93">
            <v>182436.89007235543</v>
          </cell>
          <cell r="AJ93">
            <v>96115.871615024516</v>
          </cell>
          <cell r="AM93">
            <v>175614.81192692422</v>
          </cell>
          <cell r="AP93">
            <v>0</v>
          </cell>
          <cell r="AS93">
            <v>0</v>
          </cell>
          <cell r="AV93">
            <v>714513.73634330172</v>
          </cell>
          <cell r="AY93">
            <v>999413.43651412986</v>
          </cell>
          <cell r="BB93">
            <v>987802.1979399001</v>
          </cell>
          <cell r="BE93">
            <v>963032.60095544904</v>
          </cell>
          <cell r="BR93">
            <v>381129.58501285315</v>
          </cell>
          <cell r="BS93">
            <v>0</v>
          </cell>
        </row>
        <row r="94">
          <cell r="F94">
            <v>64390337.277536027</v>
          </cell>
          <cell r="M94">
            <v>6154075.96180188</v>
          </cell>
          <cell r="Q94">
            <v>-1188000</v>
          </cell>
          <cell r="R94">
            <v>238677.44999999998</v>
          </cell>
          <cell r="T94">
            <v>36813932.972700424</v>
          </cell>
          <cell r="W94">
            <v>14352670.337991565</v>
          </cell>
          <cell r="Z94">
            <v>1225507.3895801269</v>
          </cell>
          <cell r="AA94">
            <v>578149.27747251617</v>
          </cell>
          <cell r="AD94">
            <v>207276.07359932194</v>
          </cell>
          <cell r="AG94">
            <v>286915.911907578</v>
          </cell>
          <cell r="AJ94">
            <v>17841.763867239519</v>
          </cell>
          <cell r="AM94">
            <v>66115.52809837673</v>
          </cell>
          <cell r="AP94">
            <v>0</v>
          </cell>
          <cell r="AS94">
            <v>0</v>
          </cell>
          <cell r="AV94">
            <v>1440920.7469684349</v>
          </cell>
          <cell r="AY94">
            <v>1579446.235849703</v>
          </cell>
          <cell r="BB94">
            <v>1649588.5666479222</v>
          </cell>
          <cell r="BE94">
            <v>1545368.3385234505</v>
          </cell>
          <cell r="BR94">
            <v>15493344.850086905</v>
          </cell>
          <cell r="BS94">
            <v>0</v>
          </cell>
        </row>
        <row r="95">
          <cell r="F95">
            <v>35420539.442209512</v>
          </cell>
          <cell r="M95">
            <v>3429780.6795599847</v>
          </cell>
          <cell r="Q95">
            <v>6000</v>
          </cell>
          <cell r="R95">
            <v>0</v>
          </cell>
          <cell r="T95">
            <v>17544195.623370524</v>
          </cell>
          <cell r="W95">
            <v>7878696.6971652452</v>
          </cell>
          <cell r="Z95">
            <v>1281079.6904245974</v>
          </cell>
          <cell r="AA95">
            <v>1396538.2701610469</v>
          </cell>
          <cell r="AD95">
            <v>274119.36047583923</v>
          </cell>
          <cell r="AG95">
            <v>253441.52748222527</v>
          </cell>
          <cell r="AJ95">
            <v>254636.7774594574</v>
          </cell>
          <cell r="AM95">
            <v>183128.03944545853</v>
          </cell>
          <cell r="AP95">
            <v>357714.04478116927</v>
          </cell>
          <cell r="AS95">
            <v>73498.520516897246</v>
          </cell>
          <cell r="AV95">
            <v>902286.55832304398</v>
          </cell>
          <cell r="AY95">
            <v>1007431.7413333583</v>
          </cell>
          <cell r="BB95">
            <v>1039838.0833031929</v>
          </cell>
          <cell r="BE95">
            <v>934692.09856851248</v>
          </cell>
          <cell r="BR95">
            <v>3799498.4629445449</v>
          </cell>
          <cell r="BS95">
            <v>0</v>
          </cell>
        </row>
        <row r="96">
          <cell r="F96">
            <v>67645781.124991238</v>
          </cell>
          <cell r="M96">
            <v>3688000</v>
          </cell>
          <cell r="Q96">
            <v>-1446000</v>
          </cell>
          <cell r="R96">
            <v>50249.999999999993</v>
          </cell>
          <cell r="T96">
            <v>33031554.490738556</v>
          </cell>
          <cell r="W96">
            <v>17015154.213911537</v>
          </cell>
          <cell r="Z96">
            <v>3207909.4062679103</v>
          </cell>
          <cell r="AA96">
            <v>2561219.7227562233</v>
          </cell>
          <cell r="AD96">
            <v>519557.78110200411</v>
          </cell>
          <cell r="AG96">
            <v>337260.07542648027</v>
          </cell>
          <cell r="AJ96">
            <v>530269.76198756404</v>
          </cell>
          <cell r="AM96">
            <v>527831.13707018481</v>
          </cell>
          <cell r="AP96">
            <v>573635.85924599948</v>
          </cell>
          <cell r="AS96">
            <v>72665.107923990465</v>
          </cell>
          <cell r="AV96">
            <v>2033479.9262250576</v>
          </cell>
          <cell r="AY96">
            <v>2663872.4023107677</v>
          </cell>
          <cell r="BB96">
            <v>2349838.8061031359</v>
          </cell>
          <cell r="BE96">
            <v>2490502.1566780591</v>
          </cell>
          <cell r="BR96">
            <v>928129.64094677567</v>
          </cell>
          <cell r="BS96">
            <v>0</v>
          </cell>
        </row>
        <row r="97">
          <cell r="F97">
            <v>33344283.160956271</v>
          </cell>
          <cell r="M97">
            <v>2604000</v>
          </cell>
          <cell r="Q97">
            <v>30000</v>
          </cell>
          <cell r="R97">
            <v>250965.58499999996</v>
          </cell>
          <cell r="T97">
            <v>15647028.42574019</v>
          </cell>
          <cell r="W97">
            <v>6520447.1860844456</v>
          </cell>
          <cell r="Z97">
            <v>1547419.8333050262</v>
          </cell>
          <cell r="AA97">
            <v>1971469.4740332495</v>
          </cell>
          <cell r="AD97">
            <v>184117.10540613707</v>
          </cell>
          <cell r="AG97">
            <v>205422.84709148825</v>
          </cell>
          <cell r="AJ97">
            <v>314071.29067919136</v>
          </cell>
          <cell r="AM97">
            <v>418637.99979616259</v>
          </cell>
          <cell r="AP97">
            <v>576102.95866521914</v>
          </cell>
          <cell r="AS97">
            <v>273117.2723950512</v>
          </cell>
          <cell r="AV97">
            <v>1034950.2311085742</v>
          </cell>
          <cell r="AY97">
            <v>1093142.8583187612</v>
          </cell>
          <cell r="BB97">
            <v>1494484.7616623461</v>
          </cell>
          <cell r="BE97">
            <v>1150374.8057036747</v>
          </cell>
          <cell r="BR97">
            <v>1176175.77515582</v>
          </cell>
          <cell r="BS97">
            <v>0</v>
          </cell>
        </row>
        <row r="98">
          <cell r="F98">
            <v>35815869.59269847</v>
          </cell>
          <cell r="M98">
            <v>2856000</v>
          </cell>
          <cell r="Q98">
            <v>-648000</v>
          </cell>
          <cell r="R98">
            <v>0</v>
          </cell>
          <cell r="T98">
            <v>18023243.282020446</v>
          </cell>
          <cell r="W98">
            <v>8791166.0027947221</v>
          </cell>
          <cell r="Z98">
            <v>1539597.398485929</v>
          </cell>
          <cell r="AA98">
            <v>487858.90993739176</v>
          </cell>
          <cell r="AD98">
            <v>123939.27807912203</v>
          </cell>
          <cell r="AG98">
            <v>110290.3016452156</v>
          </cell>
          <cell r="AJ98">
            <v>71885.690933084406</v>
          </cell>
          <cell r="AM98">
            <v>118774.86722327377</v>
          </cell>
          <cell r="AP98">
            <v>28265.910488774367</v>
          </cell>
          <cell r="AS98">
            <v>34702.861567921573</v>
          </cell>
          <cell r="AV98">
            <v>1062265.6331026421</v>
          </cell>
          <cell r="AY98">
            <v>1342549.2386147892</v>
          </cell>
          <cell r="BB98">
            <v>1330727.3888418975</v>
          </cell>
          <cell r="BE98">
            <v>1030461.738900657</v>
          </cell>
          <cell r="BR98">
            <v>2695567.863577418</v>
          </cell>
          <cell r="BS98">
            <v>0</v>
          </cell>
        </row>
        <row r="99">
          <cell r="F99">
            <v>14535943.560878409</v>
          </cell>
          <cell r="M99">
            <v>1036000</v>
          </cell>
          <cell r="Q99">
            <v>-534000</v>
          </cell>
          <cell r="R99">
            <v>910529.99999999988</v>
          </cell>
          <cell r="T99">
            <v>6926999.9999999991</v>
          </cell>
          <cell r="W99">
            <v>3370144.097173953</v>
          </cell>
          <cell r="Z99">
            <v>499213.56754601491</v>
          </cell>
          <cell r="AA99">
            <v>434765.22794185992</v>
          </cell>
          <cell r="AD99">
            <v>147841.37016912183</v>
          </cell>
          <cell r="AG99">
            <v>81472.939569318274</v>
          </cell>
          <cell r="AJ99">
            <v>89390.909394613744</v>
          </cell>
          <cell r="AM99">
            <v>50223.698593057299</v>
          </cell>
          <cell r="AP99">
            <v>65836.310215748774</v>
          </cell>
          <cell r="AS99">
            <v>0</v>
          </cell>
          <cell r="AV99">
            <v>482572.10189520032</v>
          </cell>
          <cell r="AY99">
            <v>440441.05456532614</v>
          </cell>
          <cell r="BB99">
            <v>527839.29879989242</v>
          </cell>
          <cell r="BE99">
            <v>441438.21295616386</v>
          </cell>
          <cell r="BR99">
            <v>891302.13647640683</v>
          </cell>
          <cell r="BS99">
            <v>0</v>
          </cell>
        </row>
        <row r="100">
          <cell r="F100">
            <v>17139777.58934328</v>
          </cell>
          <cell r="M100">
            <v>1726000</v>
          </cell>
          <cell r="Q100">
            <v>-198000</v>
          </cell>
          <cell r="R100">
            <v>0</v>
          </cell>
          <cell r="T100">
            <v>8222506.1179448385</v>
          </cell>
          <cell r="W100">
            <v>3962054.4057998536</v>
          </cell>
          <cell r="Z100">
            <v>642150.78560406191</v>
          </cell>
          <cell r="AA100">
            <v>633249.83789666928</v>
          </cell>
          <cell r="AD100">
            <v>143074.47485838635</v>
          </cell>
          <cell r="AG100">
            <v>148845.64081403846</v>
          </cell>
          <cell r="AJ100">
            <v>150990.02865442834</v>
          </cell>
          <cell r="AM100">
            <v>84113.44143369903</v>
          </cell>
          <cell r="AP100">
            <v>106226.25213611714</v>
          </cell>
          <cell r="AS100">
            <v>0</v>
          </cell>
          <cell r="AV100">
            <v>585763.62053945696</v>
          </cell>
          <cell r="AY100">
            <v>504119.27932175878</v>
          </cell>
          <cell r="BB100">
            <v>507170.89252158348</v>
          </cell>
          <cell r="BE100">
            <v>554762.64971505967</v>
          </cell>
          <cell r="BR100">
            <v>1170930.7451567296</v>
          </cell>
          <cell r="BS100">
            <v>0</v>
          </cell>
        </row>
        <row r="101">
          <cell r="F101">
            <v>52289433.448398523</v>
          </cell>
          <cell r="M101">
            <v>5422000</v>
          </cell>
          <cell r="Q101">
            <v>-726000</v>
          </cell>
          <cell r="R101">
            <v>970829.99999999988</v>
          </cell>
          <cell r="T101">
            <v>21460204.0571297</v>
          </cell>
          <cell r="W101">
            <v>11199632.066085096</v>
          </cell>
          <cell r="Z101">
            <v>3158367.3190802955</v>
          </cell>
          <cell r="AA101">
            <v>3041852.2120257001</v>
          </cell>
          <cell r="AD101">
            <v>410426.30547750718</v>
          </cell>
          <cell r="AG101">
            <v>598246.67416583782</v>
          </cell>
          <cell r="AJ101">
            <v>636504.18055478344</v>
          </cell>
          <cell r="AM101">
            <v>444617.99241024087</v>
          </cell>
          <cell r="AP101">
            <v>497085.28869535372</v>
          </cell>
          <cell r="AS101">
            <v>454971.77072197723</v>
          </cell>
          <cell r="AV101">
            <v>2000094.4348989748</v>
          </cell>
          <cell r="AY101">
            <v>2111994.4544216841</v>
          </cell>
          <cell r="BB101">
            <v>1818819.7524911957</v>
          </cell>
          <cell r="BE101">
            <v>1831639.152265874</v>
          </cell>
          <cell r="BR101">
            <v>0</v>
          </cell>
          <cell r="BS101">
            <v>-2285835.7400369719</v>
          </cell>
        </row>
        <row r="102">
          <cell r="F102">
            <v>11975326.947502106</v>
          </cell>
          <cell r="M102">
            <v>1084000</v>
          </cell>
          <cell r="Q102">
            <v>150000</v>
          </cell>
          <cell r="R102">
            <v>101002.49999999999</v>
          </cell>
          <cell r="T102">
            <v>5290397.3443746297</v>
          </cell>
          <cell r="W102">
            <v>2474838.3991323686</v>
          </cell>
          <cell r="Z102">
            <v>628876.35075953347</v>
          </cell>
          <cell r="AA102">
            <v>597247.91528464702</v>
          </cell>
          <cell r="AD102">
            <v>109841.43875588311</v>
          </cell>
          <cell r="AG102">
            <v>90549.967990778285</v>
          </cell>
          <cell r="AJ102">
            <v>85480.80905097317</v>
          </cell>
          <cell r="AM102">
            <v>119675.16399702897</v>
          </cell>
          <cell r="AP102">
            <v>116447.09258717022</v>
          </cell>
          <cell r="AS102">
            <v>75253.442902813345</v>
          </cell>
          <cell r="AV102">
            <v>403660.94057900406</v>
          </cell>
          <cell r="AY102">
            <v>419214.97964651522</v>
          </cell>
          <cell r="BB102">
            <v>414958.00297220459</v>
          </cell>
          <cell r="BE102">
            <v>411130.51475320337</v>
          </cell>
          <cell r="BR102">
            <v>0</v>
          </cell>
          <cell r="BS102">
            <v>0</v>
          </cell>
        </row>
        <row r="103">
          <cell r="F103">
            <v>50102073.098774515</v>
          </cell>
          <cell r="M103">
            <v>4128475.4254353847</v>
          </cell>
          <cell r="Q103">
            <v>-648000</v>
          </cell>
          <cell r="R103">
            <v>0</v>
          </cell>
          <cell r="T103">
            <v>23239407.51847893</v>
          </cell>
          <cell r="W103">
            <v>12000574.160051672</v>
          </cell>
          <cell r="Z103">
            <v>1961058.7022308803</v>
          </cell>
          <cell r="AA103">
            <v>1742734.0913708112</v>
          </cell>
          <cell r="AD103">
            <v>415707.07470166072</v>
          </cell>
          <cell r="AG103">
            <v>263284.98740186135</v>
          </cell>
          <cell r="AJ103">
            <v>322951.55705655715</v>
          </cell>
          <cell r="AM103">
            <v>341822.57628983364</v>
          </cell>
          <cell r="AP103">
            <v>260764.42036264489</v>
          </cell>
          <cell r="AS103">
            <v>138203.47555825353</v>
          </cell>
          <cell r="AV103">
            <v>1856086.8053457155</v>
          </cell>
          <cell r="AY103">
            <v>1872646.1689914966</v>
          </cell>
          <cell r="BB103">
            <v>1877639.8311471567</v>
          </cell>
          <cell r="BE103">
            <v>2071450.3957224642</v>
          </cell>
          <cell r="BR103">
            <v>322861.45498169959</v>
          </cell>
          <cell r="BS103">
            <v>0</v>
          </cell>
        </row>
        <row r="104">
          <cell r="F104">
            <v>24040023.882348135</v>
          </cell>
          <cell r="M104">
            <v>1844680.6174844846</v>
          </cell>
          <cell r="Q104">
            <v>-186000</v>
          </cell>
          <cell r="R104">
            <v>0</v>
          </cell>
          <cell r="T104">
            <v>11464348.14856557</v>
          </cell>
          <cell r="W104">
            <v>5742217.4990582867</v>
          </cell>
          <cell r="Z104">
            <v>969597.6133182249</v>
          </cell>
          <cell r="AA104">
            <v>919166.24440626265</v>
          </cell>
          <cell r="AD104">
            <v>128457.38386622863</v>
          </cell>
          <cell r="AG104">
            <v>132658.5263704345</v>
          </cell>
          <cell r="AJ104">
            <v>132980.05290564118</v>
          </cell>
          <cell r="AM104">
            <v>150474.1405244194</v>
          </cell>
          <cell r="AP104">
            <v>333269.64943908766</v>
          </cell>
          <cell r="AS104">
            <v>41326.491300451329</v>
          </cell>
          <cell r="AV104">
            <v>778947.9051942674</v>
          </cell>
          <cell r="AY104">
            <v>840562.76903595577</v>
          </cell>
          <cell r="BB104">
            <v>798554.80085290782</v>
          </cell>
          <cell r="BE104">
            <v>867948.28443218046</v>
          </cell>
          <cell r="BR104">
            <v>763192.54639582336</v>
          </cell>
          <cell r="BS104">
            <v>0</v>
          </cell>
        </row>
        <row r="105">
          <cell r="F105">
            <v>113475964.41444342</v>
          </cell>
          <cell r="M105">
            <v>11608391.879056284</v>
          </cell>
          <cell r="Q105">
            <v>-1266000</v>
          </cell>
          <cell r="R105">
            <v>2786864.9999999995</v>
          </cell>
          <cell r="T105">
            <v>46009539.160244867</v>
          </cell>
          <cell r="W105">
            <v>32362904.201567184</v>
          </cell>
          <cell r="Z105">
            <v>3524714.6872209511</v>
          </cell>
          <cell r="AA105">
            <v>2205878.0450947471</v>
          </cell>
          <cell r="AD105">
            <v>504810.38786369405</v>
          </cell>
          <cell r="AG105">
            <v>444854.058984395</v>
          </cell>
          <cell r="AJ105">
            <v>648173.71397230763</v>
          </cell>
          <cell r="AM105">
            <v>454625.36434064305</v>
          </cell>
          <cell r="AP105">
            <v>153414.51993370766</v>
          </cell>
          <cell r="AS105">
            <v>0</v>
          </cell>
          <cell r="AV105">
            <v>3567835.4759217706</v>
          </cell>
          <cell r="AY105">
            <v>4238194.3042099243</v>
          </cell>
          <cell r="BB105">
            <v>4147142.3192211664</v>
          </cell>
          <cell r="BE105">
            <v>4290499.3419065541</v>
          </cell>
          <cell r="BR105">
            <v>0</v>
          </cell>
          <cell r="BS105">
            <v>-5326353.7932128161</v>
          </cell>
        </row>
        <row r="106">
          <cell r="F106">
            <v>21859092.14541598</v>
          </cell>
          <cell r="M106">
            <v>2054908.0116717617</v>
          </cell>
          <cell r="Q106">
            <v>54000</v>
          </cell>
          <cell r="R106">
            <v>663299.99999999988</v>
          </cell>
          <cell r="T106">
            <v>8202241.9512381935</v>
          </cell>
          <cell r="W106">
            <v>4985194.6647725487</v>
          </cell>
          <cell r="Z106">
            <v>1147305.6461803757</v>
          </cell>
          <cell r="AA106">
            <v>1319199.7148119032</v>
          </cell>
          <cell r="AD106">
            <v>223401.04031997948</v>
          </cell>
          <cell r="AG106">
            <v>144594.44527231777</v>
          </cell>
          <cell r="AJ106">
            <v>305225.30910089327</v>
          </cell>
          <cell r="AM106">
            <v>172733.99425251246</v>
          </cell>
          <cell r="AP106">
            <v>281343.94364191906</v>
          </cell>
          <cell r="AS106">
            <v>191900.98222428121</v>
          </cell>
          <cell r="AV106">
            <v>768743.00436889578</v>
          </cell>
          <cell r="AY106">
            <v>753336.3277304084</v>
          </cell>
          <cell r="BB106">
            <v>855733.75185182248</v>
          </cell>
          <cell r="BE106">
            <v>1055129.0727900688</v>
          </cell>
          <cell r="BR106">
            <v>0</v>
          </cell>
          <cell r="BS106">
            <v>-2045060.4644137695</v>
          </cell>
        </row>
        <row r="107">
          <cell r="F107">
            <v>24379534.631570492</v>
          </cell>
          <cell r="M107">
            <v>2095761.0536533075</v>
          </cell>
          <cell r="Q107">
            <v>60000</v>
          </cell>
          <cell r="R107">
            <v>0</v>
          </cell>
          <cell r="T107">
            <v>10168036.733020771</v>
          </cell>
          <cell r="W107">
            <v>5654155.9336957</v>
          </cell>
          <cell r="Z107">
            <v>1349215.9455925794</v>
          </cell>
          <cell r="AA107">
            <v>1527101.2087790337</v>
          </cell>
          <cell r="AD107">
            <v>234484.77045022885</v>
          </cell>
          <cell r="AG107">
            <v>246796.12134248074</v>
          </cell>
          <cell r="AJ107">
            <v>210671.81660768177</v>
          </cell>
          <cell r="AM107">
            <v>246687.78798951968</v>
          </cell>
          <cell r="AP107">
            <v>458731.73205893254</v>
          </cell>
          <cell r="AS107">
            <v>129728.98033019011</v>
          </cell>
          <cell r="AV107">
            <v>905132.8922407967</v>
          </cell>
          <cell r="AY107">
            <v>959284.38854879339</v>
          </cell>
          <cell r="BB107">
            <v>912566.16421389801</v>
          </cell>
          <cell r="BE107">
            <v>748280.31182561</v>
          </cell>
          <cell r="BR107">
            <v>0</v>
          </cell>
          <cell r="BS107">
            <v>-1027728.553231068</v>
          </cell>
        </row>
        <row r="108">
          <cell r="F108">
            <v>61527603.946423754</v>
          </cell>
          <cell r="M108">
            <v>5852000</v>
          </cell>
          <cell r="Q108">
            <v>-840000</v>
          </cell>
          <cell r="R108">
            <v>627879.77999999991</v>
          </cell>
          <cell r="T108">
            <v>29719333.011696178</v>
          </cell>
          <cell r="W108">
            <v>15374824.163124116</v>
          </cell>
          <cell r="Z108">
            <v>1592221.0509053096</v>
          </cell>
          <cell r="AA108">
            <v>977862.45066825696</v>
          </cell>
          <cell r="AD108">
            <v>301801.94637542887</v>
          </cell>
          <cell r="AG108">
            <v>178720.52076428063</v>
          </cell>
          <cell r="AJ108">
            <v>223537.42887643655</v>
          </cell>
          <cell r="AM108">
            <v>106299.32621552331</v>
          </cell>
          <cell r="AP108">
            <v>94454.663478697388</v>
          </cell>
          <cell r="AS108">
            <v>73048.56495789015</v>
          </cell>
          <cell r="AV108">
            <v>1760325.9062843786</v>
          </cell>
          <cell r="AY108">
            <v>2101381.416962279</v>
          </cell>
          <cell r="BB108">
            <v>2209929.5943730436</v>
          </cell>
          <cell r="BE108">
            <v>2151846.5724101956</v>
          </cell>
          <cell r="BR108">
            <v>4092374.5959211364</v>
          </cell>
          <cell r="BS108">
            <v>0</v>
          </cell>
        </row>
        <row r="109">
          <cell r="F109">
            <v>47818429.780849002</v>
          </cell>
          <cell r="M109">
            <v>3992000</v>
          </cell>
          <cell r="Q109">
            <v>-150000</v>
          </cell>
          <cell r="R109">
            <v>1842164.9999999998</v>
          </cell>
          <cell r="T109">
            <v>21035562.052490015</v>
          </cell>
          <cell r="W109">
            <v>9117196.5494278036</v>
          </cell>
          <cell r="Z109">
            <v>2283202.7932588868</v>
          </cell>
          <cell r="AA109">
            <v>3080621.3946659327</v>
          </cell>
          <cell r="AD109">
            <v>322627.53156275541</v>
          </cell>
          <cell r="AG109">
            <v>415824.8408413502</v>
          </cell>
          <cell r="AJ109">
            <v>357022.23906933551</v>
          </cell>
          <cell r="AM109">
            <v>615417.15177408233</v>
          </cell>
          <cell r="AP109">
            <v>745557.4444881957</v>
          </cell>
          <cell r="AS109">
            <v>624172.18693021359</v>
          </cell>
          <cell r="AV109">
            <v>1808886.6209404992</v>
          </cell>
          <cell r="AY109">
            <v>1241725.3827504374</v>
          </cell>
          <cell r="BB109">
            <v>1847437.5457996235</v>
          </cell>
          <cell r="BE109">
            <v>1719632.4415158024</v>
          </cell>
          <cell r="BR109">
            <v>571058.96249004453</v>
          </cell>
          <cell r="BS109">
            <v>0</v>
          </cell>
        </row>
        <row r="110">
          <cell r="F110">
            <v>3099483.5766853807</v>
          </cell>
          <cell r="M110">
            <v>96000</v>
          </cell>
          <cell r="Q110">
            <v>-180000</v>
          </cell>
          <cell r="R110">
            <v>0</v>
          </cell>
          <cell r="T110">
            <v>1894016.5197919146</v>
          </cell>
          <cell r="W110">
            <v>888660.39409036445</v>
          </cell>
          <cell r="Z110">
            <v>48356.869790782068</v>
          </cell>
          <cell r="AA110">
            <v>0</v>
          </cell>
          <cell r="AD110">
            <v>0</v>
          </cell>
          <cell r="AG110">
            <v>0</v>
          </cell>
          <cell r="AJ110">
            <v>0</v>
          </cell>
          <cell r="AM110">
            <v>0</v>
          </cell>
          <cell r="AP110">
            <v>0</v>
          </cell>
          <cell r="AS110">
            <v>0</v>
          </cell>
          <cell r="AV110">
            <v>66770.982652166073</v>
          </cell>
          <cell r="AY110">
            <v>100823.85586435176</v>
          </cell>
          <cell r="BB110">
            <v>117650.92804575917</v>
          </cell>
          <cell r="BE110">
            <v>67204.02645004286</v>
          </cell>
          <cell r="BR110">
            <v>624188.73267014557</v>
          </cell>
          <cell r="BS110">
            <v>0</v>
          </cell>
        </row>
        <row r="111">
          <cell r="F111">
            <v>75857692.940683022</v>
          </cell>
          <cell r="M111">
            <v>9856000</v>
          </cell>
          <cell r="Q111">
            <v>1068000</v>
          </cell>
          <cell r="R111">
            <v>335669.99999999988</v>
          </cell>
          <cell r="T111">
            <v>30027599.02906616</v>
          </cell>
          <cell r="W111">
            <v>18769692.355993517</v>
          </cell>
          <cell r="Z111">
            <v>2643508.881896086</v>
          </cell>
          <cell r="AA111">
            <v>2227762.9337933501</v>
          </cell>
          <cell r="AD111">
            <v>550120.00351976906</v>
          </cell>
          <cell r="AG111">
            <v>536910.63745383616</v>
          </cell>
          <cell r="AJ111">
            <v>545188.29868330038</v>
          </cell>
          <cell r="AM111">
            <v>291696.15469668101</v>
          </cell>
          <cell r="AP111">
            <v>235784.21592256924</v>
          </cell>
          <cell r="AS111">
            <v>68063.623517194224</v>
          </cell>
          <cell r="AV111">
            <v>2497841.7601242126</v>
          </cell>
          <cell r="AY111">
            <v>2690404.995959281</v>
          </cell>
          <cell r="BB111">
            <v>3093901.4321222613</v>
          </cell>
          <cell r="BE111">
            <v>2647311.5517281587</v>
          </cell>
          <cell r="BR111">
            <v>0</v>
          </cell>
          <cell r="BS111">
            <v>-2783871.0994400233</v>
          </cell>
        </row>
        <row r="112">
          <cell r="F112">
            <v>30440876.31867031</v>
          </cell>
          <cell r="M112">
            <v>2788000</v>
          </cell>
          <cell r="Q112">
            <v>-1026000</v>
          </cell>
          <cell r="R112">
            <v>183462.74999999997</v>
          </cell>
          <cell r="T112">
            <v>13774243.499306515</v>
          </cell>
          <cell r="W112">
            <v>6141654.6851847647</v>
          </cell>
          <cell r="Z112">
            <v>1797263.6605574004</v>
          </cell>
          <cell r="AA112">
            <v>2222886.0403505433</v>
          </cell>
          <cell r="AD112">
            <v>132086.95020598194</v>
          </cell>
          <cell r="AG112">
            <v>210049.487791747</v>
          </cell>
          <cell r="AJ112">
            <v>473242.45236031385</v>
          </cell>
          <cell r="AM112">
            <v>490790.35552139988</v>
          </cell>
          <cell r="AP112">
            <v>394735.90707515326</v>
          </cell>
          <cell r="AS112">
            <v>521980.8873959473</v>
          </cell>
          <cell r="AV112">
            <v>1095651.1244287251</v>
          </cell>
          <cell r="AY112">
            <v>1061303.7459405449</v>
          </cell>
          <cell r="BB112">
            <v>1302109.5955334697</v>
          </cell>
          <cell r="BE112">
            <v>1100301.2173683487</v>
          </cell>
          <cell r="BR112">
            <v>0</v>
          </cell>
          <cell r="BS112">
            <v>0</v>
          </cell>
        </row>
        <row r="113">
          <cell r="F113">
            <v>43413254.09861882</v>
          </cell>
          <cell r="M113">
            <v>2876687.6853069831</v>
          </cell>
          <cell r="Q113">
            <v>-1392000</v>
          </cell>
          <cell r="R113">
            <v>656264.99999999988</v>
          </cell>
          <cell r="T113">
            <v>21322449.264081258</v>
          </cell>
          <cell r="W113">
            <v>11764481.70184475</v>
          </cell>
          <cell r="Z113">
            <v>1201591.2827654351</v>
          </cell>
          <cell r="AA113">
            <v>525271.13387570076</v>
          </cell>
          <cell r="AD113">
            <v>160370.64436132004</v>
          </cell>
          <cell r="AG113">
            <v>120075.43848001809</v>
          </cell>
          <cell r="AJ113">
            <v>189586.96549222362</v>
          </cell>
          <cell r="AM113">
            <v>16835.082178632612</v>
          </cell>
          <cell r="AP113">
            <v>38403.003363506359</v>
          </cell>
          <cell r="AS113">
            <v>0</v>
          </cell>
          <cell r="AV113">
            <v>1168820.6638573697</v>
          </cell>
          <cell r="AY113">
            <v>1871944.4067019508</v>
          </cell>
          <cell r="BB113">
            <v>1672908.4912205583</v>
          </cell>
          <cell r="BE113">
            <v>1744834.4689648133</v>
          </cell>
          <cell r="BR113">
            <v>1607165.0491900221</v>
          </cell>
          <cell r="BS113">
            <v>0</v>
          </cell>
        </row>
        <row r="114">
          <cell r="F114">
            <v>26471230.139102045</v>
          </cell>
          <cell r="M114">
            <v>2369274.7485451754</v>
          </cell>
          <cell r="Q114">
            <v>-246000</v>
          </cell>
          <cell r="R114">
            <v>470339.99999999994</v>
          </cell>
          <cell r="T114">
            <v>13470519.90022547</v>
          </cell>
          <cell r="W114">
            <v>5574994.3797112554</v>
          </cell>
          <cell r="Z114">
            <v>961512.62567052653</v>
          </cell>
          <cell r="AA114">
            <v>767120.05429680366</v>
          </cell>
          <cell r="AD114">
            <v>85738.322331675256</v>
          </cell>
          <cell r="AG114">
            <v>98340.715194317483</v>
          </cell>
          <cell r="AJ114">
            <v>173717.1136662229</v>
          </cell>
          <cell r="AM114">
            <v>228931.11750248671</v>
          </cell>
          <cell r="AP114">
            <v>94831.906264985097</v>
          </cell>
          <cell r="AS114">
            <v>85560.879337116232</v>
          </cell>
          <cell r="AV114">
            <v>604350.8419419995</v>
          </cell>
          <cell r="AY114">
            <v>890380.43413330626</v>
          </cell>
          <cell r="BB114">
            <v>792261.17787870823</v>
          </cell>
          <cell r="BE114">
            <v>816475.97669880209</v>
          </cell>
          <cell r="BR114">
            <v>3451563.4658136256</v>
          </cell>
          <cell r="BS114">
            <v>0</v>
          </cell>
        </row>
        <row r="115">
          <cell r="F115">
            <v>13236487.540389597</v>
          </cell>
          <cell r="M115">
            <v>829463.32206887426</v>
          </cell>
          <cell r="Q115">
            <v>-546000</v>
          </cell>
          <cell r="R115">
            <v>20099.999999999996</v>
          </cell>
          <cell r="T115">
            <v>7597056.3804125162</v>
          </cell>
          <cell r="W115">
            <v>3436356.0023351032</v>
          </cell>
          <cell r="Z115">
            <v>357072.0963238008</v>
          </cell>
          <cell r="AA115">
            <v>111896.96736332793</v>
          </cell>
          <cell r="AD115">
            <v>63058.859076631539</v>
          </cell>
          <cell r="AG115">
            <v>28737.239828647897</v>
          </cell>
          <cell r="AJ115">
            <v>20100.868458048499</v>
          </cell>
          <cell r="AM115">
            <v>0</v>
          </cell>
          <cell r="AP115">
            <v>0</v>
          </cell>
          <cell r="AS115">
            <v>0</v>
          </cell>
          <cell r="AV115">
            <v>316312.75704083126</v>
          </cell>
          <cell r="AY115">
            <v>421911.44612413779</v>
          </cell>
          <cell r="BB115">
            <v>363850.62682645069</v>
          </cell>
          <cell r="BE115">
            <v>328467.94189455535</v>
          </cell>
          <cell r="BR115">
            <v>2489976.6233389694</v>
          </cell>
          <cell r="BS115">
            <v>0</v>
          </cell>
        </row>
        <row r="116">
          <cell r="F116">
            <v>16168127.096312661</v>
          </cell>
          <cell r="M116">
            <v>1362382.7621545759</v>
          </cell>
          <cell r="Q116">
            <v>618000</v>
          </cell>
          <cell r="R116">
            <v>32863.5</v>
          </cell>
          <cell r="T116">
            <v>8239494.7129741907</v>
          </cell>
          <cell r="W116">
            <v>4137985.4549840833</v>
          </cell>
          <cell r="Z116">
            <v>281684.54959637928</v>
          </cell>
          <cell r="AA116">
            <v>129212.09614382536</v>
          </cell>
          <cell r="AD116">
            <v>78460.331570002396</v>
          </cell>
          <cell r="AG116">
            <v>50751.764573822969</v>
          </cell>
          <cell r="AJ116">
            <v>0</v>
          </cell>
          <cell r="AM116">
            <v>0</v>
          </cell>
          <cell r="AP116">
            <v>0</v>
          </cell>
          <cell r="AS116">
            <v>0</v>
          </cell>
          <cell r="AV116">
            <v>329356.58207344287</v>
          </cell>
          <cell r="AY116">
            <v>364896.38583709218</v>
          </cell>
          <cell r="BB116">
            <v>370683.50244760473</v>
          </cell>
          <cell r="BE116">
            <v>301567.55010146677</v>
          </cell>
          <cell r="BR116">
            <v>2556766.4226690307</v>
          </cell>
          <cell r="BS116">
            <v>0</v>
          </cell>
        </row>
        <row r="117">
          <cell r="F117">
            <v>17628278.543552913</v>
          </cell>
          <cell r="M117">
            <v>1769860.2882296431</v>
          </cell>
          <cell r="Q117">
            <v>855000</v>
          </cell>
          <cell r="R117">
            <v>45224.999999999993</v>
          </cell>
          <cell r="T117">
            <v>8419066.0470872577</v>
          </cell>
          <cell r="W117">
            <v>4226430.2381298719</v>
          </cell>
          <cell r="Z117">
            <v>381621.15118518227</v>
          </cell>
          <cell r="AA117">
            <v>129845.5614637067</v>
          </cell>
          <cell r="AD117">
            <v>29881.939413733191</v>
          </cell>
          <cell r="AG117">
            <v>47477.672989830804</v>
          </cell>
          <cell r="AJ117">
            <v>0</v>
          </cell>
          <cell r="AM117">
            <v>21111.799147998114</v>
          </cell>
          <cell r="AP117">
            <v>31374.1499121446</v>
          </cell>
          <cell r="AS117">
            <v>0</v>
          </cell>
          <cell r="AV117">
            <v>373649.1011904194</v>
          </cell>
          <cell r="AY117">
            <v>558370.79479474807</v>
          </cell>
          <cell r="BB117">
            <v>533663.27111767826</v>
          </cell>
          <cell r="BE117">
            <v>335547.09035440802</v>
          </cell>
          <cell r="BR117">
            <v>2007085.0264022816</v>
          </cell>
          <cell r="BS117">
            <v>0</v>
          </cell>
        </row>
        <row r="118">
          <cell r="F118">
            <v>17380766.19735612</v>
          </cell>
          <cell r="M118">
            <v>1005937.2387321872</v>
          </cell>
          <cell r="Q118">
            <v>-1938000</v>
          </cell>
          <cell r="R118">
            <v>181904.99999999997</v>
          </cell>
          <cell r="T118">
            <v>9816786.060360305</v>
          </cell>
          <cell r="W118">
            <v>4271211.617980971</v>
          </cell>
          <cell r="Z118">
            <v>814125.12252838875</v>
          </cell>
          <cell r="AA118">
            <v>783073.03500775865</v>
          </cell>
          <cell r="AD118">
            <v>160579.8506114186</v>
          </cell>
          <cell r="AG118">
            <v>96531.753090652084</v>
          </cell>
          <cell r="AJ118">
            <v>199577.46872543296</v>
          </cell>
          <cell r="AM118">
            <v>145481.94925703827</v>
          </cell>
          <cell r="AP118">
            <v>180902.01332321673</v>
          </cell>
          <cell r="AS118">
            <v>0</v>
          </cell>
          <cell r="AV118">
            <v>533328.20426324825</v>
          </cell>
          <cell r="AY118">
            <v>653293.82990985527</v>
          </cell>
          <cell r="BB118">
            <v>737760.19612193154</v>
          </cell>
          <cell r="BE118">
            <v>521345.89245147689</v>
          </cell>
          <cell r="BR118">
            <v>1856137.3317220733</v>
          </cell>
          <cell r="BS118">
            <v>0</v>
          </cell>
        </row>
        <row r="119">
          <cell r="F119">
            <v>20645460.697295643</v>
          </cell>
          <cell r="M119">
            <v>1392466.9240948977</v>
          </cell>
          <cell r="Q119">
            <v>-90000</v>
          </cell>
          <cell r="R119">
            <v>120599.99999999999</v>
          </cell>
          <cell r="T119">
            <v>10435307.123163173</v>
          </cell>
          <cell r="W119">
            <v>4908513.4209928382</v>
          </cell>
          <cell r="Z119">
            <v>821877.07192361297</v>
          </cell>
          <cell r="AA119">
            <v>656528.28367325163</v>
          </cell>
          <cell r="AD119">
            <v>414168.84285239223</v>
          </cell>
          <cell r="AG119">
            <v>147284.27200481651</v>
          </cell>
          <cell r="AJ119">
            <v>95075.168816042904</v>
          </cell>
          <cell r="AM119">
            <v>0</v>
          </cell>
          <cell r="AP119">
            <v>0</v>
          </cell>
          <cell r="AS119">
            <v>0</v>
          </cell>
          <cell r="AV119">
            <v>704366.55176102626</v>
          </cell>
          <cell r="AY119">
            <v>592956.62698527484</v>
          </cell>
          <cell r="BB119">
            <v>719160.15912645892</v>
          </cell>
          <cell r="BE119">
            <v>383684.53557510563</v>
          </cell>
          <cell r="BR119">
            <v>2101850.2133340538</v>
          </cell>
          <cell r="BS119">
            <v>0</v>
          </cell>
        </row>
        <row r="120">
          <cell r="F120">
            <v>15757748.977857642</v>
          </cell>
          <cell r="M120">
            <v>1258473.7840206022</v>
          </cell>
          <cell r="Q120">
            <v>-534000</v>
          </cell>
          <cell r="R120">
            <v>221099.99999999997</v>
          </cell>
          <cell r="T120">
            <v>8420711.5340594836</v>
          </cell>
          <cell r="W120">
            <v>4512978.6407547873</v>
          </cell>
          <cell r="Z120">
            <v>300807.26034596714</v>
          </cell>
          <cell r="AA120">
            <v>57353.037417752319</v>
          </cell>
          <cell r="AD120">
            <v>23692.109106602747</v>
          </cell>
          <cell r="AG120">
            <v>33660.928311149568</v>
          </cell>
          <cell r="AJ120">
            <v>0</v>
          </cell>
          <cell r="AM120">
            <v>0</v>
          </cell>
          <cell r="AP120">
            <v>0</v>
          </cell>
          <cell r="AS120">
            <v>0</v>
          </cell>
          <cell r="AV120">
            <v>284228.80346963526</v>
          </cell>
          <cell r="AY120">
            <v>463447.75967964093</v>
          </cell>
          <cell r="BB120">
            <v>471765.0233704868</v>
          </cell>
          <cell r="BE120">
            <v>300883.13473928324</v>
          </cell>
          <cell r="BR120">
            <v>2278613.8749475889</v>
          </cell>
          <cell r="BS120">
            <v>0</v>
          </cell>
        </row>
        <row r="121">
          <cell r="F121">
            <v>61624815.873427488</v>
          </cell>
          <cell r="M121">
            <v>4570551.4939062782</v>
          </cell>
          <cell r="Q121">
            <v>-312000</v>
          </cell>
          <cell r="R121">
            <v>627119.99999999988</v>
          </cell>
          <cell r="T121">
            <v>29942833.983290799</v>
          </cell>
          <cell r="W121">
            <v>15376886.008856628</v>
          </cell>
          <cell r="Z121">
            <v>1950589.8858642424</v>
          </cell>
          <cell r="AA121">
            <v>1117632.4894317456</v>
          </cell>
          <cell r="AD121">
            <v>373481.11830744607</v>
          </cell>
          <cell r="AG121">
            <v>321762.22352257191</v>
          </cell>
          <cell r="AJ121">
            <v>211909.91740128584</v>
          </cell>
          <cell r="AM121">
            <v>66924.695302264241</v>
          </cell>
          <cell r="AP121">
            <v>111797.27080806803</v>
          </cell>
          <cell r="AS121">
            <v>31757.264090109322</v>
          </cell>
          <cell r="AV121">
            <v>1630341.9536838657</v>
          </cell>
          <cell r="AY121">
            <v>2033763.9679781769</v>
          </cell>
          <cell r="BB121">
            <v>2382231.564060614</v>
          </cell>
          <cell r="BE121">
            <v>2304864.5263551311</v>
          </cell>
          <cell r="BR121">
            <v>3985815.6077435091</v>
          </cell>
          <cell r="BS121">
            <v>0</v>
          </cell>
        </row>
        <row r="122">
          <cell r="F122">
            <v>27528734.526787452</v>
          </cell>
          <cell r="M122">
            <v>2399437.604071226</v>
          </cell>
          <cell r="Q122">
            <v>204000</v>
          </cell>
          <cell r="R122">
            <v>250244.99999999997</v>
          </cell>
          <cell r="T122">
            <v>12304297.130860716</v>
          </cell>
          <cell r="W122">
            <v>5415089.3771726089</v>
          </cell>
          <cell r="Z122">
            <v>1253760.7974420357</v>
          </cell>
          <cell r="AA122">
            <v>1586508.7233834765</v>
          </cell>
          <cell r="AD122">
            <v>193942.76931484649</v>
          </cell>
          <cell r="AG122">
            <v>314935.33100785519</v>
          </cell>
          <cell r="AJ122">
            <v>276844.11952164513</v>
          </cell>
          <cell r="AM122">
            <v>288936.39264679799</v>
          </cell>
          <cell r="AP122">
            <v>332445.9974478989</v>
          </cell>
          <cell r="AS122">
            <v>179404.11344443294</v>
          </cell>
          <cell r="AV122">
            <v>1036365.3785276947</v>
          </cell>
          <cell r="AY122">
            <v>1011473.0372657423</v>
          </cell>
          <cell r="BB122">
            <v>1171668.9937522609</v>
          </cell>
          <cell r="BE122">
            <v>895888.48431169731</v>
          </cell>
          <cell r="BR122">
            <v>413528.18614045158</v>
          </cell>
          <cell r="BS122">
            <v>0</v>
          </cell>
        </row>
        <row r="123">
          <cell r="F123">
            <v>15993009.201133035</v>
          </cell>
          <cell r="M123">
            <v>1411658.5409771625</v>
          </cell>
          <cell r="Q123">
            <v>-51000</v>
          </cell>
          <cell r="R123">
            <v>0</v>
          </cell>
          <cell r="T123">
            <v>7353513.5727012474</v>
          </cell>
          <cell r="W123">
            <v>3137678.6280096439</v>
          </cell>
          <cell r="Z123">
            <v>1091819.5268298998</v>
          </cell>
          <cell r="AA123">
            <v>1043575.5438761567</v>
          </cell>
          <cell r="AD123">
            <v>94668.229147583435</v>
          </cell>
          <cell r="AG123">
            <v>118334.91829152474</v>
          </cell>
          <cell r="AJ123">
            <v>118850.12780231955</v>
          </cell>
          <cell r="AM123">
            <v>149035.98429728983</v>
          </cell>
          <cell r="AP123">
            <v>333670.34714417486</v>
          </cell>
          <cell r="AS123">
            <v>229015.9371932642</v>
          </cell>
          <cell r="AV123">
            <v>457740.03472401027</v>
          </cell>
          <cell r="AY123">
            <v>549552.86768300144</v>
          </cell>
          <cell r="BB123">
            <v>492353.36036366312</v>
          </cell>
          <cell r="BE123">
            <v>506117.1259682505</v>
          </cell>
          <cell r="BR123">
            <v>149388.90911274962</v>
          </cell>
          <cell r="BS123">
            <v>0</v>
          </cell>
        </row>
        <row r="124">
          <cell r="F124">
            <v>19352536.400491845</v>
          </cell>
          <cell r="M124">
            <v>1560465.8515644989</v>
          </cell>
          <cell r="Q124">
            <v>-531000</v>
          </cell>
          <cell r="R124">
            <v>313082.62499999994</v>
          </cell>
          <cell r="T124">
            <v>9013191.7214255389</v>
          </cell>
          <cell r="W124">
            <v>5030745.8876219345</v>
          </cell>
          <cell r="Z124">
            <v>757910.08411243849</v>
          </cell>
          <cell r="AA124">
            <v>758219.83709243394</v>
          </cell>
          <cell r="AD124">
            <v>178424.96761065189</v>
          </cell>
          <cell r="AG124">
            <v>131714.60579584539</v>
          </cell>
          <cell r="AJ124">
            <v>113346.12697279737</v>
          </cell>
          <cell r="AM124">
            <v>80886.77499171783</v>
          </cell>
          <cell r="AP124">
            <v>210280.35683448741</v>
          </cell>
          <cell r="AS124">
            <v>43567.004886934104</v>
          </cell>
          <cell r="AV124">
            <v>463843.2351869971</v>
          </cell>
          <cell r="AY124">
            <v>666933.09184830252</v>
          </cell>
          <cell r="BB124">
            <v>647412.6978807908</v>
          </cell>
          <cell r="BE124">
            <v>671731.36875890847</v>
          </cell>
          <cell r="BR124">
            <v>181182.29911701754</v>
          </cell>
          <cell r="BS124">
            <v>0</v>
          </cell>
        </row>
        <row r="125">
          <cell r="F125">
            <v>64909709.642142318</v>
          </cell>
          <cell r="M125">
            <v>4800000</v>
          </cell>
          <cell r="Q125">
            <v>-1848000</v>
          </cell>
          <cell r="R125">
            <v>1921560</v>
          </cell>
          <cell r="T125">
            <v>30710229.6577699</v>
          </cell>
          <cell r="W125">
            <v>16186731.507109208</v>
          </cell>
          <cell r="Z125">
            <v>2954509.9268250377</v>
          </cell>
          <cell r="AA125">
            <v>1149931.4276514845</v>
          </cell>
          <cell r="AD125">
            <v>409479.68796899234</v>
          </cell>
          <cell r="AG125">
            <v>299277.55843959423</v>
          </cell>
          <cell r="AJ125">
            <v>309379.17026682268</v>
          </cell>
          <cell r="AM125">
            <v>49323.401819302111</v>
          </cell>
          <cell r="AP125">
            <v>82471.609156773105</v>
          </cell>
          <cell r="AS125">
            <v>0</v>
          </cell>
          <cell r="AV125">
            <v>2112391.0875412538</v>
          </cell>
          <cell r="AY125">
            <v>2515289.8778790911</v>
          </cell>
          <cell r="BB125">
            <v>2251266.406929662</v>
          </cell>
          <cell r="BE125">
            <v>2155799.7504366692</v>
          </cell>
          <cell r="BR125">
            <v>2043805.0686718747</v>
          </cell>
          <cell r="BS125">
            <v>0</v>
          </cell>
        </row>
        <row r="126">
          <cell r="F126">
            <v>29356494.902385082</v>
          </cell>
          <cell r="M126">
            <v>2576000</v>
          </cell>
          <cell r="Q126">
            <v>486000</v>
          </cell>
          <cell r="R126">
            <v>629129.99999999988</v>
          </cell>
          <cell r="T126">
            <v>12706155.628975254</v>
          </cell>
          <cell r="W126">
            <v>5803769.5881315172</v>
          </cell>
          <cell r="Z126">
            <v>1459239.658980659</v>
          </cell>
          <cell r="AA126">
            <v>1440901.6339868186</v>
          </cell>
          <cell r="AD126">
            <v>148483.71776418545</v>
          </cell>
          <cell r="AG126">
            <v>176429.23203653345</v>
          </cell>
          <cell r="AJ126">
            <v>358105.03608757444</v>
          </cell>
          <cell r="AM126">
            <v>169127.17964115326</v>
          </cell>
          <cell r="AP126">
            <v>264543.54629518755</v>
          </cell>
          <cell r="AS126">
            <v>324212.92216218438</v>
          </cell>
          <cell r="AV126">
            <v>1025845.0971105515</v>
          </cell>
          <cell r="AY126">
            <v>1374388.3509930056</v>
          </cell>
          <cell r="BB126">
            <v>968235.34026847745</v>
          </cell>
          <cell r="BE126">
            <v>886829.60393880075</v>
          </cell>
          <cell r="BR126">
            <v>27100.06894878298</v>
          </cell>
          <cell r="BS126">
            <v>0</v>
          </cell>
        </row>
        <row r="127">
          <cell r="F127">
            <v>16240029.975608349</v>
          </cell>
          <cell r="M127">
            <v>2116000</v>
          </cell>
          <cell r="Q127">
            <v>432000</v>
          </cell>
          <cell r="R127">
            <v>65324.999999999993</v>
          </cell>
          <cell r="T127">
            <v>7179459.0448755752</v>
          </cell>
          <cell r="W127">
            <v>2795098.7503076685</v>
          </cell>
          <cell r="Z127">
            <v>746449.91652535659</v>
          </cell>
          <cell r="AA127">
            <v>729356.50311796099</v>
          </cell>
          <cell r="AD127">
            <v>133033.56771449678</v>
          </cell>
          <cell r="AG127">
            <v>135714.79387425652</v>
          </cell>
          <cell r="AJ127">
            <v>161276.60032769816</v>
          </cell>
          <cell r="AM127">
            <v>52410.133615034181</v>
          </cell>
          <cell r="AP127">
            <v>246921.40758647537</v>
          </cell>
          <cell r="AS127">
            <v>0</v>
          </cell>
          <cell r="AV127">
            <v>467396.87856516254</v>
          </cell>
          <cell r="AY127">
            <v>604943.13518611062</v>
          </cell>
          <cell r="BB127">
            <v>537378.56323603506</v>
          </cell>
          <cell r="BE127">
            <v>566622.183794479</v>
          </cell>
          <cell r="BR127">
            <v>836683.82045490481</v>
          </cell>
          <cell r="BS127">
            <v>0</v>
          </cell>
        </row>
        <row r="128">
          <cell r="F128">
            <v>135389956.65769789</v>
          </cell>
          <cell r="M128">
            <v>10831353.243204409</v>
          </cell>
          <cell r="Q128">
            <v>-1071000</v>
          </cell>
          <cell r="R128">
            <v>0</v>
          </cell>
          <cell r="T128">
            <v>60382948.208275236</v>
          </cell>
          <cell r="W128">
            <v>34720409.952837311</v>
          </cell>
          <cell r="Z128">
            <v>5308907.4755604845</v>
          </cell>
          <cell r="AA128">
            <v>4853903.9128475562</v>
          </cell>
          <cell r="AD128">
            <v>1014877.0713651072</v>
          </cell>
          <cell r="AG128">
            <v>988965.81968276179</v>
          </cell>
          <cell r="AJ128">
            <v>803269.03638834122</v>
          </cell>
          <cell r="AM128">
            <v>738597.94241558691</v>
          </cell>
          <cell r="AP128">
            <v>860233.02504038881</v>
          </cell>
          <cell r="AS128">
            <v>447961.01795537013</v>
          </cell>
          <cell r="AV128">
            <v>4413046.6175858127</v>
          </cell>
          <cell r="AY128">
            <v>5439476.9074514667</v>
          </cell>
          <cell r="BB128">
            <v>5226096.8741725739</v>
          </cell>
          <cell r="BE128">
            <v>5284813.4657630417</v>
          </cell>
          <cell r="BR128">
            <v>0</v>
          </cell>
          <cell r="BS128">
            <v>-356152.54525265098</v>
          </cell>
        </row>
        <row r="129">
          <cell r="F129">
            <v>19238523.144568194</v>
          </cell>
          <cell r="M129">
            <v>2147371.6267913911</v>
          </cell>
          <cell r="Q129">
            <v>369000</v>
          </cell>
          <cell r="R129">
            <v>32159.999999999996</v>
          </cell>
          <cell r="T129">
            <v>7495531.3969595022</v>
          </cell>
          <cell r="W129">
            <v>4310816.1262725154</v>
          </cell>
          <cell r="Z129">
            <v>824775.16359670227</v>
          </cell>
          <cell r="AA129">
            <v>1105048.4477078805</v>
          </cell>
          <cell r="AD129">
            <v>124871.00745741182</v>
          </cell>
          <cell r="AG129">
            <v>239739.84762757306</v>
          </cell>
          <cell r="AJ129">
            <v>173262.72259568263</v>
          </cell>
          <cell r="AM129">
            <v>194400.35263492298</v>
          </cell>
          <cell r="AP129">
            <v>174821.04757337758</v>
          </cell>
          <cell r="AS129">
            <v>197953.46981891239</v>
          </cell>
          <cell r="AV129">
            <v>683469.38745774014</v>
          </cell>
          <cell r="AY129">
            <v>656176.65455790691</v>
          </cell>
          <cell r="BB129">
            <v>754417.22949272115</v>
          </cell>
          <cell r="BE129">
            <v>859757.11173183506</v>
          </cell>
          <cell r="BR129">
            <v>0</v>
          </cell>
          <cell r="BS129">
            <v>-1149868.5401350595</v>
          </cell>
        </row>
        <row r="130">
          <cell r="F130">
            <v>21245506.290845279</v>
          </cell>
          <cell r="M130">
            <v>1588783.0944938459</v>
          </cell>
          <cell r="Q130">
            <v>-204000</v>
          </cell>
          <cell r="R130">
            <v>0</v>
          </cell>
          <cell r="T130">
            <v>10295137.86759166</v>
          </cell>
          <cell r="W130">
            <v>4793597.5766946198</v>
          </cell>
          <cell r="Z130">
            <v>896432.50904449576</v>
          </cell>
          <cell r="AA130">
            <v>1074391.9868420649</v>
          </cell>
          <cell r="AD130">
            <v>203085.40844873353</v>
          </cell>
          <cell r="AG130">
            <v>346994.91689532268</v>
          </cell>
          <cell r="AJ130">
            <v>253585.13399480429</v>
          </cell>
          <cell r="AM130">
            <v>46446.89940184162</v>
          </cell>
          <cell r="AP130">
            <v>180290.81342473641</v>
          </cell>
          <cell r="AS130">
            <v>43988.814676626345</v>
          </cell>
          <cell r="AV130">
            <v>650339.25628897082</v>
          </cell>
          <cell r="AY130">
            <v>765437.63175960351</v>
          </cell>
          <cell r="BB130">
            <v>771085.68426569109</v>
          </cell>
          <cell r="BE130">
            <v>614300.68386432447</v>
          </cell>
          <cell r="BR130">
            <v>1070402.0910083614</v>
          </cell>
          <cell r="BS130">
            <v>0</v>
          </cell>
        </row>
        <row r="131">
          <cell r="F131">
            <v>14693237.697664965</v>
          </cell>
          <cell r="M131">
            <v>1340000</v>
          </cell>
          <cell r="Q131">
            <v>-228000</v>
          </cell>
          <cell r="R131">
            <v>279389.99999999994</v>
          </cell>
          <cell r="T131">
            <v>6405620.5780010112</v>
          </cell>
          <cell r="W131">
            <v>4039903.7392396601</v>
          </cell>
          <cell r="Z131">
            <v>446826.95860600099</v>
          </cell>
          <cell r="AA131">
            <v>343396.10544980352</v>
          </cell>
          <cell r="AD131">
            <v>84722.267012078504</v>
          </cell>
          <cell r="AG131">
            <v>95705.367628209468</v>
          </cell>
          <cell r="AJ131">
            <v>133966.0533121163</v>
          </cell>
          <cell r="AM131">
            <v>29002.417497399281</v>
          </cell>
          <cell r="AP131">
            <v>0</v>
          </cell>
          <cell r="AS131">
            <v>0</v>
          </cell>
          <cell r="AV131">
            <v>500782.36989124556</v>
          </cell>
          <cell r="AY131">
            <v>445747.57329502888</v>
          </cell>
          <cell r="BB131">
            <v>589844.51763481961</v>
          </cell>
          <cell r="BE131">
            <v>529725.85554739658</v>
          </cell>
          <cell r="BR131">
            <v>0</v>
          </cell>
          <cell r="BS131">
            <v>-78901.076424274594</v>
          </cell>
        </row>
        <row r="132">
          <cell r="F132">
            <v>50602400.722075947</v>
          </cell>
          <cell r="M132">
            <v>5490000</v>
          </cell>
          <cell r="Q132">
            <v>-708000</v>
          </cell>
          <cell r="R132">
            <v>561794.99999999988</v>
          </cell>
          <cell r="T132">
            <v>21006015.023500308</v>
          </cell>
          <cell r="W132">
            <v>12799718.822358575</v>
          </cell>
          <cell r="Z132">
            <v>2022217.9224762835</v>
          </cell>
          <cell r="AA132">
            <v>1598929.647851073</v>
          </cell>
          <cell r="AD132">
            <v>292301.96352211921</v>
          </cell>
          <cell r="AG132">
            <v>208242.89475640788</v>
          </cell>
          <cell r="AJ132">
            <v>349984.0584507825</v>
          </cell>
          <cell r="AM132">
            <v>274526.20908292138</v>
          </cell>
          <cell r="AP132">
            <v>313110.16057639837</v>
          </cell>
          <cell r="AS132">
            <v>160764.36146244328</v>
          </cell>
          <cell r="AV132">
            <v>1629818.9856460539</v>
          </cell>
          <cell r="AY132">
            <v>2080155.342043468</v>
          </cell>
          <cell r="BB132">
            <v>2270344.935801947</v>
          </cell>
          <cell r="BE132">
            <v>1851405.0423982395</v>
          </cell>
          <cell r="BR132">
            <v>0</v>
          </cell>
          <cell r="BS132">
            <v>-1884360.7010404244</v>
          </cell>
        </row>
        <row r="133">
          <cell r="F133">
            <v>180448246.12291357</v>
          </cell>
          <cell r="M133">
            <v>16967676.669228069</v>
          </cell>
          <cell r="Q133">
            <v>-1224000</v>
          </cell>
          <cell r="R133">
            <v>2987617.7699999996</v>
          </cell>
          <cell r="T133">
            <v>87889671.410740748</v>
          </cell>
          <cell r="W133">
            <v>37587951.954722255</v>
          </cell>
          <cell r="Z133">
            <v>6103582.0422968883</v>
          </cell>
          <cell r="AA133">
            <v>5821414.5532519305</v>
          </cell>
          <cell r="AD133">
            <v>1200186.3738148396</v>
          </cell>
          <cell r="AG133">
            <v>963047.87722150644</v>
          </cell>
          <cell r="AJ133">
            <v>940195.60883192706</v>
          </cell>
          <cell r="AM133">
            <v>1022448.599773279</v>
          </cell>
          <cell r="AP133">
            <v>1211653.9191617318</v>
          </cell>
          <cell r="AS133">
            <v>483882.17444864661</v>
          </cell>
          <cell r="AV133">
            <v>5278830.9323509252</v>
          </cell>
          <cell r="AY133">
            <v>6823265.1859581377</v>
          </cell>
          <cell r="BB133">
            <v>6336391.4607957676</v>
          </cell>
          <cell r="BE133">
            <v>5875844.1435688287</v>
          </cell>
          <cell r="BR133">
            <v>16108695.58902061</v>
          </cell>
          <cell r="BS133">
            <v>0</v>
          </cell>
        </row>
        <row r="134">
          <cell r="F134">
            <v>34662400.630680539</v>
          </cell>
          <cell r="M134">
            <v>3351554.1560702664</v>
          </cell>
          <cell r="Q134">
            <v>6000</v>
          </cell>
          <cell r="R134">
            <v>0</v>
          </cell>
          <cell r="T134">
            <v>16183808.264204444</v>
          </cell>
          <cell r="W134">
            <v>7096449.6208768161</v>
          </cell>
          <cell r="Z134">
            <v>1270715.3622904464</v>
          </cell>
          <cell r="AA134">
            <v>1653924.9866780618</v>
          </cell>
          <cell r="AD134">
            <v>258159.42072753594</v>
          </cell>
          <cell r="AG134">
            <v>396813.75109772431</v>
          </cell>
          <cell r="AJ134">
            <v>414669.75146181899</v>
          </cell>
          <cell r="AM134">
            <v>180250.50142030188</v>
          </cell>
          <cell r="AP134">
            <v>262001.84399364333</v>
          </cell>
          <cell r="AS134">
            <v>142029.71797703751</v>
          </cell>
          <cell r="AV134">
            <v>1039087.1759145883</v>
          </cell>
          <cell r="AY134">
            <v>1503339.0165747805</v>
          </cell>
          <cell r="BB134">
            <v>1462648.4018367063</v>
          </cell>
          <cell r="BE134">
            <v>1094873.6462344315</v>
          </cell>
          <cell r="BR134">
            <v>1482182.9161424413</v>
          </cell>
          <cell r="BS134">
            <v>0</v>
          </cell>
        </row>
        <row r="135">
          <cell r="F135">
            <v>112898277.59940976</v>
          </cell>
          <cell r="M135">
            <v>11322000</v>
          </cell>
          <cell r="Q135">
            <v>-1050000</v>
          </cell>
          <cell r="R135">
            <v>613049.99999999988</v>
          </cell>
          <cell r="T135">
            <v>48059905.739182912</v>
          </cell>
          <cell r="W135">
            <v>27354882.708913282</v>
          </cell>
          <cell r="Z135">
            <v>5336322.8075004211</v>
          </cell>
          <cell r="AA135">
            <v>4798780.9239091938</v>
          </cell>
          <cell r="AD135">
            <v>736705.07600167696</v>
          </cell>
          <cell r="AG135">
            <v>970625.15566952026</v>
          </cell>
          <cell r="AJ135">
            <v>1041109.3330367296</v>
          </cell>
          <cell r="AM135">
            <v>703903.4632517352</v>
          </cell>
          <cell r="AP135">
            <v>995862.30270674371</v>
          </cell>
          <cell r="AS135">
            <v>350575.59324278776</v>
          </cell>
          <cell r="AV135">
            <v>3881822.1278236555</v>
          </cell>
          <cell r="AY135">
            <v>4170923.7215463417</v>
          </cell>
          <cell r="BB135">
            <v>4054187.3853606195</v>
          </cell>
          <cell r="BE135">
            <v>4356402.1851733662</v>
          </cell>
          <cell r="BR135">
            <v>0</v>
          </cell>
          <cell r="BS135">
            <v>-2772981.7499299496</v>
          </cell>
        </row>
        <row r="136">
          <cell r="F136">
            <v>18785421.353323631</v>
          </cell>
          <cell r="M136">
            <v>1070000</v>
          </cell>
          <cell r="Q136">
            <v>-30000</v>
          </cell>
          <cell r="R136">
            <v>362202</v>
          </cell>
          <cell r="T136">
            <v>8437359.9312952347</v>
          </cell>
          <cell r="W136">
            <v>4147024.6447481783</v>
          </cell>
          <cell r="Z136">
            <v>962396.52622830984</v>
          </cell>
          <cell r="AA136">
            <v>1110765.2689774269</v>
          </cell>
          <cell r="AD136">
            <v>216302.10069564174</v>
          </cell>
          <cell r="AG136">
            <v>182069.32736637272</v>
          </cell>
          <cell r="AJ136">
            <v>159111.00629122028</v>
          </cell>
          <cell r="AM136">
            <v>120446.846945962</v>
          </cell>
          <cell r="AP136">
            <v>218866.96276220551</v>
          </cell>
          <cell r="AS136">
            <v>213969.02491602467</v>
          </cell>
          <cell r="AV136">
            <v>758761.16650188726</v>
          </cell>
          <cell r="AY136">
            <v>610249.65391581331</v>
          </cell>
          <cell r="BB136">
            <v>766320.90970345831</v>
          </cell>
          <cell r="BE136">
            <v>590341.25195331767</v>
          </cell>
          <cell r="BR136">
            <v>0</v>
          </cell>
          <cell r="BS136">
            <v>-47960.680450383574</v>
          </cell>
        </row>
        <row r="137">
          <cell r="F137">
            <v>18735702.187976144</v>
          </cell>
          <cell r="M137">
            <v>1728000</v>
          </cell>
          <cell r="Q137">
            <v>354000</v>
          </cell>
          <cell r="R137">
            <v>1137659.9999999998</v>
          </cell>
          <cell r="T137">
            <v>7681927.1899473108</v>
          </cell>
          <cell r="W137">
            <v>3153772.1771108783</v>
          </cell>
          <cell r="Z137">
            <v>1153690.6140771389</v>
          </cell>
          <cell r="AA137">
            <v>1223785.0196506977</v>
          </cell>
          <cell r="AD137">
            <v>126812.9383728278</v>
          </cell>
          <cell r="AG137">
            <v>83896.418031358568</v>
          </cell>
          <cell r="AJ137">
            <v>113092.13301606584</v>
          </cell>
          <cell r="AM137">
            <v>175364.95014502847</v>
          </cell>
          <cell r="AP137">
            <v>210690.29040136305</v>
          </cell>
          <cell r="AS137">
            <v>513928.28968405386</v>
          </cell>
          <cell r="AV137">
            <v>567553.35254341166</v>
          </cell>
          <cell r="AY137">
            <v>573104.02280789427</v>
          </cell>
          <cell r="BB137">
            <v>531019.05361194001</v>
          </cell>
          <cell r="BE137">
            <v>631190.75822687312</v>
          </cell>
          <cell r="BR137">
            <v>0</v>
          </cell>
          <cell r="BS137">
            <v>-1.862645149230957E-9</v>
          </cell>
        </row>
        <row r="138">
          <cell r="F138">
            <v>66596553.371095926</v>
          </cell>
          <cell r="M138">
            <v>4028683.0849031061</v>
          </cell>
          <cell r="Q138">
            <v>-1368000</v>
          </cell>
          <cell r="R138">
            <v>0</v>
          </cell>
          <cell r="T138">
            <v>28901776.957548451</v>
          </cell>
          <cell r="W138">
            <v>18344878.422512911</v>
          </cell>
          <cell r="Z138">
            <v>3096759.5849442654</v>
          </cell>
          <cell r="AA138">
            <v>2888537.8087821519</v>
          </cell>
          <cell r="AD138">
            <v>534007.55933836615</v>
          </cell>
          <cell r="AG138">
            <v>531355.89177904732</v>
          </cell>
          <cell r="AJ138">
            <v>544676.69863193994</v>
          </cell>
          <cell r="AM138">
            <v>594987.78088094376</v>
          </cell>
          <cell r="AP138">
            <v>482801.75152239518</v>
          </cell>
          <cell r="AS138">
            <v>200708.12662945903</v>
          </cell>
          <cell r="AV138">
            <v>2486894.8693972896</v>
          </cell>
          <cell r="AY138">
            <v>3271751.0715578212</v>
          </cell>
          <cell r="BB138">
            <v>2723609.5301336553</v>
          </cell>
          <cell r="BE138">
            <v>2221662.0413162792</v>
          </cell>
          <cell r="BR138">
            <v>0</v>
          </cell>
          <cell r="BS138">
            <v>-4201136.0266648158</v>
          </cell>
        </row>
        <row r="139">
          <cell r="F139">
            <v>35811075.861183539</v>
          </cell>
          <cell r="M139">
            <v>2066557.7738610648</v>
          </cell>
          <cell r="Q139">
            <v>-330000</v>
          </cell>
          <cell r="R139">
            <v>1375345.5149999999</v>
          </cell>
          <cell r="T139">
            <v>13068330.089471266</v>
          </cell>
          <cell r="W139">
            <v>7441644.5081483815</v>
          </cell>
          <cell r="Z139">
            <v>2535010.7286438453</v>
          </cell>
          <cell r="AA139">
            <v>3384447.5475682402</v>
          </cell>
          <cell r="AD139">
            <v>161390.46008230085</v>
          </cell>
          <cell r="AG139">
            <v>216409.4984337847</v>
          </cell>
          <cell r="AJ139">
            <v>446155.27293950412</v>
          </cell>
          <cell r="AM139">
            <v>663307.4110276812</v>
          </cell>
          <cell r="AP139">
            <v>1025909.4834431309</v>
          </cell>
          <cell r="AS139">
            <v>871275.42164183862</v>
          </cell>
          <cell r="AV139">
            <v>1606119.6031524166</v>
          </cell>
          <cell r="AY139">
            <v>1401417.8042666237</v>
          </cell>
          <cell r="BB139">
            <v>1510278.2036966223</v>
          </cell>
          <cell r="BE139">
            <v>1751924.0873750767</v>
          </cell>
          <cell r="BR139">
            <v>0</v>
          </cell>
          <cell r="BS139">
            <v>-5515885.0946874991</v>
          </cell>
        </row>
        <row r="140">
          <cell r="F140">
            <v>24210643.474813554</v>
          </cell>
          <cell r="M140">
            <v>1860000</v>
          </cell>
          <cell r="Q140">
            <v>-804000</v>
          </cell>
          <cell r="R140">
            <v>105524.99999999999</v>
          </cell>
          <cell r="T140">
            <v>11933200.237546183</v>
          </cell>
          <cell r="W140">
            <v>6624214.4447295219</v>
          </cell>
          <cell r="Z140">
            <v>765176.35139531631</v>
          </cell>
          <cell r="AA140">
            <v>468223.55639920896</v>
          </cell>
          <cell r="AD140">
            <v>125900.1286324742</v>
          </cell>
          <cell r="AG140">
            <v>112581.59037296279</v>
          </cell>
          <cell r="AJ140">
            <v>111227.3159290988</v>
          </cell>
          <cell r="AM140">
            <v>56718.696746576868</v>
          </cell>
          <cell r="AP140">
            <v>17410.673044207655</v>
          </cell>
          <cell r="AS140">
            <v>44385.151673888635</v>
          </cell>
          <cell r="AV140">
            <v>807321.88115800812</v>
          </cell>
          <cell r="AY140">
            <v>854349.51548213849</v>
          </cell>
          <cell r="BB140">
            <v>890331.34737331269</v>
          </cell>
          <cell r="BE140">
            <v>706301.14072986215</v>
          </cell>
          <cell r="BR140">
            <v>874361.33302258328</v>
          </cell>
          <cell r="BS140">
            <v>0</v>
          </cell>
        </row>
        <row r="141">
          <cell r="F141">
            <v>21018857.701353628</v>
          </cell>
          <cell r="M141">
            <v>2152000</v>
          </cell>
          <cell r="Q141">
            <v>42000</v>
          </cell>
          <cell r="R141">
            <v>20166.329999999998</v>
          </cell>
          <cell r="T141">
            <v>9156063.4364382438</v>
          </cell>
          <cell r="W141">
            <v>4333376.9048082978</v>
          </cell>
          <cell r="Z141">
            <v>1013834.9612508575</v>
          </cell>
          <cell r="AA141">
            <v>1231441.9655793731</v>
          </cell>
          <cell r="AD141">
            <v>161330.66966545832</v>
          </cell>
          <cell r="AG141">
            <v>129193.4336491299</v>
          </cell>
          <cell r="AJ141">
            <v>307875.2855192686</v>
          </cell>
          <cell r="AM141">
            <v>172149.60452447424</v>
          </cell>
          <cell r="AP141">
            <v>94595.640588367081</v>
          </cell>
          <cell r="AS141">
            <v>366297.3316326749</v>
          </cell>
          <cell r="AV141">
            <v>752691.07716987212</v>
          </cell>
          <cell r="AY141">
            <v>817203.88437421957</v>
          </cell>
          <cell r="BB141">
            <v>726573.97455286409</v>
          </cell>
          <cell r="BE141">
            <v>773505.16717990499</v>
          </cell>
          <cell r="BR141">
            <v>0</v>
          </cell>
          <cell r="BS141">
            <v>0</v>
          </cell>
        </row>
        <row r="142">
          <cell r="F142">
            <v>31103626.301139574</v>
          </cell>
          <cell r="M142">
            <v>1488073.1058733624</v>
          </cell>
          <cell r="Q142">
            <v>-1080000</v>
          </cell>
          <cell r="R142">
            <v>0</v>
          </cell>
          <cell r="T142">
            <v>16535476.599105094</v>
          </cell>
          <cell r="W142">
            <v>8414700.1107312888</v>
          </cell>
          <cell r="Z142">
            <v>1024131.9595695436</v>
          </cell>
          <cell r="AA142">
            <v>821296.74203743681</v>
          </cell>
          <cell r="AD142">
            <v>144704.72225539054</v>
          </cell>
          <cell r="AG142">
            <v>221340.79063439067</v>
          </cell>
          <cell r="AJ142">
            <v>183930.40134699937</v>
          </cell>
          <cell r="AM142">
            <v>169467.81555019377</v>
          </cell>
          <cell r="AP142">
            <v>61659.558626897218</v>
          </cell>
          <cell r="AS142">
            <v>40193.453623565314</v>
          </cell>
          <cell r="AV142">
            <v>823932.06250321853</v>
          </cell>
          <cell r="AY142">
            <v>1077763.876426857</v>
          </cell>
          <cell r="BB142">
            <v>1031064.6669953334</v>
          </cell>
          <cell r="BE142">
            <v>967187.17789744202</v>
          </cell>
          <cell r="BR142">
            <v>2576734.4277709574</v>
          </cell>
          <cell r="BS142">
            <v>0</v>
          </cell>
        </row>
        <row r="143">
          <cell r="F143">
            <v>35056977.363886818</v>
          </cell>
          <cell r="M143">
            <v>3804640.967989732</v>
          </cell>
          <cell r="Q143">
            <v>462000</v>
          </cell>
          <cell r="R143">
            <v>528515.43000000005</v>
          </cell>
          <cell r="T143">
            <v>16317190.201425629</v>
          </cell>
          <cell r="W143">
            <v>7387661.272993546</v>
          </cell>
          <cell r="Z143">
            <v>1238873.1500680677</v>
          </cell>
          <cell r="AA143">
            <v>1062088.391205431</v>
          </cell>
          <cell r="AD143">
            <v>140931.58996261432</v>
          </cell>
          <cell r="AG143">
            <v>107303.32164061135</v>
          </cell>
          <cell r="AJ143">
            <v>181027.1921182404</v>
          </cell>
          <cell r="AM143">
            <v>242143.06342444706</v>
          </cell>
          <cell r="AP143">
            <v>257765.30428278761</v>
          </cell>
          <cell r="AS143">
            <v>132917.91977673036</v>
          </cell>
          <cell r="AV143">
            <v>921583.26991100737</v>
          </cell>
          <cell r="AY143">
            <v>1269840.606879168</v>
          </cell>
          <cell r="BB143">
            <v>1047050.1657084393</v>
          </cell>
          <cell r="BE143">
            <v>1017533.907705802</v>
          </cell>
          <cell r="BR143">
            <v>2585205.0149636827</v>
          </cell>
          <cell r="BS143">
            <v>0</v>
          </cell>
        </row>
        <row r="144">
          <cell r="F144">
            <v>43109771.263434999</v>
          </cell>
          <cell r="M144">
            <v>1868000</v>
          </cell>
          <cell r="Q144">
            <v>-90000</v>
          </cell>
          <cell r="R144">
            <v>898469.99999999988</v>
          </cell>
          <cell r="T144">
            <v>18174713.664511234</v>
          </cell>
          <cell r="W144">
            <v>11973112.299021371</v>
          </cell>
          <cell r="Z144">
            <v>1899666.4436437623</v>
          </cell>
          <cell r="AA144">
            <v>1440646.9486331684</v>
          </cell>
          <cell r="AD144">
            <v>391223.49316192034</v>
          </cell>
          <cell r="AG144">
            <v>278347.51717651897</v>
          </cell>
          <cell r="AJ144">
            <v>261315.01373499469</v>
          </cell>
          <cell r="AM144">
            <v>256777.50125746193</v>
          </cell>
          <cell r="AP144">
            <v>252983.42330227231</v>
          </cell>
          <cell r="AS144">
            <v>0</v>
          </cell>
          <cell r="AV144">
            <v>1742115.6382883331</v>
          </cell>
          <cell r="AY144">
            <v>1836055.4804771426</v>
          </cell>
          <cell r="BB144">
            <v>1887184.4809502177</v>
          </cell>
          <cell r="BE144">
            <v>1479806.3079097671</v>
          </cell>
          <cell r="BR144">
            <v>0</v>
          </cell>
          <cell r="BS144">
            <v>-2742837.9247627705</v>
          </cell>
        </row>
        <row r="145">
          <cell r="F145">
            <v>40964699.888470203</v>
          </cell>
          <cell r="M145">
            <v>2234000</v>
          </cell>
          <cell r="Q145">
            <v>-624000</v>
          </cell>
          <cell r="R145">
            <v>806650.18499999994</v>
          </cell>
          <cell r="T145">
            <v>19720094.787625886</v>
          </cell>
          <cell r="W145">
            <v>10175504.01169331</v>
          </cell>
          <cell r="Z145">
            <v>1517315.3114254707</v>
          </cell>
          <cell r="AA145">
            <v>1275677.1734798476</v>
          </cell>
          <cell r="AD145">
            <v>265424.78783392988</v>
          </cell>
          <cell r="AG145">
            <v>222915.95526294276</v>
          </cell>
          <cell r="AJ145">
            <v>150027.54241599372</v>
          </cell>
          <cell r="AM145">
            <v>102633.83220809148</v>
          </cell>
          <cell r="AP145">
            <v>333551.84147850447</v>
          </cell>
          <cell r="AS145">
            <v>201123.21428038523</v>
          </cell>
          <cell r="AV145">
            <v>1350594.8763733592</v>
          </cell>
          <cell r="AY145">
            <v>1337242.7198850864</v>
          </cell>
          <cell r="BB145">
            <v>1531051.9420008929</v>
          </cell>
          <cell r="BE145">
            <v>1640568.8809863401</v>
          </cell>
          <cell r="BR145">
            <v>926376.22522500902</v>
          </cell>
          <cell r="BS145">
            <v>0</v>
          </cell>
        </row>
        <row r="146">
          <cell r="F146">
            <v>56145865.143974558</v>
          </cell>
          <cell r="M146">
            <v>4696052.6170636173</v>
          </cell>
          <cell r="Q146">
            <v>-738000</v>
          </cell>
          <cell r="R146">
            <v>1684564.3055461221</v>
          </cell>
          <cell r="T146">
            <v>25651201.539899588</v>
          </cell>
          <cell r="W146">
            <v>14205325.887908263</v>
          </cell>
          <cell r="Z146">
            <v>2071757.1336792</v>
          </cell>
          <cell r="AA146">
            <v>1593504.0645505835</v>
          </cell>
          <cell r="AD146">
            <v>326296.99032217648</v>
          </cell>
          <cell r="AG146">
            <v>374837.22764878225</v>
          </cell>
          <cell r="AJ146">
            <v>246725.82887392672</v>
          </cell>
          <cell r="AM146">
            <v>259793.32643638665</v>
          </cell>
          <cell r="AP146">
            <v>317142.53190887434</v>
          </cell>
          <cell r="AS146">
            <v>68708.15936043697</v>
          </cell>
          <cell r="AV146">
            <v>1675890.5862747673</v>
          </cell>
          <cell r="AY146">
            <v>1623101.1229448898</v>
          </cell>
          <cell r="BB146">
            <v>1805549.5373042312</v>
          </cell>
          <cell r="BE146">
            <v>1876918.3488032902</v>
          </cell>
          <cell r="BR146">
            <v>1308669.6342507005</v>
          </cell>
          <cell r="BS146">
            <v>0</v>
          </cell>
        </row>
        <row r="147">
          <cell r="F147">
            <v>109490127.19570427</v>
          </cell>
          <cell r="M147">
            <v>9474840.1066342741</v>
          </cell>
          <cell r="Q147">
            <v>702000</v>
          </cell>
          <cell r="R147">
            <v>1335200.7899999998</v>
          </cell>
          <cell r="T147">
            <v>45998113.497759625</v>
          </cell>
          <cell r="W147">
            <v>31756545.93717825</v>
          </cell>
          <cell r="Z147">
            <v>3522861.6754386313</v>
          </cell>
          <cell r="AA147">
            <v>2548883.996582529</v>
          </cell>
          <cell r="AD147">
            <v>834220.95608122996</v>
          </cell>
          <cell r="AG147">
            <v>864898.02421289193</v>
          </cell>
          <cell r="AJ147">
            <v>453082.99127562437</v>
          </cell>
          <cell r="AM147">
            <v>244071.04560364259</v>
          </cell>
          <cell r="AP147">
            <v>152610.97940914024</v>
          </cell>
          <cell r="AS147">
            <v>0</v>
          </cell>
          <cell r="AV147">
            <v>3555438.1845874381</v>
          </cell>
          <cell r="AY147">
            <v>3892918.9392684912</v>
          </cell>
          <cell r="BB147">
            <v>3477299.2102784947</v>
          </cell>
          <cell r="BE147">
            <v>3226024.8579765433</v>
          </cell>
          <cell r="BR147">
            <v>0</v>
          </cell>
          <cell r="BS147">
            <v>-1982563.8148987591</v>
          </cell>
        </row>
        <row r="148">
          <cell r="F148">
            <v>14033317.70569603</v>
          </cell>
          <cell r="M148">
            <v>958003.83446725272</v>
          </cell>
          <cell r="Q148">
            <v>-174000</v>
          </cell>
          <cell r="R148">
            <v>12059.999999999998</v>
          </cell>
          <cell r="T148">
            <v>6947456.3846826525</v>
          </cell>
          <cell r="W148">
            <v>2886751.4030922446</v>
          </cell>
          <cell r="Z148">
            <v>545206.22814902011</v>
          </cell>
          <cell r="AA148">
            <v>575301.22972933343</v>
          </cell>
          <cell r="AD148">
            <v>206205.72067865802</v>
          </cell>
          <cell r="AG148">
            <v>78350.118026487777</v>
          </cell>
          <cell r="AJ148">
            <v>132092.27346355081</v>
          </cell>
          <cell r="AM148">
            <v>36123.078645962683</v>
          </cell>
          <cell r="AP148">
            <v>122530.03891467408</v>
          </cell>
          <cell r="AS148">
            <v>0</v>
          </cell>
          <cell r="AV148">
            <v>424668.5145102368</v>
          </cell>
          <cell r="AY148">
            <v>552807.95272303361</v>
          </cell>
          <cell r="BB148">
            <v>524481.97694143956</v>
          </cell>
          <cell r="BE148">
            <v>780580.18140081619</v>
          </cell>
          <cell r="BR148">
            <v>683597.42282089964</v>
          </cell>
          <cell r="BS148">
            <v>0</v>
          </cell>
        </row>
        <row r="149">
          <cell r="F149">
            <v>76765735.580755994</v>
          </cell>
          <cell r="M149">
            <v>7070000</v>
          </cell>
          <cell r="Q149">
            <v>-243000</v>
          </cell>
          <cell r="R149">
            <v>1906661.88</v>
          </cell>
          <cell r="T149">
            <v>36453765</v>
          </cell>
          <cell r="W149">
            <v>16044026.248094365</v>
          </cell>
          <cell r="Z149">
            <v>3110958.6232069796</v>
          </cell>
          <cell r="AA149">
            <v>2310353.2534515541</v>
          </cell>
          <cell r="AD149">
            <v>452246.51469296654</v>
          </cell>
          <cell r="AG149">
            <v>451912.63830336841</v>
          </cell>
          <cell r="AJ149">
            <v>412966.75167834683</v>
          </cell>
          <cell r="AM149">
            <v>375423.75465591357</v>
          </cell>
          <cell r="AP149">
            <v>403546.97642950935</v>
          </cell>
          <cell r="AS149">
            <v>214256.61769144947</v>
          </cell>
          <cell r="AV149">
            <v>2191302.2488574502</v>
          </cell>
          <cell r="AY149">
            <v>2876133.1514988765</v>
          </cell>
          <cell r="BB149">
            <v>2524725.3207657509</v>
          </cell>
          <cell r="BE149">
            <v>2520809.8548810193</v>
          </cell>
          <cell r="BR149">
            <v>5546003.452618584</v>
          </cell>
          <cell r="BS149">
            <v>0</v>
          </cell>
        </row>
        <row r="150">
          <cell r="F150">
            <v>78605203.150559321</v>
          </cell>
          <cell r="M150">
            <v>6820000</v>
          </cell>
          <cell r="Q150">
            <v>66000</v>
          </cell>
          <cell r="R150">
            <v>0</v>
          </cell>
          <cell r="T150">
            <v>34785120.359491892</v>
          </cell>
          <cell r="W150">
            <v>18864432.031912409</v>
          </cell>
          <cell r="Z150">
            <v>3353217.0591196236</v>
          </cell>
          <cell r="AA150">
            <v>2708224.8830783996</v>
          </cell>
          <cell r="AD150">
            <v>434497.43640831317</v>
          </cell>
          <cell r="AG150">
            <v>437944.5897130635</v>
          </cell>
          <cell r="AJ150">
            <v>512223.14501691522</v>
          </cell>
          <cell r="AM150">
            <v>409442.11132137745</v>
          </cell>
          <cell r="AP150">
            <v>622977.84763039357</v>
          </cell>
          <cell r="AS150">
            <v>291139.75298833649</v>
          </cell>
          <cell r="AV150">
            <v>2764925.6907328772</v>
          </cell>
          <cell r="AY150">
            <v>3258202.5000374727</v>
          </cell>
          <cell r="BB150">
            <v>3402337.648890873</v>
          </cell>
          <cell r="BE150">
            <v>2582742.9772957647</v>
          </cell>
          <cell r="BR150">
            <v>0</v>
          </cell>
          <cell r="BS150">
            <v>0</v>
          </cell>
        </row>
        <row r="151">
          <cell r="F151">
            <v>72234371.363537163</v>
          </cell>
          <cell r="M151">
            <v>6206501.8289244873</v>
          </cell>
          <cell r="Q151">
            <v>-558000</v>
          </cell>
          <cell r="R151">
            <v>1315866.5999999999</v>
          </cell>
          <cell r="T151">
            <v>30339028.518188607</v>
          </cell>
          <cell r="W151">
            <v>18405251.05055191</v>
          </cell>
          <cell r="Z151">
            <v>2891205.5273099309</v>
          </cell>
          <cell r="AA151">
            <v>2730853.458039959</v>
          </cell>
          <cell r="AD151">
            <v>389384.4592958311</v>
          </cell>
          <cell r="AG151">
            <v>478853.25130955561</v>
          </cell>
          <cell r="AJ151">
            <v>691153.24265488377</v>
          </cell>
          <cell r="AM151">
            <v>525268.01166289556</v>
          </cell>
          <cell r="AP151">
            <v>437912.36458930245</v>
          </cell>
          <cell r="AS151">
            <v>208282.12852749033</v>
          </cell>
          <cell r="AV151">
            <v>2284475.5007386785</v>
          </cell>
          <cell r="AY151">
            <v>2783683.1769730709</v>
          </cell>
          <cell r="BB151">
            <v>3107583.7629453777</v>
          </cell>
          <cell r="BE151">
            <v>2727921.9398651263</v>
          </cell>
          <cell r="BR151">
            <v>0</v>
          </cell>
          <cell r="BS151">
            <v>-2230193.3877248615</v>
          </cell>
        </row>
        <row r="152">
          <cell r="F152">
            <v>30401115.776390661</v>
          </cell>
          <cell r="M152">
            <v>2932000</v>
          </cell>
          <cell r="Q152">
            <v>-972000</v>
          </cell>
          <cell r="R152">
            <v>0</v>
          </cell>
          <cell r="T152">
            <v>14918567.138480818</v>
          </cell>
          <cell r="W152">
            <v>6552877.8974752231</v>
          </cell>
          <cell r="Z152">
            <v>1261308.3537095657</v>
          </cell>
          <cell r="AA152">
            <v>1250674.9431242528</v>
          </cell>
          <cell r="AD152">
            <v>169850.22724209193</v>
          </cell>
          <cell r="AG152">
            <v>170524.75723810802</v>
          </cell>
          <cell r="AJ152">
            <v>63764.713296292444</v>
          </cell>
          <cell r="AM152">
            <v>326293.27357384475</v>
          </cell>
          <cell r="AP152">
            <v>402137.20533281239</v>
          </cell>
          <cell r="AS152">
            <v>118104.76644110323</v>
          </cell>
          <cell r="AV152">
            <v>898373.22113823437</v>
          </cell>
          <cell r="AY152">
            <v>1188660.1954534103</v>
          </cell>
          <cell r="BB152">
            <v>985723.99173473881</v>
          </cell>
          <cell r="BE152">
            <v>1384930.0352744125</v>
          </cell>
          <cell r="BR152">
            <v>1396018.500570979</v>
          </cell>
          <cell r="BS152">
            <v>0</v>
          </cell>
        </row>
        <row r="153">
          <cell r="F153">
            <v>60219518.739928886</v>
          </cell>
          <cell r="M153">
            <v>4540623.0205602292</v>
          </cell>
          <cell r="Q153">
            <v>990000</v>
          </cell>
          <cell r="R153">
            <v>1615034.9999999998</v>
          </cell>
          <cell r="T153">
            <v>25631572.447429925</v>
          </cell>
          <cell r="W153">
            <v>16581649.372959917</v>
          </cell>
          <cell r="Z153">
            <v>1865564.8165314035</v>
          </cell>
          <cell r="AA153">
            <v>1238357.6439419251</v>
          </cell>
          <cell r="AD153">
            <v>374093.58256278693</v>
          </cell>
          <cell r="AG153">
            <v>281898.44030080538</v>
          </cell>
          <cell r="AJ153">
            <v>235223.69503660197</v>
          </cell>
          <cell r="AM153">
            <v>204009.98677879191</v>
          </cell>
          <cell r="AP153">
            <v>143131.93926293883</v>
          </cell>
          <cell r="AS153">
            <v>0</v>
          </cell>
          <cell r="AV153">
            <v>1583842.0136198718</v>
          </cell>
          <cell r="AY153">
            <v>1941191.395199195</v>
          </cell>
          <cell r="BB153">
            <v>2176882.1081701559</v>
          </cell>
          <cell r="BE153">
            <v>2054800.9215162627</v>
          </cell>
          <cell r="BR153">
            <v>0</v>
          </cell>
          <cell r="BS153">
            <v>0</v>
          </cell>
        </row>
        <row r="154">
          <cell r="F154">
            <v>48581877.351976953</v>
          </cell>
          <cell r="M154">
            <v>2760000</v>
          </cell>
          <cell r="Q154">
            <v>-744000</v>
          </cell>
          <cell r="R154">
            <v>2116329.0000000005</v>
          </cell>
          <cell r="T154">
            <v>22689837.711636487</v>
          </cell>
          <cell r="W154">
            <v>12310342.526727552</v>
          </cell>
          <cell r="Z154">
            <v>1742980.7037824537</v>
          </cell>
          <cell r="AA154">
            <v>1215949.9072969956</v>
          </cell>
          <cell r="AD154">
            <v>322559.91602643294</v>
          </cell>
          <cell r="AG154">
            <v>368677.16894347541</v>
          </cell>
          <cell r="AJ154">
            <v>127168.49425317191</v>
          </cell>
          <cell r="AM154">
            <v>119610.85708461789</v>
          </cell>
          <cell r="AP154">
            <v>233740.0478323586</v>
          </cell>
          <cell r="AS154">
            <v>44193.423156938792</v>
          </cell>
          <cell r="AV154">
            <v>1523592.4223357895</v>
          </cell>
          <cell r="AY154">
            <v>1586649.1001811146</v>
          </cell>
          <cell r="BB154">
            <v>1794971.5914008392</v>
          </cell>
          <cell r="BE154">
            <v>1585224.3886157167</v>
          </cell>
          <cell r="BR154">
            <v>1334841.7482365668</v>
          </cell>
          <cell r="BS154">
            <v>0</v>
          </cell>
        </row>
        <row r="155">
          <cell r="F155">
            <v>62602878.175214745</v>
          </cell>
          <cell r="M155">
            <v>4464160.4036511164</v>
          </cell>
          <cell r="Q155">
            <v>-342000</v>
          </cell>
          <cell r="R155">
            <v>120599.99999999999</v>
          </cell>
          <cell r="T155">
            <v>26558784.819752611</v>
          </cell>
          <cell r="W155">
            <v>16870441.270696156</v>
          </cell>
          <cell r="Z155">
            <v>2901042.3390775686</v>
          </cell>
          <cell r="AA155">
            <v>1878334.3642700349</v>
          </cell>
          <cell r="AD155">
            <v>404321.62729312712</v>
          </cell>
          <cell r="AG155">
            <v>315944.81730848475</v>
          </cell>
          <cell r="AJ155">
            <v>471635.2033585668</v>
          </cell>
          <cell r="AM155">
            <v>314922.26568330324</v>
          </cell>
          <cell r="AP155">
            <v>296062.56825675495</v>
          </cell>
          <cell r="AS155">
            <v>75447.882369797866</v>
          </cell>
          <cell r="AV155">
            <v>2218697.3718129038</v>
          </cell>
          <cell r="AY155">
            <v>2563140.6437458866</v>
          </cell>
          <cell r="BB155">
            <v>2923889.6092021</v>
          </cell>
          <cell r="BE155">
            <v>2445787.3530063685</v>
          </cell>
          <cell r="BR155">
            <v>0</v>
          </cell>
          <cell r="BS155">
            <v>-3554460.0325521752</v>
          </cell>
        </row>
        <row r="156">
          <cell r="F156">
            <v>124301534.8202341</v>
          </cell>
          <cell r="M156">
            <v>11307347.152140975</v>
          </cell>
          <cell r="Q156">
            <v>-1164000</v>
          </cell>
          <cell r="R156">
            <v>637169.99999999988</v>
          </cell>
          <cell r="T156">
            <v>64484116.711025029</v>
          </cell>
          <cell r="W156">
            <v>31470321.991825327</v>
          </cell>
          <cell r="Z156">
            <v>2698161.0473996764</v>
          </cell>
          <cell r="AA156">
            <v>1270350.0876661381</v>
          </cell>
          <cell r="AD156">
            <v>437561.64541307808</v>
          </cell>
          <cell r="AG156">
            <v>429590.96244670678</v>
          </cell>
          <cell r="AJ156">
            <v>240693.35735618201</v>
          </cell>
          <cell r="AM156">
            <v>110549.68953469553</v>
          </cell>
          <cell r="AP156">
            <v>51954.432915475802</v>
          </cell>
          <cell r="AS156">
            <v>0</v>
          </cell>
          <cell r="AV156">
            <v>3150083.7453757012</v>
          </cell>
          <cell r="AY156">
            <v>3939740.6658348544</v>
          </cell>
          <cell r="BB156">
            <v>3356650.1488919044</v>
          </cell>
          <cell r="BE156">
            <v>3151593.2700744839</v>
          </cell>
          <cell r="BR156">
            <v>17292814.313360944</v>
          </cell>
          <cell r="BS156">
            <v>0</v>
          </cell>
        </row>
        <row r="157">
          <cell r="F157">
            <v>54523946.746619217</v>
          </cell>
          <cell r="M157">
            <v>6188517.3810109496</v>
          </cell>
          <cell r="Q157">
            <v>-396000</v>
          </cell>
          <cell r="R157">
            <v>103789.28991690646</v>
          </cell>
          <cell r="T157">
            <v>26627878.731615312</v>
          </cell>
          <cell r="W157">
            <v>12744672.987126935</v>
          </cell>
          <cell r="Z157">
            <v>1593664.7608823716</v>
          </cell>
          <cell r="AA157">
            <v>1192745.948518638</v>
          </cell>
          <cell r="AD157">
            <v>422027.13532640436</v>
          </cell>
          <cell r="AG157">
            <v>258259.25952165516</v>
          </cell>
          <cell r="AJ157">
            <v>255192.79779986283</v>
          </cell>
          <cell r="AM157">
            <v>0</v>
          </cell>
          <cell r="AP157">
            <v>114183.55547889642</v>
          </cell>
          <cell r="AS157">
            <v>143083.20039181932</v>
          </cell>
          <cell r="AV157">
            <v>1398560.8361342135</v>
          </cell>
          <cell r="AY157">
            <v>1876848.3322989726</v>
          </cell>
          <cell r="BB157">
            <v>1735157.1975380629</v>
          </cell>
          <cell r="BE157">
            <v>1458111.2815768586</v>
          </cell>
          <cell r="BR157">
            <v>5124193.5827806368</v>
          </cell>
          <cell r="BS157">
            <v>0</v>
          </cell>
        </row>
        <row r="158">
          <cell r="F158">
            <v>74845666.869630724</v>
          </cell>
          <cell r="M158">
            <v>7516993.018572107</v>
          </cell>
          <cell r="Q158">
            <v>-1260000</v>
          </cell>
          <cell r="R158">
            <v>531745.5</v>
          </cell>
          <cell r="T158">
            <v>34641902.69192607</v>
          </cell>
          <cell r="W158">
            <v>19544459.545748755</v>
          </cell>
          <cell r="Z158">
            <v>2100881.3402324216</v>
          </cell>
          <cell r="AA158">
            <v>1439628.5042659682</v>
          </cell>
          <cell r="AD158">
            <v>509051.77402264561</v>
          </cell>
          <cell r="AG158">
            <v>564023.84507496364</v>
          </cell>
          <cell r="AJ158">
            <v>165449.34045108804</v>
          </cell>
          <cell r="AM158">
            <v>67105.628088853206</v>
          </cell>
          <cell r="AP158">
            <v>133997.9166284175</v>
          </cell>
          <cell r="AS158">
            <v>0</v>
          </cell>
          <cell r="AV158">
            <v>2283282.3132475577</v>
          </cell>
          <cell r="AY158">
            <v>2441421.0695539904</v>
          </cell>
          <cell r="BB158">
            <v>2816562.0900307819</v>
          </cell>
          <cell r="BE158">
            <v>2788790.7960530873</v>
          </cell>
          <cell r="BR158">
            <v>2141316.2399630249</v>
          </cell>
          <cell r="BS158">
            <v>0</v>
          </cell>
        </row>
      </sheetData>
      <sheetData sheetId="16"/>
      <sheetData sheetId="17">
        <row r="8">
          <cell r="B8">
            <v>9999</v>
          </cell>
          <cell r="P8">
            <v>0</v>
          </cell>
        </row>
        <row r="9">
          <cell r="B9">
            <v>202</v>
          </cell>
          <cell r="P9">
            <v>14254897.775693763</v>
          </cell>
        </row>
        <row r="10">
          <cell r="B10">
            <v>203</v>
          </cell>
          <cell r="P10">
            <v>20821049.18214291</v>
          </cell>
        </row>
        <row r="11">
          <cell r="B11">
            <v>204</v>
          </cell>
          <cell r="P11">
            <v>19442307.490913831</v>
          </cell>
        </row>
        <row r="12">
          <cell r="B12">
            <v>205</v>
          </cell>
          <cell r="P12">
            <v>7977995.2207027022</v>
          </cell>
        </row>
        <row r="13">
          <cell r="B13">
            <v>206</v>
          </cell>
          <cell r="P13">
            <v>12795221.669986624</v>
          </cell>
        </row>
        <row r="14">
          <cell r="B14">
            <v>207</v>
          </cell>
          <cell r="P14">
            <v>6743805.0384025201</v>
          </cell>
        </row>
        <row r="15">
          <cell r="B15">
            <v>208</v>
          </cell>
          <cell r="P15">
            <v>19484986.659505043</v>
          </cell>
        </row>
        <row r="16">
          <cell r="B16">
            <v>209</v>
          </cell>
          <cell r="P16">
            <v>23535007.200673085</v>
          </cell>
        </row>
        <row r="17">
          <cell r="B17">
            <v>210</v>
          </cell>
          <cell r="P17">
            <v>19284366.257766299</v>
          </cell>
        </row>
        <row r="18">
          <cell r="B18">
            <v>211</v>
          </cell>
          <cell r="P18">
            <v>21058701.817029938</v>
          </cell>
        </row>
        <row r="19">
          <cell r="B19">
            <v>212</v>
          </cell>
          <cell r="P19">
            <v>17845014.75017057</v>
          </cell>
        </row>
        <row r="20">
          <cell r="B20">
            <v>213</v>
          </cell>
          <cell r="P20">
            <v>11430465.205362109</v>
          </cell>
        </row>
        <row r="21">
          <cell r="B21">
            <v>301</v>
          </cell>
          <cell r="P21">
            <v>12482620.907457069</v>
          </cell>
        </row>
        <row r="22">
          <cell r="B22">
            <v>302</v>
          </cell>
          <cell r="P22">
            <v>21625987.189735401</v>
          </cell>
        </row>
        <row r="23">
          <cell r="B23">
            <v>303</v>
          </cell>
          <cell r="P23">
            <v>14693851.967200447</v>
          </cell>
        </row>
        <row r="24">
          <cell r="B24">
            <v>304</v>
          </cell>
          <cell r="P24">
            <v>25971945.224596709</v>
          </cell>
        </row>
        <row r="25">
          <cell r="B25">
            <v>305</v>
          </cell>
          <cell r="P25">
            <v>20658861.913706578</v>
          </cell>
        </row>
        <row r="26">
          <cell r="B26">
            <v>306</v>
          </cell>
          <cell r="P26">
            <v>27331468.033088908</v>
          </cell>
        </row>
        <row r="27">
          <cell r="B27">
            <v>307</v>
          </cell>
          <cell r="P27">
            <v>24611109.320390295</v>
          </cell>
        </row>
        <row r="28">
          <cell r="B28">
            <v>308</v>
          </cell>
          <cell r="P28">
            <v>21031081.924054604</v>
          </cell>
        </row>
        <row r="29">
          <cell r="B29">
            <v>309</v>
          </cell>
          <cell r="P29">
            <v>16458947.773077577</v>
          </cell>
        </row>
        <row r="30">
          <cell r="B30">
            <v>310</v>
          </cell>
          <cell r="P30">
            <v>14670609.103239248</v>
          </cell>
        </row>
        <row r="31">
          <cell r="B31">
            <v>311</v>
          </cell>
          <cell r="P31">
            <v>10603814.177797958</v>
          </cell>
        </row>
        <row r="32">
          <cell r="B32">
            <v>312</v>
          </cell>
          <cell r="P32">
            <v>15941751.81385334</v>
          </cell>
        </row>
        <row r="33">
          <cell r="B33">
            <v>313</v>
          </cell>
          <cell r="P33">
            <v>21167149.328968402</v>
          </cell>
        </row>
        <row r="34">
          <cell r="B34">
            <v>314</v>
          </cell>
          <cell r="P34">
            <v>8976122.3101294581</v>
          </cell>
        </row>
        <row r="35">
          <cell r="B35">
            <v>315</v>
          </cell>
          <cell r="P35">
            <v>15277871.307622733</v>
          </cell>
        </row>
        <row r="36">
          <cell r="B36">
            <v>316</v>
          </cell>
          <cell r="P36">
            <v>22660019.543491386</v>
          </cell>
        </row>
        <row r="37">
          <cell r="B37">
            <v>317</v>
          </cell>
          <cell r="P37">
            <v>19852631.802389454</v>
          </cell>
        </row>
        <row r="38">
          <cell r="B38">
            <v>318</v>
          </cell>
          <cell r="P38">
            <v>11202855.505861316</v>
          </cell>
        </row>
        <row r="39">
          <cell r="B39">
            <v>319</v>
          </cell>
          <cell r="P39">
            <v>16824946.567358136</v>
          </cell>
        </row>
        <row r="40">
          <cell r="B40">
            <v>320</v>
          </cell>
          <cell r="P40">
            <v>15664165.09429045</v>
          </cell>
        </row>
        <row r="41">
          <cell r="B41">
            <v>330</v>
          </cell>
          <cell r="P41">
            <v>64600055.159765735</v>
          </cell>
        </row>
        <row r="42">
          <cell r="B42">
            <v>331</v>
          </cell>
          <cell r="P42">
            <v>15153204.826033991</v>
          </cell>
        </row>
        <row r="43">
          <cell r="B43">
            <v>332</v>
          </cell>
          <cell r="P43">
            <v>12375811.334474195</v>
          </cell>
        </row>
        <row r="44">
          <cell r="B44">
            <v>333</v>
          </cell>
          <cell r="P44">
            <v>17549646.432445642</v>
          </cell>
        </row>
        <row r="45">
          <cell r="B45">
            <v>334</v>
          </cell>
          <cell r="P45">
            <v>11670480.318496289</v>
          </cell>
        </row>
        <row r="46">
          <cell r="B46">
            <v>335</v>
          </cell>
          <cell r="P46">
            <v>13560154.752601556</v>
          </cell>
        </row>
        <row r="47">
          <cell r="B47">
            <v>336</v>
          </cell>
          <cell r="P47">
            <v>14416788.191229871</v>
          </cell>
        </row>
        <row r="48">
          <cell r="B48">
            <v>340</v>
          </cell>
          <cell r="P48">
            <v>8859253.341232596</v>
          </cell>
        </row>
        <row r="49">
          <cell r="B49">
            <v>341</v>
          </cell>
          <cell r="P49">
            <v>19463201.564815287</v>
          </cell>
        </row>
        <row r="50">
          <cell r="B50">
            <v>342</v>
          </cell>
          <cell r="P50">
            <v>9924978.1594597269</v>
          </cell>
        </row>
        <row r="51">
          <cell r="B51">
            <v>343</v>
          </cell>
          <cell r="P51">
            <v>12282357.636888251</v>
          </cell>
        </row>
        <row r="52">
          <cell r="B52">
            <v>344</v>
          </cell>
          <cell r="P52">
            <v>14458411.119004726</v>
          </cell>
        </row>
        <row r="53">
          <cell r="B53">
            <v>350</v>
          </cell>
          <cell r="P53">
            <v>15213443.841654262</v>
          </cell>
        </row>
        <row r="54">
          <cell r="B54">
            <v>351</v>
          </cell>
          <cell r="P54">
            <v>13606314.225676745</v>
          </cell>
        </row>
        <row r="55">
          <cell r="B55">
            <v>352</v>
          </cell>
          <cell r="P55">
            <v>31739257.397121184</v>
          </cell>
        </row>
        <row r="56">
          <cell r="B56">
            <v>353</v>
          </cell>
          <cell r="P56">
            <v>13048152.319538791</v>
          </cell>
        </row>
        <row r="57">
          <cell r="B57">
            <v>354</v>
          </cell>
          <cell r="P57">
            <v>9878277.3773454819</v>
          </cell>
        </row>
        <row r="58">
          <cell r="B58">
            <v>355</v>
          </cell>
          <cell r="P58">
            <v>14276997.906786805</v>
          </cell>
        </row>
        <row r="59">
          <cell r="B59">
            <v>356</v>
          </cell>
          <cell r="P59">
            <v>13727727.665820554</v>
          </cell>
        </row>
        <row r="60">
          <cell r="B60">
            <v>357</v>
          </cell>
          <cell r="P60">
            <v>8655812.6571818385</v>
          </cell>
        </row>
        <row r="61">
          <cell r="B61">
            <v>358</v>
          </cell>
          <cell r="P61">
            <v>11372077.207930762</v>
          </cell>
        </row>
        <row r="62">
          <cell r="B62">
            <v>359</v>
          </cell>
          <cell r="P62">
            <v>12511741.797571139</v>
          </cell>
        </row>
        <row r="63">
          <cell r="B63">
            <v>370</v>
          </cell>
          <cell r="P63">
            <v>9775872.6542681213</v>
          </cell>
        </row>
        <row r="64">
          <cell r="B64">
            <v>371</v>
          </cell>
          <cell r="P64">
            <v>13370279.488845488</v>
          </cell>
        </row>
        <row r="65">
          <cell r="B65">
            <v>372</v>
          </cell>
          <cell r="P65">
            <v>12803815.872625368</v>
          </cell>
        </row>
        <row r="66">
          <cell r="B66">
            <v>373</v>
          </cell>
          <cell r="P66">
            <v>23202114.665483199</v>
          </cell>
        </row>
        <row r="67">
          <cell r="B67">
            <v>380</v>
          </cell>
          <cell r="P67">
            <v>29369530.347929865</v>
          </cell>
        </row>
        <row r="68">
          <cell r="B68">
            <v>381</v>
          </cell>
          <cell r="P68">
            <v>8239303.021001826</v>
          </cell>
        </row>
        <row r="69">
          <cell r="B69">
            <v>382</v>
          </cell>
          <cell r="P69">
            <v>15418901.418451075</v>
          </cell>
        </row>
        <row r="70">
          <cell r="B70">
            <v>383</v>
          </cell>
          <cell r="P70">
            <v>29200159.934584543</v>
          </cell>
        </row>
        <row r="71">
          <cell r="B71">
            <v>384</v>
          </cell>
          <cell r="P71">
            <v>12578524.978970114</v>
          </cell>
        </row>
        <row r="72">
          <cell r="B72">
            <v>390</v>
          </cell>
          <cell r="P72">
            <v>9735376.9483356941</v>
          </cell>
        </row>
        <row r="73">
          <cell r="B73">
            <v>391</v>
          </cell>
          <cell r="P73">
            <v>14840988.920024313</v>
          </cell>
        </row>
        <row r="74">
          <cell r="B74">
            <v>392</v>
          </cell>
          <cell r="P74">
            <v>8710007.8182467632</v>
          </cell>
        </row>
        <row r="75">
          <cell r="B75">
            <v>393</v>
          </cell>
          <cell r="P75">
            <v>7344924.7471680511</v>
          </cell>
        </row>
        <row r="76">
          <cell r="B76">
            <v>394</v>
          </cell>
          <cell r="P76">
            <v>9897450.3917676583</v>
          </cell>
        </row>
        <row r="77">
          <cell r="B77">
            <v>800</v>
          </cell>
          <cell r="P77">
            <v>10077035.751233533</v>
          </cell>
        </row>
        <row r="78">
          <cell r="B78">
            <v>801</v>
          </cell>
          <cell r="P78">
            <v>22142565.367851734</v>
          </cell>
        </row>
        <row r="79">
          <cell r="B79">
            <v>802</v>
          </cell>
          <cell r="P79">
            <v>10735542.378026877</v>
          </cell>
        </row>
        <row r="80">
          <cell r="B80">
            <v>803</v>
          </cell>
          <cell r="P80">
            <v>14308387.673788991</v>
          </cell>
        </row>
        <row r="81">
          <cell r="B81">
            <v>805</v>
          </cell>
          <cell r="P81">
            <v>4677162.976521736</v>
          </cell>
        </row>
        <row r="82">
          <cell r="B82">
            <v>806</v>
          </cell>
          <cell r="P82">
            <v>9120361.8908118084</v>
          </cell>
        </row>
        <row r="83">
          <cell r="B83">
            <v>807</v>
          </cell>
          <cell r="P83">
            <v>7210513.2113444591</v>
          </cell>
        </row>
        <row r="84">
          <cell r="B84">
            <v>808</v>
          </cell>
          <cell r="P84">
            <v>11105311.345924458</v>
          </cell>
        </row>
        <row r="85">
          <cell r="B85">
            <v>810</v>
          </cell>
          <cell r="P85">
            <v>12454500</v>
          </cell>
        </row>
        <row r="86">
          <cell r="B86">
            <v>811</v>
          </cell>
          <cell r="P86">
            <v>10154248</v>
          </cell>
        </row>
        <row r="87">
          <cell r="B87">
            <v>812</v>
          </cell>
          <cell r="P87">
            <v>7852000</v>
          </cell>
        </row>
        <row r="88">
          <cell r="B88">
            <v>813</v>
          </cell>
          <cell r="P88">
            <v>7245123.4479882503</v>
          </cell>
        </row>
        <row r="89">
          <cell r="B89">
            <v>815</v>
          </cell>
          <cell r="P89">
            <v>22572000</v>
          </cell>
        </row>
        <row r="90">
          <cell r="B90">
            <v>816</v>
          </cell>
          <cell r="P90">
            <v>7990160.7378354371</v>
          </cell>
        </row>
        <row r="91">
          <cell r="B91">
            <v>821</v>
          </cell>
          <cell r="P91">
            <v>12903647.308808958</v>
          </cell>
        </row>
        <row r="92">
          <cell r="B92">
            <v>822</v>
          </cell>
          <cell r="P92">
            <v>9198237.3789341114</v>
          </cell>
        </row>
        <row r="93">
          <cell r="B93">
            <v>823</v>
          </cell>
          <cell r="P93">
            <v>11851259.56958691</v>
          </cell>
        </row>
        <row r="94">
          <cell r="B94">
            <v>825</v>
          </cell>
          <cell r="P94">
            <v>36819932.972700424</v>
          </cell>
        </row>
        <row r="95">
          <cell r="B95">
            <v>826</v>
          </cell>
          <cell r="P95">
            <v>17542109.382081255</v>
          </cell>
        </row>
        <row r="96">
          <cell r="B96">
            <v>830</v>
          </cell>
          <cell r="P96">
            <v>33025554.490738556</v>
          </cell>
        </row>
        <row r="97">
          <cell r="B97">
            <v>831</v>
          </cell>
          <cell r="P97">
            <v>15645028.42574019</v>
          </cell>
        </row>
        <row r="98">
          <cell r="B98">
            <v>835</v>
          </cell>
          <cell r="P98">
            <v>18015243.282020446</v>
          </cell>
        </row>
        <row r="99">
          <cell r="B99">
            <v>836</v>
          </cell>
          <cell r="P99">
            <v>6923999.9999999991</v>
          </cell>
        </row>
        <row r="100">
          <cell r="B100">
            <v>837</v>
          </cell>
          <cell r="P100">
            <v>8168506.1179448385</v>
          </cell>
        </row>
        <row r="101">
          <cell r="B101">
            <v>840</v>
          </cell>
          <cell r="P101">
            <v>21459204.0571297</v>
          </cell>
        </row>
        <row r="102">
          <cell r="B102">
            <v>841</v>
          </cell>
          <cell r="P102">
            <v>5290397.3443746297</v>
          </cell>
        </row>
        <row r="103">
          <cell r="B103">
            <v>845</v>
          </cell>
          <cell r="P103">
            <v>23228394.79940968</v>
          </cell>
        </row>
        <row r="104">
          <cell r="B104">
            <v>846</v>
          </cell>
          <cell r="P104">
            <v>11458332.885682467</v>
          </cell>
        </row>
        <row r="105">
          <cell r="B105">
            <v>850</v>
          </cell>
          <cell r="P105">
            <v>46006475.182096258</v>
          </cell>
        </row>
        <row r="106">
          <cell r="B106">
            <v>851</v>
          </cell>
          <cell r="P106">
            <v>8018403.2623212365</v>
          </cell>
        </row>
        <row r="107">
          <cell r="B107">
            <v>852</v>
          </cell>
          <cell r="P107">
            <v>10168036.733020771</v>
          </cell>
        </row>
        <row r="108">
          <cell r="B108">
            <v>855</v>
          </cell>
          <cell r="P108">
            <v>29719333.011696178</v>
          </cell>
        </row>
        <row r="109">
          <cell r="B109">
            <v>856</v>
          </cell>
          <cell r="P109">
            <v>21031562.052490015</v>
          </cell>
        </row>
        <row r="110">
          <cell r="B110">
            <v>857</v>
          </cell>
          <cell r="P110">
            <v>1894016.5197919146</v>
          </cell>
        </row>
        <row r="111">
          <cell r="B111">
            <v>860</v>
          </cell>
          <cell r="P111">
            <v>30017599.02906616</v>
          </cell>
        </row>
        <row r="112">
          <cell r="B112">
            <v>861</v>
          </cell>
          <cell r="P112">
            <v>13772243.499306515</v>
          </cell>
        </row>
        <row r="113">
          <cell r="B113">
            <v>865</v>
          </cell>
          <cell r="P113">
            <v>21321438.481338702</v>
          </cell>
        </row>
        <row r="114">
          <cell r="B114">
            <v>866</v>
          </cell>
          <cell r="P114">
            <v>13466476.769255254</v>
          </cell>
        </row>
        <row r="115">
          <cell r="B115">
            <v>867</v>
          </cell>
          <cell r="P115">
            <v>7586312.0368624013</v>
          </cell>
        </row>
        <row r="116">
          <cell r="B116">
            <v>868</v>
          </cell>
          <cell r="P116">
            <v>8253196.975554144</v>
          </cell>
        </row>
        <row r="117">
          <cell r="B117">
            <v>869</v>
          </cell>
          <cell r="P117">
            <v>8415909.3402711526</v>
          </cell>
        </row>
        <row r="118">
          <cell r="B118">
            <v>870</v>
          </cell>
          <cell r="P118">
            <v>9810472.6467280947</v>
          </cell>
        </row>
        <row r="119">
          <cell r="B119">
            <v>871</v>
          </cell>
          <cell r="P119">
            <v>10395860.517033104</v>
          </cell>
        </row>
        <row r="120">
          <cell r="B120">
            <v>872</v>
          </cell>
          <cell r="P120">
            <v>8423711.5340594836</v>
          </cell>
        </row>
        <row r="121">
          <cell r="B121">
            <v>873</v>
          </cell>
          <cell r="P121">
            <v>29935756.774108011</v>
          </cell>
        </row>
        <row r="122">
          <cell r="B122">
            <v>874</v>
          </cell>
          <cell r="P122">
            <v>12301239.223973624</v>
          </cell>
        </row>
        <row r="123">
          <cell r="B123">
            <v>876</v>
          </cell>
          <cell r="P123">
            <v>7353513.5727012474</v>
          </cell>
        </row>
        <row r="124">
          <cell r="B124">
            <v>877</v>
          </cell>
          <cell r="P124">
            <v>9013191.7214255389</v>
          </cell>
        </row>
        <row r="125">
          <cell r="B125">
            <v>878</v>
          </cell>
          <cell r="P125">
            <v>30704229.6577699</v>
          </cell>
        </row>
        <row r="126">
          <cell r="B126">
            <v>879</v>
          </cell>
          <cell r="P126">
            <v>13003155.628975254</v>
          </cell>
        </row>
        <row r="127">
          <cell r="B127">
            <v>880</v>
          </cell>
          <cell r="P127">
            <v>7167459.0448755752</v>
          </cell>
        </row>
        <row r="128">
          <cell r="B128">
            <v>881</v>
          </cell>
          <cell r="P128">
            <v>60380853.498377211</v>
          </cell>
        </row>
        <row r="129">
          <cell r="B129">
            <v>882</v>
          </cell>
          <cell r="P129">
            <v>7491510.1017782455</v>
          </cell>
        </row>
        <row r="130">
          <cell r="B130">
            <v>883</v>
          </cell>
          <cell r="P130">
            <v>10295137.86759166</v>
          </cell>
        </row>
        <row r="131">
          <cell r="B131">
            <v>884</v>
          </cell>
          <cell r="P131">
            <v>6379620.5780010112</v>
          </cell>
        </row>
        <row r="132">
          <cell r="B132">
            <v>885</v>
          </cell>
          <cell r="P132">
            <v>20971015.023500308</v>
          </cell>
        </row>
        <row r="133">
          <cell r="B133">
            <v>886</v>
          </cell>
          <cell r="P133">
            <v>87885617.500734538</v>
          </cell>
        </row>
        <row r="134">
          <cell r="B134">
            <v>887</v>
          </cell>
          <cell r="P134">
            <v>16183808.264204444</v>
          </cell>
        </row>
        <row r="135">
          <cell r="B135">
            <v>888</v>
          </cell>
          <cell r="P135">
            <v>48057905.739182912</v>
          </cell>
        </row>
        <row r="136">
          <cell r="B136">
            <v>889</v>
          </cell>
          <cell r="P136">
            <v>8436359.9312952347</v>
          </cell>
        </row>
        <row r="137">
          <cell r="B137">
            <v>890</v>
          </cell>
          <cell r="P137">
            <v>7681927.1899473108</v>
          </cell>
        </row>
        <row r="138">
          <cell r="B138">
            <v>891</v>
          </cell>
          <cell r="P138">
            <v>28922776.957548451</v>
          </cell>
        </row>
        <row r="139">
          <cell r="B139">
            <v>892</v>
          </cell>
          <cell r="P139">
            <v>13020217.815470174</v>
          </cell>
        </row>
        <row r="140">
          <cell r="B140">
            <v>893</v>
          </cell>
          <cell r="P140">
            <v>11939200.237546183</v>
          </cell>
        </row>
        <row r="141">
          <cell r="B141">
            <v>894</v>
          </cell>
          <cell r="P141">
            <v>9153063.4364382438</v>
          </cell>
        </row>
        <row r="142">
          <cell r="B142">
            <v>895</v>
          </cell>
          <cell r="P142">
            <v>16523411.141489904</v>
          </cell>
        </row>
        <row r="143">
          <cell r="B143">
            <v>896</v>
          </cell>
          <cell r="P143">
            <v>16313168.382220566</v>
          </cell>
        </row>
        <row r="144">
          <cell r="B144">
            <v>908</v>
          </cell>
          <cell r="P144">
            <v>18186713.664511234</v>
          </cell>
        </row>
        <row r="145">
          <cell r="B145">
            <v>909</v>
          </cell>
          <cell r="P145">
            <v>19695094.787625886</v>
          </cell>
        </row>
        <row r="146">
          <cell r="B146">
            <v>916</v>
          </cell>
          <cell r="P146">
            <v>25641106.843818195</v>
          </cell>
        </row>
        <row r="147">
          <cell r="B147">
            <v>919</v>
          </cell>
          <cell r="P147">
            <v>45973905.397065043</v>
          </cell>
        </row>
        <row r="148">
          <cell r="B148">
            <v>921</v>
          </cell>
          <cell r="P148">
            <v>6944392.4065340366</v>
          </cell>
        </row>
        <row r="149">
          <cell r="B149">
            <v>925</v>
          </cell>
          <cell r="P149">
            <v>36321765</v>
          </cell>
        </row>
        <row r="150">
          <cell r="B150">
            <v>926</v>
          </cell>
          <cell r="P150">
            <v>34767120.359491892</v>
          </cell>
        </row>
        <row r="151">
          <cell r="B151">
            <v>928</v>
          </cell>
          <cell r="P151">
            <v>30332998.885582786</v>
          </cell>
        </row>
        <row r="152">
          <cell r="B152">
            <v>929</v>
          </cell>
          <cell r="P152">
            <v>14914567.138480818</v>
          </cell>
        </row>
        <row r="153">
          <cell r="B153">
            <v>931</v>
          </cell>
          <cell r="P153">
            <v>25628472.340679429</v>
          </cell>
        </row>
        <row r="154">
          <cell r="B154">
            <v>933</v>
          </cell>
          <cell r="P154">
            <v>22689837.711636487</v>
          </cell>
        </row>
        <row r="155">
          <cell r="B155">
            <v>935</v>
          </cell>
          <cell r="P155">
            <v>26570784.604156308</v>
          </cell>
        </row>
        <row r="156">
          <cell r="B156">
            <v>936</v>
          </cell>
          <cell r="P156">
            <v>64480670.104894958</v>
          </cell>
        </row>
        <row r="157">
          <cell r="B157">
            <v>937</v>
          </cell>
          <cell r="P157">
            <v>26627878.731615312</v>
          </cell>
        </row>
        <row r="158">
          <cell r="B158">
            <v>938</v>
          </cell>
          <cell r="P158">
            <v>34631757.560201369</v>
          </cell>
        </row>
      </sheetData>
      <sheetData sheetId="18">
        <row r="8">
          <cell r="B8">
            <v>9999</v>
          </cell>
          <cell r="R8">
            <v>0</v>
          </cell>
        </row>
        <row r="9">
          <cell r="B9">
            <v>202</v>
          </cell>
          <cell r="R9">
            <v>14265131.572961926</v>
          </cell>
        </row>
        <row r="10">
          <cell r="B10">
            <v>203</v>
          </cell>
          <cell r="R10">
            <v>20822254.815020937</v>
          </cell>
        </row>
        <row r="11">
          <cell r="B11">
            <v>204</v>
          </cell>
          <cell r="R11">
            <v>19442307.490913831</v>
          </cell>
        </row>
        <row r="12">
          <cell r="B12">
            <v>205</v>
          </cell>
          <cell r="R12">
            <v>7957023.3850928396</v>
          </cell>
        </row>
        <row r="13">
          <cell r="B13">
            <v>206</v>
          </cell>
          <cell r="R13">
            <v>12796427.302864652</v>
          </cell>
        </row>
        <row r="14">
          <cell r="B14">
            <v>207</v>
          </cell>
          <cell r="R14">
            <v>6809805.0384025201</v>
          </cell>
        </row>
        <row r="15">
          <cell r="B15">
            <v>208</v>
          </cell>
          <cell r="R15">
            <v>19484986.659505043</v>
          </cell>
        </row>
        <row r="16">
          <cell r="B16">
            <v>209</v>
          </cell>
          <cell r="R16">
            <v>23746609.852961957</v>
          </cell>
        </row>
        <row r="17">
          <cell r="B17">
            <v>210</v>
          </cell>
          <cell r="R17">
            <v>19286805.687912494</v>
          </cell>
        </row>
        <row r="18">
          <cell r="B18">
            <v>211</v>
          </cell>
          <cell r="R18">
            <v>21058113.082785994</v>
          </cell>
        </row>
        <row r="19">
          <cell r="B19">
            <v>212</v>
          </cell>
          <cell r="R19">
            <v>17844426.015926622</v>
          </cell>
        </row>
        <row r="20">
          <cell r="B20">
            <v>213</v>
          </cell>
          <cell r="R20">
            <v>11439465.205362109</v>
          </cell>
        </row>
        <row r="21">
          <cell r="B21">
            <v>301</v>
          </cell>
          <cell r="R21">
            <v>12482620.907457069</v>
          </cell>
        </row>
        <row r="22">
          <cell r="B22">
            <v>302</v>
          </cell>
          <cell r="R22">
            <v>21625987.189735401</v>
          </cell>
        </row>
        <row r="23">
          <cell r="B23">
            <v>303</v>
          </cell>
          <cell r="R23">
            <v>14696026.132432904</v>
          </cell>
        </row>
        <row r="24">
          <cell r="B24">
            <v>304</v>
          </cell>
          <cell r="R24">
            <v>25953945.224596709</v>
          </cell>
        </row>
        <row r="25">
          <cell r="B25">
            <v>305</v>
          </cell>
          <cell r="R25">
            <v>20673297.326787718</v>
          </cell>
        </row>
        <row r="26">
          <cell r="B26">
            <v>306</v>
          </cell>
          <cell r="R26">
            <v>27359993.428959522</v>
          </cell>
        </row>
        <row r="27">
          <cell r="B27">
            <v>307</v>
          </cell>
          <cell r="R27">
            <v>24602555.986506972</v>
          </cell>
        </row>
        <row r="28">
          <cell r="B28">
            <v>308</v>
          </cell>
          <cell r="R28">
            <v>21057171.906844079</v>
          </cell>
        </row>
        <row r="29">
          <cell r="B29">
            <v>309</v>
          </cell>
          <cell r="R29">
            <v>16458947.773077577</v>
          </cell>
        </row>
        <row r="30">
          <cell r="B30">
            <v>310</v>
          </cell>
          <cell r="R30">
            <v>14670609.103239248</v>
          </cell>
        </row>
        <row r="31">
          <cell r="B31">
            <v>311</v>
          </cell>
          <cell r="R31">
            <v>10603814.177797958</v>
          </cell>
        </row>
        <row r="32">
          <cell r="B32">
            <v>312</v>
          </cell>
          <cell r="R32">
            <v>15937975.040976947</v>
          </cell>
        </row>
        <row r="33">
          <cell r="B33">
            <v>313</v>
          </cell>
          <cell r="R33">
            <v>21161149.328968402</v>
          </cell>
        </row>
        <row r="34">
          <cell r="B34">
            <v>314</v>
          </cell>
          <cell r="R34">
            <v>8976122.3101294581</v>
          </cell>
        </row>
        <row r="35">
          <cell r="B35">
            <v>315</v>
          </cell>
          <cell r="R35">
            <v>15277871.307622733</v>
          </cell>
        </row>
        <row r="36">
          <cell r="B36">
            <v>316</v>
          </cell>
          <cell r="R36">
            <v>22742097.659970224</v>
          </cell>
        </row>
        <row r="37">
          <cell r="B37">
            <v>317</v>
          </cell>
          <cell r="R37">
            <v>19881199.289481558</v>
          </cell>
        </row>
        <row r="38">
          <cell r="B38">
            <v>318</v>
          </cell>
          <cell r="R38">
            <v>11202855.505861316</v>
          </cell>
        </row>
        <row r="39">
          <cell r="B39">
            <v>319</v>
          </cell>
          <cell r="R39">
            <v>16830504.635167155</v>
          </cell>
        </row>
        <row r="40">
          <cell r="B40">
            <v>320</v>
          </cell>
          <cell r="R40">
            <v>15661426.342139134</v>
          </cell>
        </row>
        <row r="41">
          <cell r="B41">
            <v>330</v>
          </cell>
          <cell r="R41">
            <v>64002086.959733739</v>
          </cell>
        </row>
        <row r="42">
          <cell r="B42">
            <v>331</v>
          </cell>
          <cell r="R42">
            <v>15160240.382533431</v>
          </cell>
        </row>
        <row r="43">
          <cell r="B43">
            <v>332</v>
          </cell>
          <cell r="R43">
            <v>12381841.811473716</v>
          </cell>
        </row>
        <row r="44">
          <cell r="B44">
            <v>333</v>
          </cell>
          <cell r="R44">
            <v>17549646.432445642</v>
          </cell>
        </row>
        <row r="45">
          <cell r="B45">
            <v>334</v>
          </cell>
          <cell r="R45">
            <v>11670480.318496289</v>
          </cell>
        </row>
        <row r="46">
          <cell r="B46">
            <v>335</v>
          </cell>
          <cell r="R46">
            <v>13562164.911601396</v>
          </cell>
        </row>
        <row r="47">
          <cell r="B47">
            <v>336</v>
          </cell>
          <cell r="R47">
            <v>14420808.509229552</v>
          </cell>
        </row>
        <row r="48">
          <cell r="B48">
            <v>340</v>
          </cell>
          <cell r="R48">
            <v>8859253.341232596</v>
          </cell>
        </row>
        <row r="49">
          <cell r="B49">
            <v>341</v>
          </cell>
          <cell r="R49">
            <v>19616464.380863205</v>
          </cell>
        </row>
        <row r="50">
          <cell r="B50">
            <v>342</v>
          </cell>
          <cell r="R50">
            <v>9921978.1594597269</v>
          </cell>
        </row>
        <row r="51">
          <cell r="B51">
            <v>343</v>
          </cell>
          <cell r="R51">
            <v>12282357.636888251</v>
          </cell>
        </row>
        <row r="52">
          <cell r="B52">
            <v>344</v>
          </cell>
          <cell r="R52">
            <v>14518417.85787775</v>
          </cell>
        </row>
        <row r="53">
          <cell r="B53">
            <v>350</v>
          </cell>
          <cell r="R53">
            <v>15225443.841654262</v>
          </cell>
        </row>
        <row r="54">
          <cell r="B54">
            <v>351</v>
          </cell>
          <cell r="R54">
            <v>13645658.930881139</v>
          </cell>
        </row>
        <row r="55">
          <cell r="B55">
            <v>352</v>
          </cell>
          <cell r="R55">
            <v>31740265.604387954</v>
          </cell>
        </row>
        <row r="56">
          <cell r="B56">
            <v>353</v>
          </cell>
          <cell r="R56">
            <v>13051513.011100166</v>
          </cell>
        </row>
        <row r="57">
          <cell r="B57">
            <v>354</v>
          </cell>
          <cell r="R57">
            <v>9880293.7918790244</v>
          </cell>
        </row>
        <row r="58">
          <cell r="B58">
            <v>355</v>
          </cell>
          <cell r="R58">
            <v>14295170.259389002</v>
          </cell>
        </row>
        <row r="59">
          <cell r="B59">
            <v>356</v>
          </cell>
          <cell r="R59">
            <v>13727727.665820554</v>
          </cell>
        </row>
        <row r="60">
          <cell r="B60">
            <v>357</v>
          </cell>
          <cell r="R60">
            <v>8655812.6571818385</v>
          </cell>
        </row>
        <row r="61">
          <cell r="B61">
            <v>358</v>
          </cell>
          <cell r="R61">
            <v>11396274.182333272</v>
          </cell>
        </row>
        <row r="62">
          <cell r="B62">
            <v>359</v>
          </cell>
          <cell r="R62">
            <v>12527873.113839479</v>
          </cell>
        </row>
        <row r="63">
          <cell r="B63">
            <v>370</v>
          </cell>
          <cell r="R63">
            <v>9790872.6542681213</v>
          </cell>
        </row>
        <row r="64">
          <cell r="B64">
            <v>371</v>
          </cell>
          <cell r="R64">
            <v>13370279.488845488</v>
          </cell>
        </row>
        <row r="65">
          <cell r="B65">
            <v>372</v>
          </cell>
          <cell r="R65">
            <v>12800815.872625368</v>
          </cell>
        </row>
        <row r="66">
          <cell r="B66">
            <v>373</v>
          </cell>
          <cell r="R66">
            <v>23206114.665483199</v>
          </cell>
        </row>
        <row r="67">
          <cell r="B67">
            <v>380</v>
          </cell>
          <cell r="R67">
            <v>29371530.833876763</v>
          </cell>
        </row>
        <row r="68">
          <cell r="B68">
            <v>381</v>
          </cell>
          <cell r="R68">
            <v>8241303.5069487244</v>
          </cell>
        </row>
        <row r="69">
          <cell r="B69">
            <v>382</v>
          </cell>
          <cell r="R69">
            <v>15415901.418451075</v>
          </cell>
        </row>
        <row r="70">
          <cell r="B70">
            <v>383</v>
          </cell>
          <cell r="R70">
            <v>29213162.364319034</v>
          </cell>
        </row>
        <row r="71">
          <cell r="B71">
            <v>384</v>
          </cell>
          <cell r="R71">
            <v>12587527.165731154</v>
          </cell>
        </row>
        <row r="72">
          <cell r="B72">
            <v>390</v>
          </cell>
          <cell r="R72">
            <v>9741376.9483356941</v>
          </cell>
        </row>
        <row r="73">
          <cell r="B73">
            <v>391</v>
          </cell>
          <cell r="R73">
            <v>15267988.920024313</v>
          </cell>
        </row>
        <row r="74">
          <cell r="B74">
            <v>392</v>
          </cell>
          <cell r="R74">
            <v>8781007.8182467632</v>
          </cell>
        </row>
        <row r="75">
          <cell r="B75">
            <v>393</v>
          </cell>
          <cell r="R75">
            <v>7344924.7471680511</v>
          </cell>
        </row>
        <row r="76">
          <cell r="B76">
            <v>394</v>
          </cell>
          <cell r="R76">
            <v>9905450.3917676583</v>
          </cell>
        </row>
        <row r="77">
          <cell r="B77">
            <v>800</v>
          </cell>
          <cell r="R77">
            <v>10085211.554648781</v>
          </cell>
        </row>
        <row r="78">
          <cell r="B78">
            <v>801</v>
          </cell>
          <cell r="R78">
            <v>22148697.220413171</v>
          </cell>
        </row>
        <row r="79">
          <cell r="B79">
            <v>802</v>
          </cell>
          <cell r="R79">
            <v>10738608.304307595</v>
          </cell>
        </row>
        <row r="80">
          <cell r="B80">
            <v>803</v>
          </cell>
          <cell r="R80">
            <v>14310431.624642802</v>
          </cell>
        </row>
        <row r="81">
          <cell r="B81">
            <v>805</v>
          </cell>
          <cell r="R81">
            <v>4691162.976521736</v>
          </cell>
        </row>
        <row r="82">
          <cell r="B82">
            <v>806</v>
          </cell>
          <cell r="R82">
            <v>9124361.8908118084</v>
          </cell>
        </row>
        <row r="83">
          <cell r="B83">
            <v>807</v>
          </cell>
          <cell r="R83">
            <v>7212513.2113444591</v>
          </cell>
        </row>
        <row r="84">
          <cell r="B84">
            <v>808</v>
          </cell>
          <cell r="R84">
            <v>11114311.345924458</v>
          </cell>
        </row>
        <row r="85">
          <cell r="B85">
            <v>810</v>
          </cell>
          <cell r="R85">
            <v>12464500</v>
          </cell>
        </row>
        <row r="86">
          <cell r="B86">
            <v>811</v>
          </cell>
          <cell r="R86">
            <v>10156248</v>
          </cell>
        </row>
        <row r="87">
          <cell r="B87">
            <v>812</v>
          </cell>
          <cell r="R87">
            <v>7857000</v>
          </cell>
        </row>
        <row r="88">
          <cell r="B88">
            <v>813</v>
          </cell>
          <cell r="R88">
            <v>7245123.4479882503</v>
          </cell>
        </row>
        <row r="89">
          <cell r="B89">
            <v>815</v>
          </cell>
          <cell r="R89">
            <v>22572000</v>
          </cell>
        </row>
        <row r="90">
          <cell r="B90">
            <v>816</v>
          </cell>
          <cell r="R90">
            <v>7994160.7378354371</v>
          </cell>
        </row>
        <row r="91">
          <cell r="B91">
            <v>821</v>
          </cell>
          <cell r="R91">
            <v>12903647.308808958</v>
          </cell>
        </row>
        <row r="92">
          <cell r="B92">
            <v>822</v>
          </cell>
          <cell r="R92">
            <v>9199260.9491955824</v>
          </cell>
        </row>
        <row r="93">
          <cell r="B93">
            <v>823</v>
          </cell>
          <cell r="R93">
            <v>11851259.56958691</v>
          </cell>
        </row>
        <row r="94">
          <cell r="B94">
            <v>825</v>
          </cell>
          <cell r="R94">
            <v>36813932.972700424</v>
          </cell>
        </row>
        <row r="95">
          <cell r="B95">
            <v>826</v>
          </cell>
          <cell r="R95">
            <v>17544195.623370524</v>
          </cell>
        </row>
        <row r="96">
          <cell r="B96">
            <v>830</v>
          </cell>
          <cell r="R96">
            <v>33031554.490738556</v>
          </cell>
        </row>
        <row r="97">
          <cell r="B97">
            <v>831</v>
          </cell>
          <cell r="R97">
            <v>15647028.42574019</v>
          </cell>
        </row>
        <row r="98">
          <cell r="B98">
            <v>835</v>
          </cell>
          <cell r="R98">
            <v>18023243.282020446</v>
          </cell>
        </row>
        <row r="99">
          <cell r="B99">
            <v>836</v>
          </cell>
          <cell r="R99">
            <v>6926999.9999999991</v>
          </cell>
        </row>
        <row r="100">
          <cell r="B100">
            <v>837</v>
          </cell>
          <cell r="R100">
            <v>8222506.1179448385</v>
          </cell>
        </row>
        <row r="101">
          <cell r="B101">
            <v>840</v>
          </cell>
          <cell r="R101">
            <v>21460204.0571297</v>
          </cell>
        </row>
        <row r="102">
          <cell r="B102">
            <v>841</v>
          </cell>
          <cell r="R102">
            <v>5290397.3443746297</v>
          </cell>
        </row>
        <row r="103">
          <cell r="B103">
            <v>845</v>
          </cell>
          <cell r="R103">
            <v>23239407.51847893</v>
          </cell>
        </row>
        <row r="104">
          <cell r="B104">
            <v>846</v>
          </cell>
          <cell r="R104">
            <v>11464348.14856557</v>
          </cell>
        </row>
        <row r="105">
          <cell r="B105">
            <v>850</v>
          </cell>
          <cell r="R105">
            <v>46009539.160244867</v>
          </cell>
        </row>
        <row r="106">
          <cell r="B106">
            <v>851</v>
          </cell>
          <cell r="R106">
            <v>8202241.9512381935</v>
          </cell>
        </row>
        <row r="107">
          <cell r="B107">
            <v>852</v>
          </cell>
          <cell r="R107">
            <v>10168036.733020771</v>
          </cell>
        </row>
        <row r="108">
          <cell r="B108">
            <v>855</v>
          </cell>
          <cell r="R108">
            <v>29719333.011696178</v>
          </cell>
        </row>
        <row r="109">
          <cell r="B109">
            <v>856</v>
          </cell>
          <cell r="R109">
            <v>21035562.052490015</v>
          </cell>
        </row>
        <row r="110">
          <cell r="B110">
            <v>857</v>
          </cell>
          <cell r="R110">
            <v>1894016.5197919146</v>
          </cell>
        </row>
        <row r="111">
          <cell r="B111">
            <v>860</v>
          </cell>
          <cell r="R111">
            <v>30027599.02906616</v>
          </cell>
        </row>
        <row r="112">
          <cell r="B112">
            <v>861</v>
          </cell>
          <cell r="R112">
            <v>13774243.499306515</v>
          </cell>
        </row>
        <row r="113">
          <cell r="B113">
            <v>865</v>
          </cell>
          <cell r="R113">
            <v>21322449.264081258</v>
          </cell>
        </row>
        <row r="114">
          <cell r="B114">
            <v>866</v>
          </cell>
          <cell r="R114">
            <v>13470519.90022547</v>
          </cell>
        </row>
        <row r="115">
          <cell r="B115">
            <v>867</v>
          </cell>
          <cell r="R115">
            <v>7597056.3804125162</v>
          </cell>
        </row>
        <row r="116">
          <cell r="B116">
            <v>868</v>
          </cell>
          <cell r="R116">
            <v>8239494.7129741907</v>
          </cell>
        </row>
        <row r="117">
          <cell r="B117">
            <v>869</v>
          </cell>
          <cell r="R117">
            <v>8419066.0470872577</v>
          </cell>
        </row>
        <row r="118">
          <cell r="B118">
            <v>870</v>
          </cell>
          <cell r="R118">
            <v>9816786.060360305</v>
          </cell>
        </row>
        <row r="119">
          <cell r="B119">
            <v>871</v>
          </cell>
          <cell r="R119">
            <v>10435307.123163173</v>
          </cell>
        </row>
        <row r="120">
          <cell r="B120">
            <v>872</v>
          </cell>
          <cell r="R120">
            <v>8420711.5340594836</v>
          </cell>
        </row>
        <row r="121">
          <cell r="B121">
            <v>873</v>
          </cell>
          <cell r="R121">
            <v>29942833.983290799</v>
          </cell>
        </row>
        <row r="122">
          <cell r="B122">
            <v>874</v>
          </cell>
          <cell r="R122">
            <v>12304297.130860716</v>
          </cell>
        </row>
        <row r="123">
          <cell r="B123">
            <v>876</v>
          </cell>
          <cell r="R123">
            <v>7353513.5727012474</v>
          </cell>
        </row>
        <row r="124">
          <cell r="B124">
            <v>877</v>
          </cell>
          <cell r="R124">
            <v>9013191.7214255389</v>
          </cell>
        </row>
        <row r="125">
          <cell r="B125">
            <v>878</v>
          </cell>
          <cell r="R125">
            <v>30710229.6577699</v>
          </cell>
        </row>
        <row r="126">
          <cell r="B126">
            <v>879</v>
          </cell>
          <cell r="R126">
            <v>12706155.628975254</v>
          </cell>
        </row>
        <row r="127">
          <cell r="B127">
            <v>880</v>
          </cell>
          <cell r="R127">
            <v>7179459.0448755752</v>
          </cell>
        </row>
        <row r="128">
          <cell r="B128">
            <v>881</v>
          </cell>
          <cell r="R128">
            <v>60382948.208275236</v>
          </cell>
        </row>
        <row r="129">
          <cell r="B129">
            <v>882</v>
          </cell>
          <cell r="R129">
            <v>7495531.3969595022</v>
          </cell>
        </row>
        <row r="130">
          <cell r="B130">
            <v>883</v>
          </cell>
          <cell r="R130">
            <v>10295137.86759166</v>
          </cell>
        </row>
        <row r="131">
          <cell r="B131">
            <v>884</v>
          </cell>
          <cell r="R131">
            <v>6405620.5780010112</v>
          </cell>
        </row>
        <row r="132">
          <cell r="B132">
            <v>885</v>
          </cell>
          <cell r="R132">
            <v>21006015.023500308</v>
          </cell>
        </row>
        <row r="133">
          <cell r="B133">
            <v>886</v>
          </cell>
          <cell r="R133">
            <v>87889671.410740748</v>
          </cell>
        </row>
        <row r="134">
          <cell r="B134">
            <v>887</v>
          </cell>
          <cell r="R134">
            <v>16183808.264204444</v>
          </cell>
        </row>
        <row r="135">
          <cell r="B135">
            <v>888</v>
          </cell>
          <cell r="R135">
            <v>48059905.739182912</v>
          </cell>
        </row>
        <row r="136">
          <cell r="B136">
            <v>889</v>
          </cell>
          <cell r="R136">
            <v>8437359.9312952347</v>
          </cell>
        </row>
        <row r="137">
          <cell r="B137">
            <v>890</v>
          </cell>
          <cell r="R137">
            <v>7681927.1899473108</v>
          </cell>
        </row>
        <row r="138">
          <cell r="B138">
            <v>891</v>
          </cell>
          <cell r="R138">
            <v>28901776.957548451</v>
          </cell>
        </row>
        <row r="139">
          <cell r="B139">
            <v>892</v>
          </cell>
          <cell r="R139">
            <v>13068330.089471266</v>
          </cell>
        </row>
        <row r="140">
          <cell r="B140">
            <v>893</v>
          </cell>
          <cell r="R140">
            <v>11933200.237546183</v>
          </cell>
        </row>
        <row r="141">
          <cell r="B141">
            <v>894</v>
          </cell>
          <cell r="R141">
            <v>9156063.4364382438</v>
          </cell>
        </row>
        <row r="142">
          <cell r="B142">
            <v>895</v>
          </cell>
          <cell r="R142">
            <v>16535476.599105094</v>
          </cell>
        </row>
        <row r="143">
          <cell r="B143">
            <v>896</v>
          </cell>
          <cell r="R143">
            <v>16317190.201425629</v>
          </cell>
        </row>
        <row r="144">
          <cell r="B144">
            <v>908</v>
          </cell>
          <cell r="R144">
            <v>18174713.664511234</v>
          </cell>
        </row>
        <row r="145">
          <cell r="B145">
            <v>909</v>
          </cell>
          <cell r="R145">
            <v>19720094.787625886</v>
          </cell>
        </row>
        <row r="146">
          <cell r="B146">
            <v>916</v>
          </cell>
          <cell r="R146">
            <v>25651201.539899588</v>
          </cell>
        </row>
        <row r="147">
          <cell r="B147">
            <v>919</v>
          </cell>
          <cell r="R147">
            <v>45998113.497759625</v>
          </cell>
        </row>
        <row r="148">
          <cell r="B148">
            <v>921</v>
          </cell>
          <cell r="R148">
            <v>6947456.3846826525</v>
          </cell>
        </row>
        <row r="149">
          <cell r="B149">
            <v>925</v>
          </cell>
          <cell r="R149">
            <v>36453765</v>
          </cell>
        </row>
        <row r="150">
          <cell r="B150">
            <v>926</v>
          </cell>
          <cell r="R150">
            <v>34785120.359491892</v>
          </cell>
        </row>
        <row r="151">
          <cell r="B151">
            <v>928</v>
          </cell>
          <cell r="R151">
            <v>30339028.518188607</v>
          </cell>
        </row>
        <row r="152">
          <cell r="B152">
            <v>929</v>
          </cell>
          <cell r="R152">
            <v>14918567.138480818</v>
          </cell>
        </row>
        <row r="153">
          <cell r="B153">
            <v>931</v>
          </cell>
          <cell r="R153">
            <v>25631572.447429925</v>
          </cell>
        </row>
        <row r="154">
          <cell r="B154">
            <v>933</v>
          </cell>
          <cell r="R154">
            <v>22689837.711636487</v>
          </cell>
        </row>
        <row r="155">
          <cell r="B155">
            <v>935</v>
          </cell>
          <cell r="R155">
            <v>26558784.819752611</v>
          </cell>
        </row>
        <row r="156">
          <cell r="B156">
            <v>936</v>
          </cell>
          <cell r="R156">
            <v>64484116.711025029</v>
          </cell>
        </row>
        <row r="157">
          <cell r="B157">
            <v>937</v>
          </cell>
          <cell r="R157">
            <v>26627878.731615312</v>
          </cell>
        </row>
        <row r="158">
          <cell r="B158">
            <v>938</v>
          </cell>
          <cell r="R158">
            <v>34641902.69192607</v>
          </cell>
        </row>
      </sheetData>
      <sheetData sheetId="19">
        <row r="8">
          <cell r="B8">
            <v>9999</v>
          </cell>
          <cell r="AI8">
            <v>0</v>
          </cell>
          <cell r="AJ8">
            <v>0</v>
          </cell>
          <cell r="AL8">
            <v>0</v>
          </cell>
          <cell r="AM8">
            <v>0</v>
          </cell>
        </row>
        <row r="9">
          <cell r="AI9">
            <v>4335.4558293864511</v>
          </cell>
          <cell r="AJ9">
            <v>260684.09544816139</v>
          </cell>
          <cell r="AL9">
            <v>5984.7616065279044</v>
          </cell>
          <cell r="AM9">
            <v>384688.97266753385</v>
          </cell>
        </row>
        <row r="10">
          <cell r="AI10">
            <v>11965.906314421727</v>
          </cell>
          <cell r="AJ10">
            <v>719491.00314877694</v>
          </cell>
          <cell r="AL10">
            <v>11340.182850725518</v>
          </cell>
          <cell r="AM10">
            <v>728925.15650902968</v>
          </cell>
        </row>
        <row r="11">
          <cell r="AI11">
            <v>6025.7531243808353</v>
          </cell>
          <cell r="AJ11">
            <v>362318.99584257806</v>
          </cell>
          <cell r="AL11">
            <v>13869.600628826956</v>
          </cell>
          <cell r="AM11">
            <v>891511.26945352729</v>
          </cell>
        </row>
        <row r="12">
          <cell r="AI12">
            <v>3243.1524418936465</v>
          </cell>
          <cell r="AJ12">
            <v>195005.62201211182</v>
          </cell>
          <cell r="AL12">
            <v>4489.7768377739558</v>
          </cell>
          <cell r="AM12">
            <v>288594.22526468494</v>
          </cell>
        </row>
        <row r="13">
          <cell r="AI13">
            <v>7081.8875255328185</v>
          </cell>
          <cell r="AJ13">
            <v>425822.6853900167</v>
          </cell>
          <cell r="AL13">
            <v>6917.9214541210949</v>
          </cell>
          <cell r="AM13">
            <v>444670.69403027988</v>
          </cell>
        </row>
        <row r="14">
          <cell r="AI14">
            <v>2096.5955748896104</v>
          </cell>
          <cell r="AJ14">
            <v>126064.97274314592</v>
          </cell>
          <cell r="AL14">
            <v>1427.4693275844154</v>
          </cell>
          <cell r="AM14">
            <v>91754.984616913775</v>
          </cell>
        </row>
        <row r="15">
          <cell r="AI15">
            <v>12317.951114805721</v>
          </cell>
          <cell r="AJ15">
            <v>740658.8996645899</v>
          </cell>
          <cell r="AL15">
            <v>12893.03799762478</v>
          </cell>
          <cell r="AM15">
            <v>828739.70058553724</v>
          </cell>
        </row>
        <row r="16">
          <cell r="AI16">
            <v>9549.8180268548604</v>
          </cell>
          <cell r="AJ16">
            <v>574215.43938956794</v>
          </cell>
          <cell r="AL16">
            <v>11950.233087007371</v>
          </cell>
          <cell r="AM16">
            <v>768138.01311051485</v>
          </cell>
        </row>
        <row r="17">
          <cell r="AI17">
            <v>13663.437406684274</v>
          </cell>
          <cell r="AJ17">
            <v>821560.8603209157</v>
          </cell>
          <cell r="AL17">
            <v>18191.794496555107</v>
          </cell>
          <cell r="AM17">
            <v>1169333.5835174089</v>
          </cell>
        </row>
        <row r="18">
          <cell r="AI18">
            <v>11062.88728877922</v>
          </cell>
          <cell r="AJ18">
            <v>665193.89872979117</v>
          </cell>
          <cell r="AL18">
            <v>15322.388246849947</v>
          </cell>
          <cell r="AM18">
            <v>984893.66511516669</v>
          </cell>
        </row>
        <row r="19">
          <cell r="AI19">
            <v>3948.4476755396627</v>
          </cell>
          <cell r="AJ19">
            <v>237413.90784002462</v>
          </cell>
          <cell r="AL19">
            <v>3260.0313021860302</v>
          </cell>
          <cell r="AM19">
            <v>209548.54594943824</v>
          </cell>
        </row>
        <row r="20">
          <cell r="AI20">
            <v>4685.0893640143904</v>
          </cell>
          <cell r="AJ20">
            <v>281707.0063714002</v>
          </cell>
          <cell r="AL20">
            <v>4035.2532427576339</v>
          </cell>
          <cell r="AM20">
            <v>259378.32222365745</v>
          </cell>
        </row>
        <row r="21">
          <cell r="AI21">
            <v>14550.313771953597</v>
          </cell>
          <cell r="AJ21">
            <v>874887.33212752745</v>
          </cell>
          <cell r="AL21">
            <v>13938.663150522272</v>
          </cell>
          <cell r="AM21">
            <v>895950.47560199292</v>
          </cell>
        </row>
        <row r="22">
          <cell r="AI22">
            <v>7969.1576245695314</v>
          </cell>
          <cell r="AJ22">
            <v>479172.83178473136</v>
          </cell>
          <cell r="AL22">
            <v>5117.868838543468</v>
          </cell>
          <cell r="AM22">
            <v>328966.77180909057</v>
          </cell>
        </row>
        <row r="23">
          <cell r="AI23">
            <v>5589.7788126448904</v>
          </cell>
          <cell r="AJ23">
            <v>336104.55068016401</v>
          </cell>
          <cell r="AL23">
            <v>4546.1795010659143</v>
          </cell>
          <cell r="AM23">
            <v>292219.68004868663</v>
          </cell>
        </row>
        <row r="24">
          <cell r="AI24">
            <v>8239.8297962726174</v>
          </cell>
          <cell r="AJ24">
            <v>495447.92096108542</v>
          </cell>
          <cell r="AL24">
            <v>12054.140298730104</v>
          </cell>
          <cell r="AM24">
            <v>774816.9689584414</v>
          </cell>
        </row>
        <row r="25">
          <cell r="AI25">
            <v>3624.3334425044854</v>
          </cell>
          <cell r="AJ25">
            <v>217925.43212128876</v>
          </cell>
          <cell r="AL25">
            <v>3162.3233306075426</v>
          </cell>
          <cell r="AM25">
            <v>203268.06534233128</v>
          </cell>
        </row>
        <row r="26">
          <cell r="AI26">
            <v>10755.595404960821</v>
          </cell>
          <cell r="AJ26">
            <v>646716.92423756176</v>
          </cell>
          <cell r="AL26">
            <v>11131.725990175744</v>
          </cell>
          <cell r="AM26">
            <v>715525.9501909496</v>
          </cell>
        </row>
        <row r="27">
          <cell r="AI27">
            <v>8522.4564178402507</v>
          </cell>
          <cell r="AJ27">
            <v>512441.81228239427</v>
          </cell>
          <cell r="AL27">
            <v>6810.6122465566204</v>
          </cell>
          <cell r="AM27">
            <v>437773.06442867336</v>
          </cell>
        </row>
        <row r="28">
          <cell r="AI28">
            <v>8024.8438729958343</v>
          </cell>
          <cell r="AJ28">
            <v>482521.15774425719</v>
          </cell>
          <cell r="AL28">
            <v>16517.133270969753</v>
          </cell>
          <cell r="AM28">
            <v>1061689.578828251</v>
          </cell>
        </row>
        <row r="29">
          <cell r="AI29">
            <v>8610.331725957858</v>
          </cell>
          <cell r="AJ29">
            <v>517725.61544182093</v>
          </cell>
          <cell r="AL29">
            <v>12924.49245101666</v>
          </cell>
          <cell r="AM29">
            <v>830761.53239049052</v>
          </cell>
        </row>
        <row r="30">
          <cell r="AI30">
            <v>1209.4355552422444</v>
          </cell>
          <cell r="AJ30">
            <v>72721.445247843178</v>
          </cell>
          <cell r="AL30">
            <v>1347.2756369058825</v>
          </cell>
          <cell r="AM30">
            <v>86600.288321593776</v>
          </cell>
        </row>
        <row r="31">
          <cell r="AI31">
            <v>4789.6860071010087</v>
          </cell>
          <cell r="AJ31">
            <v>287996.23693053337</v>
          </cell>
          <cell r="AL31">
            <v>4263.5380208466086</v>
          </cell>
          <cell r="AM31">
            <v>274052.0289696196</v>
          </cell>
        </row>
        <row r="32">
          <cell r="AI32">
            <v>9170.811884879151</v>
          </cell>
          <cell r="AJ32">
            <v>551426.40008704609</v>
          </cell>
          <cell r="AL32">
            <v>4411.9942267982242</v>
          </cell>
          <cell r="AM32">
            <v>283594.50853828853</v>
          </cell>
        </row>
        <row r="33">
          <cell r="AI33">
            <v>7512.2844506682786</v>
          </cell>
          <cell r="AJ33">
            <v>451701.77112584939</v>
          </cell>
          <cell r="AL33">
            <v>2584.5015311932152</v>
          </cell>
          <cell r="AM33">
            <v>166126.79071592866</v>
          </cell>
        </row>
        <row r="34">
          <cell r="AI34">
            <v>767.01335764443809</v>
          </cell>
          <cell r="AJ34">
            <v>46119.298916371132</v>
          </cell>
          <cell r="AL34">
            <v>467.98930951928759</v>
          </cell>
          <cell r="AM34">
            <v>30081.453286626223</v>
          </cell>
        </row>
        <row r="35">
          <cell r="AI35">
            <v>3738.4838478905604</v>
          </cell>
          <cell r="AJ35">
            <v>224789.11528267877</v>
          </cell>
          <cell r="AL35">
            <v>2676.9106839535975</v>
          </cell>
          <cell r="AM35">
            <v>172066.673434347</v>
          </cell>
        </row>
        <row r="36">
          <cell r="AI36">
            <v>16232.352980889737</v>
          </cell>
          <cell r="AJ36">
            <v>976025.68688085256</v>
          </cell>
          <cell r="AL36">
            <v>9424.3667441863108</v>
          </cell>
          <cell r="AM36">
            <v>605780.1795995729</v>
          </cell>
        </row>
        <row r="37">
          <cell r="AI37">
            <v>2979.6934510812221</v>
          </cell>
          <cell r="AJ37">
            <v>179164.24998333908</v>
          </cell>
          <cell r="AL37">
            <v>4371.1591998531903</v>
          </cell>
          <cell r="AM37">
            <v>280969.71149587975</v>
          </cell>
        </row>
        <row r="38">
          <cell r="AI38">
            <v>420.18992636173562</v>
          </cell>
          <cell r="AJ38">
            <v>25265.355058533747</v>
          </cell>
          <cell r="AL38">
            <v>337.93052278827417</v>
          </cell>
          <cell r="AM38">
            <v>21721.524463502068</v>
          </cell>
        </row>
        <row r="39">
          <cell r="AI39">
            <v>1168.3058534555137</v>
          </cell>
          <cell r="AJ39">
            <v>70248.381392907322</v>
          </cell>
          <cell r="AL39">
            <v>1246.1188027817609</v>
          </cell>
          <cell r="AM39">
            <v>80098.121459163871</v>
          </cell>
        </row>
        <row r="40">
          <cell r="AI40">
            <v>12161.193227743755</v>
          </cell>
          <cell r="AJ40">
            <v>731233.29608304054</v>
          </cell>
          <cell r="AL40">
            <v>4727.7222979760072</v>
          </cell>
          <cell r="AM40">
            <v>303888.90208793362</v>
          </cell>
        </row>
        <row r="41">
          <cell r="AI41">
            <v>44144.096715986874</v>
          </cell>
          <cell r="AJ41">
            <v>2654314.6498650275</v>
          </cell>
          <cell r="AL41">
            <v>37802.045071491593</v>
          </cell>
          <cell r="AM41">
            <v>2429842.797317462</v>
          </cell>
        </row>
        <row r="42">
          <cell r="AI42">
            <v>8074.8087023573808</v>
          </cell>
          <cell r="AJ42">
            <v>485525.4638331465</v>
          </cell>
          <cell r="AL42">
            <v>7529.0505339008141</v>
          </cell>
          <cell r="AM42">
            <v>483952.89661814651</v>
          </cell>
        </row>
        <row r="43">
          <cell r="AI43">
            <v>5215.3575250849453</v>
          </cell>
          <cell r="AJ43">
            <v>313591.19141525985</v>
          </cell>
          <cell r="AL43">
            <v>5653.5721870500702</v>
          </cell>
          <cell r="AM43">
            <v>363400.75336765108</v>
          </cell>
        </row>
        <row r="44">
          <cell r="AI44">
            <v>13277.100193943366</v>
          </cell>
          <cell r="AJ44">
            <v>798331.01533929131</v>
          </cell>
          <cell r="AL44">
            <v>10125.170882194207</v>
          </cell>
          <cell r="AM44">
            <v>650826.52256457193</v>
          </cell>
        </row>
        <row r="45">
          <cell r="AI45">
            <v>885.47503942953108</v>
          </cell>
          <cell r="AJ45">
            <v>53242.212302340326</v>
          </cell>
          <cell r="AL45">
            <v>1604.10688187234</v>
          </cell>
          <cell r="AM45">
            <v>103108.90708884818</v>
          </cell>
        </row>
        <row r="46">
          <cell r="AI46">
            <v>8629.6125863132274</v>
          </cell>
          <cell r="AJ46">
            <v>518884.94305095793</v>
          </cell>
          <cell r="AL46">
            <v>7959.2245598665795</v>
          </cell>
          <cell r="AM46">
            <v>511603.65616327623</v>
          </cell>
        </row>
        <row r="47">
          <cell r="AI47">
            <v>8280.8499998409843</v>
          </cell>
          <cell r="AJ47">
            <v>497914.40086150047</v>
          </cell>
          <cell r="AL47">
            <v>9287.9396587608353</v>
          </cell>
          <cell r="AM47">
            <v>597010.90877697116</v>
          </cell>
        </row>
        <row r="48">
          <cell r="AI48">
            <v>1267.1311685937083</v>
          </cell>
          <cell r="AJ48">
            <v>76190.591139241107</v>
          </cell>
          <cell r="AL48">
            <v>2328.9169699449581</v>
          </cell>
          <cell r="AM48">
            <v>149698.30638181069</v>
          </cell>
        </row>
        <row r="49">
          <cell r="AI49">
            <v>7299.2765419307134</v>
          </cell>
          <cell r="AJ49">
            <v>438893.94279181812</v>
          </cell>
          <cell r="AL49">
            <v>6904.6127629378907</v>
          </cell>
          <cell r="AM49">
            <v>443815.23694185849</v>
          </cell>
        </row>
        <row r="50">
          <cell r="AI50">
            <v>3594.0447691021545</v>
          </cell>
          <cell r="AJ50">
            <v>216104.22214039296</v>
          </cell>
          <cell r="AL50">
            <v>1934.2531909521349</v>
          </cell>
          <cell r="AM50">
            <v>124330.07725732318</v>
          </cell>
        </row>
        <row r="51">
          <cell r="AI51">
            <v>3000.045731176408</v>
          </cell>
          <cell r="AJ51">
            <v>180388.00036523881</v>
          </cell>
          <cell r="AL51">
            <v>1728.9078237096762</v>
          </cell>
          <cell r="AM51">
            <v>111130.87174838934</v>
          </cell>
        </row>
        <row r="52">
          <cell r="AI52">
            <v>4240.1314123772072</v>
          </cell>
          <cell r="AJ52">
            <v>254952.38916395858</v>
          </cell>
          <cell r="AL52">
            <v>3801.393505781125</v>
          </cell>
          <cell r="AM52">
            <v>244346.26783611678</v>
          </cell>
        </row>
        <row r="53">
          <cell r="AI53">
            <v>5189.2428020717307</v>
          </cell>
          <cell r="AJ53">
            <v>312020.95446337224</v>
          </cell>
          <cell r="AL53">
            <v>4327.2255889822936</v>
          </cell>
          <cell r="AM53">
            <v>278145.74343455111</v>
          </cell>
        </row>
        <row r="54">
          <cell r="AI54">
            <v>4634.7288053475313</v>
          </cell>
          <cell r="AJ54">
            <v>278678.90570587176</v>
          </cell>
          <cell r="AL54">
            <v>1532.4750454923314</v>
          </cell>
          <cell r="AM54">
            <v>98504.550330968719</v>
          </cell>
        </row>
        <row r="55">
          <cell r="AI55">
            <v>11397.783150849215</v>
          </cell>
          <cell r="AJ55">
            <v>685330.65673371335</v>
          </cell>
          <cell r="AL55">
            <v>15078.747881831125</v>
          </cell>
          <cell r="AM55">
            <v>969232.93075655797</v>
          </cell>
        </row>
        <row r="56">
          <cell r="AI56">
            <v>8292.5047691937016</v>
          </cell>
          <cell r="AJ56">
            <v>498615.18369171099</v>
          </cell>
          <cell r="AL56">
            <v>5433.2289606303775</v>
          </cell>
          <cell r="AM56">
            <v>349237.51429841475</v>
          </cell>
        </row>
        <row r="57">
          <cell r="AI57">
            <v>5449.3602768987184</v>
          </cell>
          <cell r="AJ57">
            <v>327661.40642598155</v>
          </cell>
          <cell r="AL57">
            <v>3855.3845881333391</v>
          </cell>
          <cell r="AM57">
            <v>247816.7108326476</v>
          </cell>
        </row>
        <row r="58">
          <cell r="AI58">
            <v>4671.0242669512972</v>
          </cell>
          <cell r="AJ58">
            <v>280861.29435181728</v>
          </cell>
          <cell r="AL58">
            <v>4353.4389779183466</v>
          </cell>
          <cell r="AM58">
            <v>279830.68969021243</v>
          </cell>
        </row>
        <row r="59">
          <cell r="AI59">
            <v>2194.8672197610563</v>
          </cell>
          <cell r="AJ59">
            <v>131973.89117286989</v>
          </cell>
          <cell r="AL59">
            <v>397.23366310788066</v>
          </cell>
          <cell r="AM59">
            <v>25533.416335790578</v>
          </cell>
        </row>
        <row r="60">
          <cell r="AI60">
            <v>8871.215740320411</v>
          </cell>
          <cell r="AJ60">
            <v>533412.15821317502</v>
          </cell>
          <cell r="AL60">
            <v>2613.2732354711338</v>
          </cell>
          <cell r="AM60">
            <v>167976.18056438878</v>
          </cell>
        </row>
        <row r="61">
          <cell r="AI61">
            <v>2050.6935806127644</v>
          </cell>
          <cell r="AJ61">
            <v>123304.95849591977</v>
          </cell>
          <cell r="AL61">
            <v>1794.6089348528619</v>
          </cell>
          <cell r="AM61">
            <v>115354.01288758179</v>
          </cell>
        </row>
        <row r="62">
          <cell r="AI62">
            <v>5651.0017302529723</v>
          </cell>
          <cell r="AJ62">
            <v>339785.78779234528</v>
          </cell>
          <cell r="AL62">
            <v>3405.7241471533525</v>
          </cell>
          <cell r="AM62">
            <v>218913.40198553447</v>
          </cell>
        </row>
        <row r="63">
          <cell r="AI63">
            <v>4998</v>
          </cell>
          <cell r="AJ63">
            <v>300521.8275362514</v>
          </cell>
          <cell r="AL63">
            <v>2768</v>
          </cell>
          <cell r="AM63">
            <v>177921.71958566867</v>
          </cell>
        </row>
        <row r="64">
          <cell r="AI64">
            <v>10050</v>
          </cell>
          <cell r="AJ64">
            <v>604290.58958369878</v>
          </cell>
          <cell r="AL64">
            <v>4822</v>
          </cell>
          <cell r="AM64">
            <v>309948.89156145026</v>
          </cell>
        </row>
        <row r="65">
          <cell r="AI65">
            <v>4407</v>
          </cell>
          <cell r="AJ65">
            <v>264985.93316371745</v>
          </cell>
          <cell r="AL65">
            <v>4636</v>
          </cell>
          <cell r="AM65">
            <v>297993.16907484102</v>
          </cell>
        </row>
        <row r="66">
          <cell r="AI66">
            <v>7168</v>
          </cell>
          <cell r="AJ66">
            <v>431000.49215283111</v>
          </cell>
          <cell r="AL66">
            <v>12558</v>
          </cell>
          <cell r="AM66">
            <v>807204.10207977856</v>
          </cell>
        </row>
        <row r="67">
          <cell r="AI67">
            <v>17379.221663674438</v>
          </cell>
          <cell r="AJ67">
            <v>1044985.0851390663</v>
          </cell>
          <cell r="AL67">
            <v>8065.9593378918362</v>
          </cell>
          <cell r="AM67">
            <v>518464.36253822141</v>
          </cell>
        </row>
        <row r="68">
          <cell r="AI68">
            <v>5241.2731808721755</v>
          </cell>
          <cell r="AJ68">
            <v>315149.45876999752</v>
          </cell>
          <cell r="AL68">
            <v>2328.5656421890121</v>
          </cell>
          <cell r="AM68">
            <v>149675.72370895083</v>
          </cell>
        </row>
        <row r="69">
          <cell r="AI69">
            <v>5489.3334382875</v>
          </cell>
          <cell r="AJ69">
            <v>330064.92933773785</v>
          </cell>
          <cell r="AL69">
            <v>4661.1322562718206</v>
          </cell>
          <cell r="AM69">
            <v>299608.62220090674</v>
          </cell>
        </row>
        <row r="70">
          <cell r="AI70">
            <v>8772.130877146752</v>
          </cell>
          <cell r="AJ70">
            <v>527454.34225436603</v>
          </cell>
          <cell r="AL70">
            <v>10163.468853214155</v>
          </cell>
          <cell r="AM70">
            <v>653288.24252862937</v>
          </cell>
        </row>
        <row r="71">
          <cell r="AI71">
            <v>4801.1662725546648</v>
          </cell>
          <cell r="AJ71">
            <v>288686.52711755503</v>
          </cell>
          <cell r="AL71">
            <v>5391.3096268895088</v>
          </cell>
          <cell r="AM71">
            <v>346543.02009933209</v>
          </cell>
        </row>
        <row r="72">
          <cell r="AI72">
            <v>4972</v>
          </cell>
          <cell r="AJ72">
            <v>298958.48869752738</v>
          </cell>
          <cell r="AL72">
            <v>1540</v>
          </cell>
          <cell r="AM72">
            <v>98988.239942893691</v>
          </cell>
        </row>
        <row r="73">
          <cell r="AI73">
            <v>5095</v>
          </cell>
          <cell r="AJ73">
            <v>306354.28397302935</v>
          </cell>
          <cell r="AL73">
            <v>3575</v>
          </cell>
          <cell r="AM73">
            <v>229794.12843886038</v>
          </cell>
        </row>
        <row r="74">
          <cell r="AI74">
            <v>3717</v>
          </cell>
          <cell r="AJ74">
            <v>223497.32552065753</v>
          </cell>
          <cell r="AL74">
            <v>4398</v>
          </cell>
          <cell r="AM74">
            <v>282694.98653821199</v>
          </cell>
        </row>
        <row r="75">
          <cell r="AI75">
            <v>3840</v>
          </cell>
          <cell r="AJ75">
            <v>230893.12079615952</v>
          </cell>
          <cell r="AL75">
            <v>4308</v>
          </cell>
          <cell r="AM75">
            <v>276909.95952856238</v>
          </cell>
        </row>
        <row r="76">
          <cell r="AI76">
            <v>6630</v>
          </cell>
          <cell r="AJ76">
            <v>398651.40387461917</v>
          </cell>
          <cell r="AL76">
            <v>6473</v>
          </cell>
          <cell r="AM76">
            <v>416071.99814957846</v>
          </cell>
        </row>
        <row r="77">
          <cell r="AI77">
            <v>402.65831820099118</v>
          </cell>
          <cell r="AJ77">
            <v>24211.207214572889</v>
          </cell>
          <cell r="AL77">
            <v>992.33813952579305</v>
          </cell>
          <cell r="AM77">
            <v>63785.58822069085</v>
          </cell>
        </row>
        <row r="78">
          <cell r="AI78">
            <v>4830.8778429849881</v>
          </cell>
          <cell r="AJ78">
            <v>290473.03681037069</v>
          </cell>
          <cell r="AL78">
            <v>7536.0467980053527</v>
          </cell>
          <cell r="AM78">
            <v>484402.60302716203</v>
          </cell>
        </row>
        <row r="79">
          <cell r="AI79">
            <v>1732.248348605787</v>
          </cell>
          <cell r="AJ79">
            <v>104157.35083426662</v>
          </cell>
          <cell r="AL79">
            <v>158.40619117044071</v>
          </cell>
          <cell r="AM79">
            <v>10182.045493519137</v>
          </cell>
        </row>
        <row r="80">
          <cell r="AI80">
            <v>1402.1502857151268</v>
          </cell>
          <cell r="AJ80">
            <v>84309.076899477179</v>
          </cell>
          <cell r="AL80">
            <v>193.15335568524705</v>
          </cell>
          <cell r="AM80">
            <v>12415.526440484626</v>
          </cell>
        </row>
        <row r="81">
          <cell r="AI81">
            <v>1380</v>
          </cell>
          <cell r="AJ81">
            <v>82977.215286119826</v>
          </cell>
          <cell r="AL81">
            <v>1261</v>
          </cell>
          <cell r="AM81">
            <v>81054.65621297984</v>
          </cell>
        </row>
        <row r="82">
          <cell r="AI82">
            <v>1205</v>
          </cell>
          <cell r="AJ82">
            <v>72454.742333169852</v>
          </cell>
          <cell r="AL82">
            <v>685</v>
          </cell>
          <cell r="AM82">
            <v>44030.483351222196</v>
          </cell>
        </row>
        <row r="83">
          <cell r="AI83">
            <v>1679</v>
          </cell>
          <cell r="AJ83">
            <v>100955.61193144578</v>
          </cell>
          <cell r="AL83">
            <v>2207</v>
          </cell>
          <cell r="AM83">
            <v>141861.71789218596</v>
          </cell>
        </row>
        <row r="84">
          <cell r="AI84">
            <v>3004</v>
          </cell>
          <cell r="AJ84">
            <v>180625.76428949562</v>
          </cell>
          <cell r="AL84">
            <v>3346</v>
          </cell>
          <cell r="AM84">
            <v>215074.44860319627</v>
          </cell>
        </row>
        <row r="85">
          <cell r="AI85">
            <v>3454</v>
          </cell>
          <cell r="AJ85">
            <v>207683.55188279558</v>
          </cell>
          <cell r="AL85">
            <v>3626</v>
          </cell>
          <cell r="AM85">
            <v>233072.31041099515</v>
          </cell>
        </row>
        <row r="86">
          <cell r="AI86">
            <v>1889</v>
          </cell>
          <cell r="AJ86">
            <v>113582.57947498576</v>
          </cell>
          <cell r="AL86">
            <v>1990</v>
          </cell>
          <cell r="AM86">
            <v>127913.37499114184</v>
          </cell>
        </row>
        <row r="87">
          <cell r="AI87">
            <v>2278</v>
          </cell>
          <cell r="AJ87">
            <v>136972.53363897171</v>
          </cell>
          <cell r="AL87">
            <v>2541</v>
          </cell>
          <cell r="AM87">
            <v>163330.59590577459</v>
          </cell>
        </row>
        <row r="88">
          <cell r="AI88">
            <v>1120</v>
          </cell>
          <cell r="AJ88">
            <v>67343.826898879852</v>
          </cell>
          <cell r="AL88">
            <v>1663</v>
          </cell>
          <cell r="AM88">
            <v>106894.44352274819</v>
          </cell>
        </row>
        <row r="89">
          <cell r="AI89">
            <v>3265</v>
          </cell>
          <cell r="AJ89">
            <v>196319.28109360958</v>
          </cell>
          <cell r="AL89">
            <v>1247</v>
          </cell>
          <cell r="AM89">
            <v>80154.763122589895</v>
          </cell>
        </row>
        <row r="90">
          <cell r="AI90">
            <v>1530</v>
          </cell>
          <cell r="AJ90">
            <v>91996.477817219798</v>
          </cell>
          <cell r="AL90">
            <v>1145</v>
          </cell>
          <cell r="AM90">
            <v>73598.399178320309</v>
          </cell>
        </row>
        <row r="91">
          <cell r="AI91">
            <v>10087.284926798882</v>
          </cell>
          <cell r="AJ91">
            <v>606532.47320537851</v>
          </cell>
          <cell r="AL91">
            <v>2803.5589461696741</v>
          </cell>
          <cell r="AM91">
            <v>180207.38029707133</v>
          </cell>
        </row>
        <row r="92">
          <cell r="AI92">
            <v>3904.9205475127083</v>
          </cell>
          <cell r="AJ92">
            <v>234796.69054069195</v>
          </cell>
          <cell r="AL92">
            <v>2437.1207925629774</v>
          </cell>
          <cell r="AM92">
            <v>156653.44011950601</v>
          </cell>
        </row>
        <row r="93">
          <cell r="AI93">
            <v>1597.793178156576</v>
          </cell>
          <cell r="AJ93">
            <v>96072.774294631759</v>
          </cell>
          <cell r="AL93">
            <v>2730.8854576052177</v>
          </cell>
          <cell r="AM93">
            <v>175536.06813895085</v>
          </cell>
        </row>
        <row r="94">
          <cell r="AI94">
            <v>296.59460102008381</v>
          </cell>
          <cell r="AJ94">
            <v>17833.763812713267</v>
          </cell>
          <cell r="AL94">
            <v>1028.1247477056615</v>
          </cell>
          <cell r="AM94">
            <v>66085.882608516273</v>
          </cell>
        </row>
        <row r="95">
          <cell r="AI95">
            <v>4232.983575928959</v>
          </cell>
          <cell r="AJ95">
            <v>254522.60107425114</v>
          </cell>
          <cell r="AL95">
            <v>2847.7193598536369</v>
          </cell>
          <cell r="AM95">
            <v>183045.92680728275</v>
          </cell>
        </row>
        <row r="96">
          <cell r="AI96">
            <v>8815</v>
          </cell>
          <cell r="AJ96">
            <v>530031.99474430887</v>
          </cell>
          <cell r="AL96">
            <v>8208</v>
          </cell>
          <cell r="AM96">
            <v>527594.46328004636</v>
          </cell>
        </row>
        <row r="97">
          <cell r="AI97">
            <v>5221</v>
          </cell>
          <cell r="AJ97">
            <v>313930.46449915331</v>
          </cell>
          <cell r="AL97">
            <v>6510</v>
          </cell>
          <cell r="AM97">
            <v>418450.2870313233</v>
          </cell>
        </row>
        <row r="98">
          <cell r="AI98">
            <v>1195</v>
          </cell>
          <cell r="AJ98">
            <v>71853.458164429845</v>
          </cell>
          <cell r="AL98">
            <v>1847</v>
          </cell>
          <cell r="AM98">
            <v>118721.60985358743</v>
          </cell>
        </row>
        <row r="99">
          <cell r="AI99">
            <v>1486</v>
          </cell>
          <cell r="AJ99">
            <v>89350.827474763821</v>
          </cell>
          <cell r="AL99">
            <v>781</v>
          </cell>
          <cell r="AM99">
            <v>50201.178828181801</v>
          </cell>
        </row>
        <row r="100">
          <cell r="AI100">
            <v>2510</v>
          </cell>
          <cell r="AJ100">
            <v>150922.32635373969</v>
          </cell>
          <cell r="AL100">
            <v>1308</v>
          </cell>
          <cell r="AM100">
            <v>84075.725873574644</v>
          </cell>
        </row>
        <row r="101">
          <cell r="AI101">
            <v>10581</v>
          </cell>
          <cell r="AJ101">
            <v>636218.77894379268</v>
          </cell>
          <cell r="AL101">
            <v>6914</v>
          </cell>
          <cell r="AM101">
            <v>444418.63049686165</v>
          </cell>
        </row>
        <row r="102">
          <cell r="AI102">
            <v>1421</v>
          </cell>
          <cell r="AJ102">
            <v>85442.48037795382</v>
          </cell>
          <cell r="AL102">
            <v>1861</v>
          </cell>
          <cell r="AM102">
            <v>119621.50294397736</v>
          </cell>
        </row>
        <row r="103">
          <cell r="AI103">
            <v>5368.6221231681602</v>
          </cell>
          <cell r="AJ103">
            <v>322806.74906083342</v>
          </cell>
          <cell r="AL103">
            <v>5315.4873010340962</v>
          </cell>
          <cell r="AM103">
            <v>341669.30673257628</v>
          </cell>
        </row>
        <row r="104">
          <cell r="AI104">
            <v>2210.6091095398306</v>
          </cell>
          <cell r="AJ104">
            <v>132920.42608387259</v>
          </cell>
          <cell r="AL104">
            <v>2339.9372615265147</v>
          </cell>
          <cell r="AM104">
            <v>150406.66954240532</v>
          </cell>
        </row>
        <row r="105">
          <cell r="AI105">
            <v>10774.989822632746</v>
          </cell>
          <cell r="AJ105">
            <v>647883.07986836776</v>
          </cell>
          <cell r="AL105">
            <v>7069.6189149065276</v>
          </cell>
          <cell r="AM105">
            <v>454421.515229602</v>
          </cell>
        </row>
        <row r="106">
          <cell r="AI106">
            <v>5073.9478141080081</v>
          </cell>
          <cell r="AJ106">
            <v>305088.44936360669</v>
          </cell>
          <cell r="AL106">
            <v>2686.0875102866466</v>
          </cell>
          <cell r="AM106">
            <v>172656.54219211978</v>
          </cell>
        </row>
        <row r="107">
          <cell r="AI107">
            <v>3502.1270238680272</v>
          </cell>
          <cell r="AJ107">
            <v>210577.35363683724</v>
          </cell>
          <cell r="AL107">
            <v>3836.1006420671652</v>
          </cell>
          <cell r="AM107">
            <v>246577.17584547601</v>
          </cell>
        </row>
        <row r="108">
          <cell r="AI108">
            <v>3716</v>
          </cell>
          <cell r="AJ108">
            <v>223437.19710378355</v>
          </cell>
          <cell r="AL108">
            <v>1653</v>
          </cell>
          <cell r="AM108">
            <v>106251.66274389823</v>
          </cell>
        </row>
        <row r="109">
          <cell r="AI109">
            <v>5935</v>
          </cell>
          <cell r="AJ109">
            <v>356862.15414718923</v>
          </cell>
          <cell r="AL109">
            <v>9570</v>
          </cell>
          <cell r="AM109">
            <v>615141.20535941073</v>
          </cell>
        </row>
        <row r="110">
          <cell r="AI110">
            <v>0</v>
          </cell>
          <cell r="AJ110">
            <v>0</v>
          </cell>
          <cell r="AL110">
            <v>0</v>
          </cell>
          <cell r="AM110">
            <v>0</v>
          </cell>
        </row>
        <row r="111">
          <cell r="AI111">
            <v>9063</v>
          </cell>
          <cell r="AJ111">
            <v>544943.84212906088</v>
          </cell>
          <cell r="AL111">
            <v>4536</v>
          </cell>
          <cell r="AM111">
            <v>291565.36128634139</v>
          </cell>
        </row>
        <row r="112">
          <cell r="AI112">
            <v>7867</v>
          </cell>
          <cell r="AJ112">
            <v>473030.25554775703</v>
          </cell>
          <cell r="AL112">
            <v>7632</v>
          </cell>
          <cell r="AM112">
            <v>490570.29041828873</v>
          </cell>
        </row>
        <row r="113">
          <cell r="AI113">
            <v>3151.6205912815085</v>
          </cell>
          <cell r="AJ113">
            <v>189501.95674125652</v>
          </cell>
          <cell r="AL113">
            <v>261.79273032133119</v>
          </cell>
          <cell r="AM113">
            <v>16827.533509320256</v>
          </cell>
        </row>
        <row r="114">
          <cell r="AI114">
            <v>2887.8062954750708</v>
          </cell>
          <cell r="AJ114">
            <v>173639.22078568631</v>
          </cell>
          <cell r="AL114">
            <v>3559.976819273083</v>
          </cell>
          <cell r="AM114">
            <v>228828.46725801521</v>
          </cell>
        </row>
        <row r="115">
          <cell r="AI115">
            <v>334.14908440857499</v>
          </cell>
          <cell r="AJ115">
            <v>20091.855445384168</v>
          </cell>
          <cell r="AL115">
            <v>0</v>
          </cell>
          <cell r="AM115">
            <v>0</v>
          </cell>
        </row>
        <row r="116">
          <cell r="AI116">
            <v>0</v>
          </cell>
          <cell r="AJ116">
            <v>0</v>
          </cell>
          <cell r="AL116">
            <v>0</v>
          </cell>
          <cell r="AM116">
            <v>0</v>
          </cell>
        </row>
        <row r="117">
          <cell r="AI117">
            <v>0</v>
          </cell>
          <cell r="AJ117">
            <v>0</v>
          </cell>
          <cell r="AL117">
            <v>328.29750887493975</v>
          </cell>
          <cell r="AM117">
            <v>21102.332844913512</v>
          </cell>
        </row>
        <row r="118">
          <cell r="AI118">
            <v>3317.6988637265545</v>
          </cell>
          <cell r="AJ118">
            <v>199487.98034054594</v>
          </cell>
          <cell r="AL118">
            <v>2262.3065515420526</v>
          </cell>
          <cell r="AM118">
            <v>145416.71671975657</v>
          </cell>
        </row>
        <row r="119">
          <cell r="AI119">
            <v>1580.4929362219095</v>
          </cell>
          <cell r="AJ119">
            <v>95032.538135563067</v>
          </cell>
          <cell r="AL119">
            <v>0</v>
          </cell>
          <cell r="AM119">
            <v>0</v>
          </cell>
        </row>
        <row r="120">
          <cell r="AI120">
            <v>0</v>
          </cell>
          <cell r="AJ120">
            <v>0</v>
          </cell>
          <cell r="AL120">
            <v>0</v>
          </cell>
          <cell r="AM120">
            <v>0</v>
          </cell>
        </row>
        <row r="121">
          <cell r="AI121">
            <v>3522.7087339295485</v>
          </cell>
          <cell r="AJ121">
            <v>211814.8992793962</v>
          </cell>
          <cell r="AL121">
            <v>1040.7076439068487</v>
          </cell>
          <cell r="AM121">
            <v>66894.686990554997</v>
          </cell>
        </row>
        <row r="122">
          <cell r="AI122">
            <v>4602.1498650728909</v>
          </cell>
          <cell r="AJ122">
            <v>276719.98560372507</v>
          </cell>
          <cell r="AL122">
            <v>4493.0845194332896</v>
          </cell>
          <cell r="AM122">
            <v>288806.83668400237</v>
          </cell>
        </row>
        <row r="123">
          <cell r="AI123">
            <v>1975.7186844872683</v>
          </cell>
          <cell r="AJ123">
            <v>118796.83668660109</v>
          </cell>
          <cell r="AL123">
            <v>2317.5733169176351</v>
          </cell>
          <cell r="AM123">
            <v>148969.15816902005</v>
          </cell>
        </row>
        <row r="124">
          <cell r="AI124">
            <v>1884.2222975720817</v>
          </cell>
          <cell r="AJ124">
            <v>113295.30379169997</v>
          </cell>
          <cell r="AL124">
            <v>1257.8239563834975</v>
          </cell>
          <cell r="AM124">
            <v>80850.506234032131</v>
          </cell>
        </row>
        <row r="125">
          <cell r="AI125">
            <v>5143</v>
          </cell>
          <cell r="AJ125">
            <v>309240.44798298134</v>
          </cell>
          <cell r="AL125">
            <v>767</v>
          </cell>
          <cell r="AM125">
            <v>49301.285737791855</v>
          </cell>
        </row>
        <row r="126">
          <cell r="AI126">
            <v>5953</v>
          </cell>
          <cell r="AJ126">
            <v>357944.46565092122</v>
          </cell>
          <cell r="AL126">
            <v>2630</v>
          </cell>
          <cell r="AM126">
            <v>169051.34483753922</v>
          </cell>
        </row>
        <row r="127">
          <cell r="AI127">
            <v>2681</v>
          </cell>
          <cell r="AJ127">
            <v>161204.28563919367</v>
          </cell>
          <cell r="AL127">
            <v>815</v>
          </cell>
          <cell r="AM127">
            <v>52386.633476271658</v>
          </cell>
        </row>
        <row r="128">
          <cell r="AI128">
            <v>13353.234642727542</v>
          </cell>
          <cell r="AJ128">
            <v>802908.85921425838</v>
          </cell>
          <cell r="AL128">
            <v>11485.513994111016</v>
          </cell>
          <cell r="AM128">
            <v>738266.76306267828</v>
          </cell>
        </row>
        <row r="129">
          <cell r="AI129">
            <v>2880.2526735755318</v>
          </cell>
          <cell r="AJ129">
            <v>173185.03345920227</v>
          </cell>
          <cell r="AL129">
            <v>3023.0086525101656</v>
          </cell>
          <cell r="AM129">
            <v>194313.18561306494</v>
          </cell>
        </row>
        <row r="130">
          <cell r="AI130">
            <v>4215.5014605879478</v>
          </cell>
          <cell r="AJ130">
            <v>253471.42915518748</v>
          </cell>
          <cell r="AL130">
            <v>722.26915677318925</v>
          </cell>
          <cell r="AM130">
            <v>46426.073112997372</v>
          </cell>
        </row>
        <row r="131">
          <cell r="AI131">
            <v>2227</v>
          </cell>
          <cell r="AJ131">
            <v>133905.98437839773</v>
          </cell>
          <cell r="AL131">
            <v>451</v>
          </cell>
          <cell r="AM131">
            <v>28989.413126133149</v>
          </cell>
        </row>
        <row r="132">
          <cell r="AI132">
            <v>5818</v>
          </cell>
          <cell r="AJ132">
            <v>349827.12937293126</v>
          </cell>
          <cell r="AL132">
            <v>4269</v>
          </cell>
          <cell r="AM132">
            <v>274403.11449104751</v>
          </cell>
        </row>
        <row r="133">
          <cell r="AI133">
            <v>15629.449170906722</v>
          </cell>
          <cell r="AJ133">
            <v>939774.03525927104</v>
          </cell>
          <cell r="AL133">
            <v>15899.513154001694</v>
          </cell>
          <cell r="AM133">
            <v>1021990.1448464378</v>
          </cell>
        </row>
        <row r="134">
          <cell r="AI134">
            <v>6893.3100115590969</v>
          </cell>
          <cell r="AJ134">
            <v>414483.81801674224</v>
          </cell>
          <cell r="AL134">
            <v>2802.9724124840936</v>
          </cell>
          <cell r="AM134">
            <v>180169.67903914742</v>
          </cell>
        </row>
        <row r="135">
          <cell r="AI135">
            <v>17307</v>
          </cell>
          <cell r="AJ135">
            <v>1040642.5108383158</v>
          </cell>
          <cell r="AL135">
            <v>10946</v>
          </cell>
          <cell r="AM135">
            <v>703587.84052916523</v>
          </cell>
        </row>
        <row r="136">
          <cell r="AI136">
            <v>2645</v>
          </cell>
          <cell r="AJ136">
            <v>159039.66263172968</v>
          </cell>
          <cell r="AL136">
            <v>1873</v>
          </cell>
          <cell r="AM136">
            <v>120392.83987859733</v>
          </cell>
        </row>
        <row r="137">
          <cell r="AI137">
            <v>1880</v>
          </cell>
          <cell r="AJ137">
            <v>113041.42372311975</v>
          </cell>
          <cell r="AL137">
            <v>2727</v>
          </cell>
          <cell r="AM137">
            <v>175286.31839238384</v>
          </cell>
        </row>
        <row r="138">
          <cell r="AI138">
            <v>9054.4953580686197</v>
          </cell>
          <cell r="AJ138">
            <v>544432.4714736467</v>
          </cell>
          <cell r="AL138">
            <v>9252.3145424469622</v>
          </cell>
          <cell r="AM138">
            <v>594720.99477588607</v>
          </cell>
        </row>
        <row r="139">
          <cell r="AI139">
            <v>7416.7131767433548</v>
          </cell>
          <cell r="AJ139">
            <v>445955.22172611236</v>
          </cell>
          <cell r="AL139">
            <v>10314.714019971261</v>
          </cell>
          <cell r="AM139">
            <v>663009.99113717186</v>
          </cell>
        </row>
        <row r="140">
          <cell r="AI140">
            <v>1849</v>
          </cell>
          <cell r="AJ140">
            <v>111177.44280002576</v>
          </cell>
          <cell r="AL140">
            <v>882</v>
          </cell>
          <cell r="AM140">
            <v>56693.264694566387</v>
          </cell>
        </row>
        <row r="141">
          <cell r="AI141">
            <v>5118</v>
          </cell>
          <cell r="AJ141">
            <v>307737.23756113136</v>
          </cell>
          <cell r="AL141">
            <v>2677</v>
          </cell>
          <cell r="AM141">
            <v>172072.41449813402</v>
          </cell>
        </row>
        <row r="142">
          <cell r="AI142">
            <v>3057.5880506492531</v>
          </cell>
          <cell r="AJ142">
            <v>183847.92893839892</v>
          </cell>
          <cell r="AL142">
            <v>2635.2970341176233</v>
          </cell>
          <cell r="AM142">
            <v>169391.82800911128</v>
          </cell>
        </row>
        <row r="143">
          <cell r="AI143">
            <v>3009.3262201884954</v>
          </cell>
          <cell r="AJ143">
            <v>180946.02147735219</v>
          </cell>
          <cell r="AL143">
            <v>3765.428230740366</v>
          </cell>
          <cell r="AM143">
            <v>242034.48908589158</v>
          </cell>
        </row>
        <row r="144">
          <cell r="AI144">
            <v>4344</v>
          </cell>
          <cell r="AJ144">
            <v>261197.84290065544</v>
          </cell>
          <cell r="AL144">
            <v>3993</v>
          </cell>
          <cell r="AM144">
            <v>256662.36499478863</v>
          </cell>
        </row>
        <row r="145">
          <cell r="AI145">
            <v>2494</v>
          </cell>
          <cell r="AJ145">
            <v>149960.27168375568</v>
          </cell>
          <cell r="AL145">
            <v>1596</v>
          </cell>
          <cell r="AM145">
            <v>102587.81230445347</v>
          </cell>
        </row>
        <row r="146">
          <cell r="AI146">
            <v>4101.4750178696213</v>
          </cell>
          <cell r="AJ146">
            <v>246615.19967276067</v>
          </cell>
          <cell r="AL146">
            <v>4039.8973717731292</v>
          </cell>
          <cell r="AM146">
            <v>259676.83791022343</v>
          </cell>
        </row>
        <row r="147">
          <cell r="AI147">
            <v>7531.8768943651266</v>
          </cell>
          <cell r="AJ147">
            <v>452879.83374803385</v>
          </cell>
          <cell r="AL147">
            <v>3795.409178462919</v>
          </cell>
          <cell r="AM147">
            <v>243961.60677866783</v>
          </cell>
        </row>
        <row r="148">
          <cell r="AI148">
            <v>2195.851006508095</v>
          </cell>
          <cell r="AJ148">
            <v>132033.04471251095</v>
          </cell>
          <cell r="AL148">
            <v>561.72932724625696</v>
          </cell>
          <cell r="AM148">
            <v>36106.881447021253</v>
          </cell>
        </row>
        <row r="149">
          <cell r="AI149">
            <v>6865</v>
          </cell>
          <cell r="AJ149">
            <v>412781.58184000914</v>
          </cell>
          <cell r="AL149">
            <v>5838</v>
          </cell>
          <cell r="AM149">
            <v>375255.41869260604</v>
          </cell>
        </row>
        <row r="150">
          <cell r="AI150">
            <v>8515</v>
          </cell>
          <cell r="AJ150">
            <v>511993.4696821089</v>
          </cell>
          <cell r="AL150">
            <v>6367</v>
          </cell>
          <cell r="AM150">
            <v>409258.52189376892</v>
          </cell>
        </row>
        <row r="151">
          <cell r="AI151">
            <v>11489.464930390814</v>
          </cell>
          <cell r="AJ151">
            <v>690843.33699374076</v>
          </cell>
          <cell r="AL151">
            <v>8168.1423033513984</v>
          </cell>
          <cell r="AM151">
            <v>525032.48715055105</v>
          </cell>
        </row>
        <row r="152">
          <cell r="AI152">
            <v>1060</v>
          </cell>
          <cell r="AJ152">
            <v>63736.121886439862</v>
          </cell>
          <cell r="AL152">
            <v>5074</v>
          </cell>
          <cell r="AM152">
            <v>326146.96718846925</v>
          </cell>
        </row>
        <row r="153">
          <cell r="AI153">
            <v>3910.2679812926508</v>
          </cell>
          <cell r="AJ153">
            <v>235118.22326821843</v>
          </cell>
          <cell r="AL153">
            <v>3172.4425746745342</v>
          </cell>
          <cell r="AM153">
            <v>203918.51090060666</v>
          </cell>
        </row>
        <row r="154">
          <cell r="AI154">
            <v>2114</v>
          </cell>
          <cell r="AJ154">
            <v>127111.47327163574</v>
          </cell>
          <cell r="AL154">
            <v>1860</v>
          </cell>
          <cell r="AM154">
            <v>119557.22486609238</v>
          </cell>
        </row>
        <row r="155">
          <cell r="AI155">
            <v>7840.2817125055444</v>
          </cell>
          <cell r="AJ155">
            <v>471423.72721913102</v>
          </cell>
          <cell r="AL155">
            <v>4897.175962517812</v>
          </cell>
          <cell r="AM155">
            <v>314781.0579352497</v>
          </cell>
        </row>
        <row r="156">
          <cell r="AI156">
            <v>4001.1935380628083</v>
          </cell>
          <cell r="AJ156">
            <v>240585.43305019499</v>
          </cell>
          <cell r="AL156">
            <v>1719.0949680183924</v>
          </cell>
          <cell r="AM156">
            <v>110500.12024599077</v>
          </cell>
        </row>
        <row r="157">
          <cell r="AI157">
            <v>4242.2266436126656</v>
          </cell>
          <cell r="AJ157">
            <v>255078.37210113165</v>
          </cell>
          <cell r="AL157">
            <v>0</v>
          </cell>
          <cell r="AM157">
            <v>0</v>
          </cell>
        </row>
        <row r="158">
          <cell r="AI158">
            <v>2750.3660223992642</v>
          </cell>
          <cell r="AJ158">
            <v>165375.15475090782</v>
          </cell>
          <cell r="AL158">
            <v>1043.5212261456031</v>
          </cell>
          <cell r="AM158">
            <v>67075.538648833492</v>
          </cell>
        </row>
      </sheetData>
      <sheetData sheetId="20">
        <row r="8">
          <cell r="B8">
            <v>9999</v>
          </cell>
          <cell r="F8">
            <v>71745000</v>
          </cell>
          <cell r="M8">
            <v>28698000</v>
          </cell>
          <cell r="Q8">
            <v>43047000</v>
          </cell>
          <cell r="R8">
            <v>0</v>
          </cell>
          <cell r="U8">
            <v>0</v>
          </cell>
        </row>
        <row r="9">
          <cell r="B9">
            <v>202</v>
          </cell>
          <cell r="F9">
            <v>32710412.358109809</v>
          </cell>
          <cell r="M9">
            <v>1702353.6237746577</v>
          </cell>
          <cell r="Q9">
            <v>1002000</v>
          </cell>
          <cell r="R9">
            <v>2497249.1249999991</v>
          </cell>
          <cell r="U9">
            <v>13253911.833641389</v>
          </cell>
        </row>
        <row r="10">
          <cell r="B10">
            <v>203</v>
          </cell>
          <cell r="F10">
            <v>42958208.175584376</v>
          </cell>
          <cell r="M10">
            <v>2570409.2959543699</v>
          </cell>
          <cell r="Q10">
            <v>198000</v>
          </cell>
          <cell r="R10">
            <v>465748.15499999997</v>
          </cell>
          <cell r="U10">
            <v>18903001.542487096</v>
          </cell>
        </row>
        <row r="11">
          <cell r="B11">
            <v>204</v>
          </cell>
          <cell r="F11">
            <v>40878585.828667343</v>
          </cell>
          <cell r="M11">
            <v>2989969.5375078972</v>
          </cell>
          <cell r="Q11">
            <v>-822000</v>
          </cell>
          <cell r="R11">
            <v>0</v>
          </cell>
          <cell r="U11">
            <v>19268308.800245609</v>
          </cell>
        </row>
        <row r="12">
          <cell r="B12">
            <v>205</v>
          </cell>
          <cell r="F12">
            <v>21223111.335298285</v>
          </cell>
          <cell r="M12">
            <v>2319637.657324675</v>
          </cell>
          <cell r="Q12">
            <v>1596000</v>
          </cell>
          <cell r="R12">
            <v>301499.99999999994</v>
          </cell>
          <cell r="U12">
            <v>9027978.4572709072</v>
          </cell>
        </row>
        <row r="13">
          <cell r="B13">
            <v>206</v>
          </cell>
          <cell r="F13">
            <v>27426987.637710508</v>
          </cell>
          <cell r="M13">
            <v>1844618.3033818882</v>
          </cell>
          <cell r="Q13">
            <v>-312000</v>
          </cell>
          <cell r="R13">
            <v>0</v>
          </cell>
          <cell r="U13">
            <v>13099147.664341995</v>
          </cell>
        </row>
        <row r="14">
          <cell r="B14">
            <v>207</v>
          </cell>
          <cell r="F14">
            <v>15348156.875927359</v>
          </cell>
          <cell r="M14">
            <v>728202.25832853629</v>
          </cell>
          <cell r="Q14">
            <v>192000</v>
          </cell>
          <cell r="R14">
            <v>1472324.9999999998</v>
          </cell>
          <cell r="U14">
            <v>6211824.5791963022</v>
          </cell>
        </row>
        <row r="15">
          <cell r="B15">
            <v>208</v>
          </cell>
          <cell r="F15">
            <v>40202840.983246408</v>
          </cell>
          <cell r="M15">
            <v>2382330.5669820989</v>
          </cell>
          <cell r="Q15">
            <v>-372000</v>
          </cell>
          <cell r="R15">
            <v>0</v>
          </cell>
          <cell r="U15">
            <v>18707523.756759267</v>
          </cell>
        </row>
        <row r="16">
          <cell r="B16">
            <v>209</v>
          </cell>
          <cell r="F16">
            <v>45956923.851253711</v>
          </cell>
          <cell r="M16">
            <v>3226273.5816012635</v>
          </cell>
          <cell r="Q16">
            <v>-1251000</v>
          </cell>
          <cell r="R16">
            <v>175233.64046441938</v>
          </cell>
          <cell r="U16">
            <v>20271409.42851495</v>
          </cell>
        </row>
        <row r="17">
          <cell r="B17">
            <v>210</v>
          </cell>
          <cell r="F17">
            <v>41999180.096414439</v>
          </cell>
          <cell r="M17">
            <v>2751254.2276584767</v>
          </cell>
          <cell r="Q17">
            <v>-1002000</v>
          </cell>
          <cell r="R17">
            <v>2116437.54</v>
          </cell>
          <cell r="U17">
            <v>18849122.070989661</v>
          </cell>
        </row>
        <row r="18">
          <cell r="B18">
            <v>211</v>
          </cell>
          <cell r="F18">
            <v>48523577.6242892</v>
          </cell>
          <cell r="M18">
            <v>2905575.2360459808</v>
          </cell>
          <cell r="Q18">
            <v>690000</v>
          </cell>
          <cell r="R18">
            <v>462299.99999999994</v>
          </cell>
          <cell r="U18">
            <v>23407000.571213283</v>
          </cell>
        </row>
        <row r="19">
          <cell r="B19">
            <v>212</v>
          </cell>
          <cell r="F19">
            <v>39326275.50448332</v>
          </cell>
          <cell r="M19">
            <v>4287230.5142653557</v>
          </cell>
          <cell r="Q19">
            <v>1536000</v>
          </cell>
          <cell r="R19">
            <v>830106.88499999989</v>
          </cell>
          <cell r="U19">
            <v>14827923.355047401</v>
          </cell>
        </row>
        <row r="20">
          <cell r="B20">
            <v>213</v>
          </cell>
          <cell r="F20">
            <v>24601709.248130672</v>
          </cell>
          <cell r="M20">
            <v>1070601.9956883115</v>
          </cell>
          <cell r="Q20">
            <v>-36000</v>
          </cell>
          <cell r="R20">
            <v>449234.99999999994</v>
          </cell>
          <cell r="U20">
            <v>11687407.047080249</v>
          </cell>
        </row>
        <row r="21">
          <cell r="B21">
            <v>301</v>
          </cell>
          <cell r="F21">
            <v>31807043.586768646</v>
          </cell>
          <cell r="M21">
            <v>1439177.9327795845</v>
          </cell>
          <cell r="Q21">
            <v>162000</v>
          </cell>
          <cell r="R21">
            <v>0</v>
          </cell>
          <cell r="U21">
            <v>17723244.746531993</v>
          </cell>
        </row>
        <row r="22">
          <cell r="B22">
            <v>302</v>
          </cell>
          <cell r="F22">
            <v>45374615.864663333</v>
          </cell>
          <cell r="M22">
            <v>2965784.9828918274</v>
          </cell>
          <cell r="Q22">
            <v>408000</v>
          </cell>
          <cell r="R22">
            <v>543851.73</v>
          </cell>
          <cell r="U22">
            <v>19830991.962036107</v>
          </cell>
        </row>
        <row r="23">
          <cell r="B23">
            <v>303</v>
          </cell>
          <cell r="F23">
            <v>29671130.578657217</v>
          </cell>
          <cell r="M23">
            <v>2595953.2875527027</v>
          </cell>
          <cell r="Q23">
            <v>-1062000</v>
          </cell>
          <cell r="R23">
            <v>296474.99999999994</v>
          </cell>
          <cell r="U23">
            <v>13146850.323904069</v>
          </cell>
        </row>
        <row r="24">
          <cell r="B24">
            <v>304</v>
          </cell>
          <cell r="F24">
            <v>47824601.347550243</v>
          </cell>
          <cell r="M24">
            <v>3690230.5222570621</v>
          </cell>
          <cell r="Q24">
            <v>-1770000</v>
          </cell>
          <cell r="R24">
            <v>0</v>
          </cell>
          <cell r="U24">
            <v>19932425.600696471</v>
          </cell>
        </row>
        <row r="25">
          <cell r="B25">
            <v>305</v>
          </cell>
          <cell r="F25">
            <v>40369816.679261863</v>
          </cell>
          <cell r="M25">
            <v>3598243.4597150111</v>
          </cell>
          <cell r="Q25">
            <v>201000</v>
          </cell>
          <cell r="R25">
            <v>703499.99999999988</v>
          </cell>
          <cell r="U25">
            <v>15208211.305840276</v>
          </cell>
        </row>
        <row r="26">
          <cell r="B26">
            <v>306</v>
          </cell>
          <cell r="F26">
            <v>54477770.894638412</v>
          </cell>
          <cell r="M26">
            <v>4800556.8332632901</v>
          </cell>
          <cell r="Q26">
            <v>-1884000</v>
          </cell>
          <cell r="R26">
            <v>386924.99999999994</v>
          </cell>
          <cell r="U26">
            <v>23842821.028286215</v>
          </cell>
        </row>
        <row r="27">
          <cell r="B27">
            <v>307</v>
          </cell>
          <cell r="F27">
            <v>47660996.092662767</v>
          </cell>
          <cell r="M27">
            <v>3938390.4826579108</v>
          </cell>
          <cell r="Q27">
            <v>-996000</v>
          </cell>
          <cell r="R27">
            <v>0</v>
          </cell>
          <cell r="U27">
            <v>20107496.289614566</v>
          </cell>
        </row>
        <row r="28">
          <cell r="B28">
            <v>308</v>
          </cell>
          <cell r="F28">
            <v>45817004.84050785</v>
          </cell>
          <cell r="M28">
            <v>3324298.6404255298</v>
          </cell>
          <cell r="Q28">
            <v>-1452000</v>
          </cell>
          <cell r="R28">
            <v>390794.24999999994</v>
          </cell>
          <cell r="U28">
            <v>22522830.026027713</v>
          </cell>
        </row>
        <row r="29">
          <cell r="B29">
            <v>309</v>
          </cell>
          <cell r="F29">
            <v>35803515.285808712</v>
          </cell>
          <cell r="M29">
            <v>1767490.3986949273</v>
          </cell>
          <cell r="Q29">
            <v>444000</v>
          </cell>
          <cell r="R29">
            <v>321599.99999999994</v>
          </cell>
          <cell r="U29">
            <v>16811477.114036202</v>
          </cell>
        </row>
        <row r="30">
          <cell r="B30">
            <v>310</v>
          </cell>
          <cell r="F30">
            <v>29336769.89230448</v>
          </cell>
          <cell r="M30">
            <v>2369960.1137651335</v>
          </cell>
          <cell r="Q30">
            <v>-72000</v>
          </cell>
          <cell r="R30">
            <v>92459.999999999985</v>
          </cell>
          <cell r="U30">
            <v>12275740.675300099</v>
          </cell>
        </row>
        <row r="31">
          <cell r="B31">
            <v>311</v>
          </cell>
          <cell r="F31">
            <v>24574031.276861787</v>
          </cell>
          <cell r="M31">
            <v>1491477.3494649532</v>
          </cell>
          <cell r="Q31">
            <v>-270000</v>
          </cell>
          <cell r="R31">
            <v>78540.749999999985</v>
          </cell>
          <cell r="U31">
            <v>12670198.999598874</v>
          </cell>
        </row>
        <row r="32">
          <cell r="B32">
            <v>312</v>
          </cell>
          <cell r="F32">
            <v>36259067.551957667</v>
          </cell>
          <cell r="M32">
            <v>3203670.2851177836</v>
          </cell>
          <cell r="Q32">
            <v>-456000</v>
          </cell>
          <cell r="R32">
            <v>75374.999999999985</v>
          </cell>
          <cell r="U32">
            <v>17494270.452986546</v>
          </cell>
        </row>
        <row r="33">
          <cell r="B33">
            <v>313</v>
          </cell>
          <cell r="F33">
            <v>38900573.724511608</v>
          </cell>
          <cell r="M33">
            <v>2881302.3521947586</v>
          </cell>
          <cell r="Q33">
            <v>-1308000</v>
          </cell>
          <cell r="R33">
            <v>1165799.9999999998</v>
          </cell>
          <cell r="U33">
            <v>14994322.043348448</v>
          </cell>
        </row>
        <row r="34">
          <cell r="B34">
            <v>314</v>
          </cell>
          <cell r="F34">
            <v>18474113.589133933</v>
          </cell>
          <cell r="M34">
            <v>2038699.2723476803</v>
          </cell>
          <cell r="Q34">
            <v>-54000</v>
          </cell>
          <cell r="R34">
            <v>0</v>
          </cell>
          <cell r="U34">
            <v>7513292.0066567957</v>
          </cell>
        </row>
        <row r="35">
          <cell r="B35">
            <v>315</v>
          </cell>
          <cell r="F35">
            <v>27032384.898677971</v>
          </cell>
          <cell r="M35">
            <v>2058808.5603625951</v>
          </cell>
          <cell r="Q35">
            <v>-846000</v>
          </cell>
          <cell r="R35">
            <v>50249.999999999993</v>
          </cell>
          <cell r="U35">
            <v>10491455.030692644</v>
          </cell>
        </row>
        <row r="36">
          <cell r="B36">
            <v>316</v>
          </cell>
          <cell r="F36">
            <v>46540516.468886711</v>
          </cell>
          <cell r="M36">
            <v>658873.64735065366</v>
          </cell>
          <cell r="Q36">
            <v>-330000</v>
          </cell>
          <cell r="R36">
            <v>0</v>
          </cell>
          <cell r="U36">
            <v>23551623.278044671</v>
          </cell>
        </row>
        <row r="37">
          <cell r="B37">
            <v>317</v>
          </cell>
          <cell r="F37">
            <v>38068956.519089177</v>
          </cell>
          <cell r="M37">
            <v>2495941.6868597176</v>
          </cell>
          <cell r="Q37">
            <v>-1014000</v>
          </cell>
          <cell r="R37">
            <v>0</v>
          </cell>
          <cell r="U37">
            <v>16734383.029840009</v>
          </cell>
        </row>
        <row r="38">
          <cell r="B38">
            <v>318</v>
          </cell>
          <cell r="F38">
            <v>21188895.319654785</v>
          </cell>
          <cell r="M38">
            <v>1647411.2985928366</v>
          </cell>
          <cell r="Q38">
            <v>456000</v>
          </cell>
          <cell r="R38">
            <v>0</v>
          </cell>
          <cell r="U38">
            <v>7882628.5152006354</v>
          </cell>
        </row>
        <row r="39">
          <cell r="B39">
            <v>319</v>
          </cell>
          <cell r="F39">
            <v>29031049.917729162</v>
          </cell>
          <cell r="M39">
            <v>2492237.6055635219</v>
          </cell>
          <cell r="Q39">
            <v>-474000</v>
          </cell>
          <cell r="R39">
            <v>267330</v>
          </cell>
          <cell r="U39">
            <v>9920535.7448075041</v>
          </cell>
        </row>
        <row r="40">
          <cell r="B40">
            <v>320</v>
          </cell>
          <cell r="F40">
            <v>36271713.560491435</v>
          </cell>
          <cell r="M40">
            <v>3261247.8486843002</v>
          </cell>
          <cell r="Q40">
            <v>378000</v>
          </cell>
          <cell r="R40">
            <v>364814.99999999994</v>
          </cell>
          <cell r="U40">
            <v>16603485.617516683</v>
          </cell>
        </row>
        <row r="41">
          <cell r="B41">
            <v>330</v>
          </cell>
          <cell r="F41">
            <v>163897807.33490855</v>
          </cell>
          <cell r="M41">
            <v>18326619.601541512</v>
          </cell>
          <cell r="Q41">
            <v>-2451000</v>
          </cell>
          <cell r="R41">
            <v>3403934.9999999995</v>
          </cell>
          <cell r="U41">
            <v>80018197.573601305</v>
          </cell>
        </row>
        <row r="42">
          <cell r="B42">
            <v>331</v>
          </cell>
          <cell r="F42">
            <v>39234904.489125594</v>
          </cell>
          <cell r="M42">
            <v>3670550.3337078858</v>
          </cell>
          <cell r="Q42">
            <v>756000</v>
          </cell>
          <cell r="R42">
            <v>495464.99999999994</v>
          </cell>
          <cell r="U42">
            <v>19159684.32938372</v>
          </cell>
        </row>
        <row r="43">
          <cell r="B43">
            <v>332</v>
          </cell>
          <cell r="F43">
            <v>33770386.488137566</v>
          </cell>
          <cell r="M43">
            <v>3521798.567719724</v>
          </cell>
          <cell r="Q43">
            <v>432000</v>
          </cell>
          <cell r="R43">
            <v>1237154.9999999998</v>
          </cell>
          <cell r="U43">
            <v>16203621.585943647</v>
          </cell>
        </row>
        <row r="44">
          <cell r="B44">
            <v>333</v>
          </cell>
          <cell r="F44">
            <v>41404580.107685581</v>
          </cell>
          <cell r="M44">
            <v>2355906.3478125096</v>
          </cell>
          <cell r="Q44">
            <v>-636000</v>
          </cell>
          <cell r="R44">
            <v>988919.99999999988</v>
          </cell>
          <cell r="U44">
            <v>21146107.327427432</v>
          </cell>
        </row>
        <row r="45">
          <cell r="B45">
            <v>334</v>
          </cell>
          <cell r="F45">
            <v>24732993.712574914</v>
          </cell>
          <cell r="M45">
            <v>2942872.7757657971</v>
          </cell>
          <cell r="Q45">
            <v>156000</v>
          </cell>
          <cell r="R45">
            <v>0</v>
          </cell>
          <cell r="U45">
            <v>9963640.6183128301</v>
          </cell>
        </row>
        <row r="46">
          <cell r="B46">
            <v>335</v>
          </cell>
          <cell r="F46">
            <v>33921739.903201833</v>
          </cell>
          <cell r="M46">
            <v>2713714.6497840341</v>
          </cell>
          <cell r="Q46">
            <v>-120000</v>
          </cell>
          <cell r="R46">
            <v>0</v>
          </cell>
          <cell r="U46">
            <v>17767870.500816245</v>
          </cell>
        </row>
        <row r="47">
          <cell r="B47">
            <v>336</v>
          </cell>
          <cell r="F47">
            <v>34409678.042154498</v>
          </cell>
          <cell r="M47">
            <v>3312742.0317363613</v>
          </cell>
          <cell r="Q47">
            <v>84000</v>
          </cell>
          <cell r="R47">
            <v>439184.99999999994</v>
          </cell>
          <cell r="U47">
            <v>16156962.819188267</v>
          </cell>
        </row>
        <row r="48">
          <cell r="B48">
            <v>340</v>
          </cell>
          <cell r="F48">
            <v>20307651.339814961</v>
          </cell>
          <cell r="M48">
            <v>2035423.3474959803</v>
          </cell>
          <cell r="Q48">
            <v>-432000</v>
          </cell>
          <cell r="R48">
            <v>114095.63999999998</v>
          </cell>
          <cell r="U48">
            <v>9730879.0110863838</v>
          </cell>
        </row>
        <row r="49">
          <cell r="B49">
            <v>341</v>
          </cell>
          <cell r="F49">
            <v>52674025.979202434</v>
          </cell>
          <cell r="M49">
            <v>5633474.8554711584</v>
          </cell>
          <cell r="Q49">
            <v>-162000</v>
          </cell>
          <cell r="R49">
            <v>615426.82499999995</v>
          </cell>
          <cell r="U49">
            <v>27123922.733915985</v>
          </cell>
        </row>
        <row r="50">
          <cell r="B50">
            <v>342</v>
          </cell>
          <cell r="F50">
            <v>20582100.387117475</v>
          </cell>
          <cell r="M50">
            <v>1590675.3325903625</v>
          </cell>
          <cell r="Q50">
            <v>-84000</v>
          </cell>
          <cell r="R50">
            <v>0</v>
          </cell>
          <cell r="U50">
            <v>9150446.8950673863</v>
          </cell>
        </row>
        <row r="51">
          <cell r="B51">
            <v>343</v>
          </cell>
          <cell r="F51">
            <v>27205404.880592089</v>
          </cell>
          <cell r="M51">
            <v>2448117.4514174093</v>
          </cell>
          <cell r="Q51">
            <v>-198000</v>
          </cell>
          <cell r="R51">
            <v>0</v>
          </cell>
          <cell r="U51">
            <v>12672929.79228643</v>
          </cell>
        </row>
        <row r="52">
          <cell r="B52">
            <v>344</v>
          </cell>
          <cell r="F52">
            <v>36744953.987267748</v>
          </cell>
          <cell r="M52">
            <v>4231116.2499129046</v>
          </cell>
          <cell r="Q52">
            <v>-378000</v>
          </cell>
          <cell r="R52">
            <v>1365895.4999999998</v>
          </cell>
          <cell r="U52">
            <v>17067531.118350122</v>
          </cell>
        </row>
        <row r="53">
          <cell r="B53">
            <v>350</v>
          </cell>
          <cell r="F53">
            <v>34202305.714256883</v>
          </cell>
          <cell r="M53">
            <v>2996391.9968442167</v>
          </cell>
          <cell r="Q53">
            <v>-96000</v>
          </cell>
          <cell r="R53">
            <v>0</v>
          </cell>
          <cell r="U53">
            <v>16088469.875758406</v>
          </cell>
        </row>
        <row r="54">
          <cell r="B54">
            <v>351</v>
          </cell>
          <cell r="F54">
            <v>24775946.647731729</v>
          </cell>
          <cell r="M54">
            <v>1766379.1313832663</v>
          </cell>
          <cell r="Q54">
            <v>-30000</v>
          </cell>
          <cell r="R54">
            <v>168454.08</v>
          </cell>
          <cell r="U54">
            <v>9264799.210671721</v>
          </cell>
        </row>
        <row r="55">
          <cell r="B55">
            <v>352</v>
          </cell>
          <cell r="F55">
            <v>73446953.27331242</v>
          </cell>
          <cell r="M55">
            <v>5900028.9251454761</v>
          </cell>
          <cell r="Q55">
            <v>-462000</v>
          </cell>
          <cell r="R55">
            <v>1748976.3749999998</v>
          </cell>
          <cell r="U55">
            <v>34520690.576045766</v>
          </cell>
        </row>
        <row r="56">
          <cell r="B56">
            <v>353</v>
          </cell>
          <cell r="F56">
            <v>32150395.021276541</v>
          </cell>
          <cell r="M56">
            <v>3358674.4733597501</v>
          </cell>
          <cell r="Q56">
            <v>174000</v>
          </cell>
          <cell r="R56">
            <v>447610.91999999993</v>
          </cell>
          <cell r="U56">
            <v>15121957.308377998</v>
          </cell>
        </row>
        <row r="57">
          <cell r="B57">
            <v>354</v>
          </cell>
          <cell r="F57">
            <v>24946736.016111337</v>
          </cell>
          <cell r="M57">
            <v>2304761.8118391247</v>
          </cell>
          <cell r="Q57">
            <v>-438000</v>
          </cell>
          <cell r="R57">
            <v>0</v>
          </cell>
          <cell r="U57">
            <v>13201696.826926729</v>
          </cell>
        </row>
        <row r="58">
          <cell r="B58">
            <v>355</v>
          </cell>
          <cell r="F58">
            <v>30126946.701139063</v>
          </cell>
          <cell r="M58">
            <v>2625371.7226723889</v>
          </cell>
          <cell r="Q58">
            <v>-366000</v>
          </cell>
          <cell r="R58">
            <v>0</v>
          </cell>
          <cell r="U58">
            <v>13590577.071679866</v>
          </cell>
        </row>
        <row r="59">
          <cell r="B59">
            <v>356</v>
          </cell>
          <cell r="F59">
            <v>28799274.9467915</v>
          </cell>
          <cell r="M59">
            <v>2460025.7309219004</v>
          </cell>
          <cell r="Q59">
            <v>-516000</v>
          </cell>
          <cell r="R59">
            <v>50249.999999999993</v>
          </cell>
          <cell r="U59">
            <v>13077271.550049048</v>
          </cell>
        </row>
        <row r="60">
          <cell r="B60">
            <v>357</v>
          </cell>
          <cell r="F60">
            <v>22128225.474465735</v>
          </cell>
          <cell r="M60">
            <v>1762346.3023161811</v>
          </cell>
          <cell r="Q60">
            <v>-336000</v>
          </cell>
          <cell r="R60">
            <v>75374.999999999985</v>
          </cell>
          <cell r="U60">
            <v>11970691.514967714</v>
          </cell>
        </row>
        <row r="61">
          <cell r="B61">
            <v>358</v>
          </cell>
          <cell r="F61">
            <v>23755424.645194501</v>
          </cell>
          <cell r="M61">
            <v>2476157.047190241</v>
          </cell>
          <cell r="Q61">
            <v>-420000</v>
          </cell>
          <cell r="R61">
            <v>0</v>
          </cell>
          <cell r="U61">
            <v>10327190.390073499</v>
          </cell>
        </row>
        <row r="62">
          <cell r="B62">
            <v>359</v>
          </cell>
          <cell r="F62">
            <v>29881991.407331198</v>
          </cell>
          <cell r="M62">
            <v>2927833.90270377</v>
          </cell>
          <cell r="Q62">
            <v>-558000</v>
          </cell>
          <cell r="R62">
            <v>30149.999999999996</v>
          </cell>
          <cell r="U62">
            <v>14970265.707056288</v>
          </cell>
        </row>
        <row r="63">
          <cell r="B63">
            <v>370</v>
          </cell>
          <cell r="F63">
            <v>24123229.738683604</v>
          </cell>
          <cell r="M63">
            <v>1836000</v>
          </cell>
          <cell r="Q63">
            <v>-228000</v>
          </cell>
          <cell r="R63">
            <v>0</v>
          </cell>
          <cell r="U63">
            <v>12739357.084415482</v>
          </cell>
        </row>
        <row r="64">
          <cell r="B64">
            <v>371</v>
          </cell>
          <cell r="F64">
            <v>31659934.3935901</v>
          </cell>
          <cell r="M64">
            <v>2456000</v>
          </cell>
          <cell r="Q64">
            <v>-540000</v>
          </cell>
          <cell r="R64">
            <v>257279.99999999997</v>
          </cell>
          <cell r="U64">
            <v>16116374.904744612</v>
          </cell>
        </row>
        <row r="65">
          <cell r="B65">
            <v>372</v>
          </cell>
          <cell r="F65">
            <v>30760181.850076891</v>
          </cell>
          <cell r="M65">
            <v>2944000</v>
          </cell>
          <cell r="Q65">
            <v>177000</v>
          </cell>
          <cell r="R65">
            <v>0</v>
          </cell>
          <cell r="U65">
            <v>14835365.977451524</v>
          </cell>
        </row>
        <row r="66">
          <cell r="B66">
            <v>373</v>
          </cell>
          <cell r="F66">
            <v>60584309.376967385</v>
          </cell>
          <cell r="M66">
            <v>4512000</v>
          </cell>
          <cell r="Q66">
            <v>-291000</v>
          </cell>
          <cell r="R66">
            <v>1574834.9999999998</v>
          </cell>
          <cell r="U66">
            <v>31586359.711484183</v>
          </cell>
        </row>
        <row r="67">
          <cell r="B67">
            <v>380</v>
          </cell>
          <cell r="F67">
            <v>71645050.195228875</v>
          </cell>
          <cell r="M67">
            <v>4657131.2843780247</v>
          </cell>
          <cell r="Q67">
            <v>-864000</v>
          </cell>
          <cell r="R67">
            <v>1652219.9999999998</v>
          </cell>
          <cell r="U67">
            <v>36830168.56292098</v>
          </cell>
        </row>
        <row r="68">
          <cell r="B68">
            <v>381</v>
          </cell>
          <cell r="F68">
            <v>19621389.324380443</v>
          </cell>
          <cell r="M68">
            <v>1384336.2752532617</v>
          </cell>
          <cell r="Q68">
            <v>-234000</v>
          </cell>
          <cell r="R68">
            <v>0</v>
          </cell>
          <cell r="U68">
            <v>10231750.028125353</v>
          </cell>
        </row>
        <row r="69">
          <cell r="B69">
            <v>382</v>
          </cell>
          <cell r="F69">
            <v>40739903.613002598</v>
          </cell>
          <cell r="M69">
            <v>3112756.1333729411</v>
          </cell>
          <cell r="Q69">
            <v>-234000</v>
          </cell>
          <cell r="R69">
            <v>0</v>
          </cell>
          <cell r="U69">
            <v>22442246.06117858</v>
          </cell>
        </row>
        <row r="70">
          <cell r="B70">
            <v>383</v>
          </cell>
          <cell r="F70">
            <v>73933649.106917232</v>
          </cell>
          <cell r="M70">
            <v>5257277.068447358</v>
          </cell>
          <cell r="Q70">
            <v>-162000</v>
          </cell>
          <cell r="R70">
            <v>992437.49999999988</v>
          </cell>
          <cell r="U70">
            <v>38645774.603885323</v>
          </cell>
        </row>
        <row r="71">
          <cell r="B71">
            <v>384</v>
          </cell>
          <cell r="F71">
            <v>31904810.425205022</v>
          </cell>
          <cell r="M71">
            <v>2062501.0112516081</v>
          </cell>
          <cell r="Q71">
            <v>-9000</v>
          </cell>
          <cell r="R71">
            <v>685287.3899999999</v>
          </cell>
          <cell r="U71">
            <v>16587497.044983301</v>
          </cell>
        </row>
        <row r="72">
          <cell r="B72">
            <v>390</v>
          </cell>
          <cell r="F72">
            <v>21428991.683103755</v>
          </cell>
          <cell r="M72">
            <v>2520000</v>
          </cell>
          <cell r="Q72">
            <v>-300000</v>
          </cell>
          <cell r="R72">
            <v>0</v>
          </cell>
          <cell r="U72">
            <v>9473614.734768061</v>
          </cell>
        </row>
        <row r="73">
          <cell r="B73">
            <v>391</v>
          </cell>
          <cell r="F73">
            <v>35569730.961051874</v>
          </cell>
          <cell r="M73">
            <v>2754000</v>
          </cell>
          <cell r="Q73">
            <v>-42000</v>
          </cell>
          <cell r="R73">
            <v>2829075</v>
          </cell>
          <cell r="U73">
            <v>15187667.041027563</v>
          </cell>
        </row>
        <row r="74">
          <cell r="B74">
            <v>392</v>
          </cell>
          <cell r="F74">
            <v>19977313.970324472</v>
          </cell>
          <cell r="M74">
            <v>2170000</v>
          </cell>
          <cell r="Q74">
            <v>-102000</v>
          </cell>
          <cell r="R74">
            <v>0</v>
          </cell>
          <cell r="U74">
            <v>9199306.1520777103</v>
          </cell>
        </row>
        <row r="75">
          <cell r="B75">
            <v>393</v>
          </cell>
          <cell r="F75">
            <v>16894325.832629085</v>
          </cell>
          <cell r="M75">
            <v>1992000</v>
          </cell>
          <cell r="Q75">
            <v>-42000</v>
          </cell>
          <cell r="R75">
            <v>0</v>
          </cell>
          <cell r="U75">
            <v>7599401.0854610316</v>
          </cell>
        </row>
        <row r="76">
          <cell r="B76">
            <v>394</v>
          </cell>
          <cell r="F76">
            <v>26566355.203316443</v>
          </cell>
          <cell r="M76">
            <v>2612000</v>
          </cell>
          <cell r="Q76">
            <v>-228000</v>
          </cell>
          <cell r="R76">
            <v>0</v>
          </cell>
          <cell r="U76">
            <v>14284904.811548783</v>
          </cell>
        </row>
        <row r="77">
          <cell r="B77">
            <v>800</v>
          </cell>
          <cell r="F77">
            <v>19729451.451198094</v>
          </cell>
          <cell r="M77">
            <v>2048038.7555197624</v>
          </cell>
          <cell r="Q77">
            <v>252000</v>
          </cell>
          <cell r="R77">
            <v>309539.99999999994</v>
          </cell>
          <cell r="U77">
            <v>7042836.944444797</v>
          </cell>
        </row>
        <row r="78">
          <cell r="B78">
            <v>801</v>
          </cell>
          <cell r="F78">
            <v>50882244.117725261</v>
          </cell>
          <cell r="M78">
            <v>3550342.6330716838</v>
          </cell>
          <cell r="Q78">
            <v>-30000</v>
          </cell>
          <cell r="R78">
            <v>2015738.5499999998</v>
          </cell>
          <cell r="U78">
            <v>23203597.566801846</v>
          </cell>
        </row>
        <row r="79">
          <cell r="B79">
            <v>802</v>
          </cell>
          <cell r="F79">
            <v>21024235.035840385</v>
          </cell>
          <cell r="M79">
            <v>1459380.9096218667</v>
          </cell>
          <cell r="Q79">
            <v>108000</v>
          </cell>
          <cell r="R79">
            <v>0</v>
          </cell>
          <cell r="U79">
            <v>8721311.7481916398</v>
          </cell>
        </row>
        <row r="80">
          <cell r="B80">
            <v>803</v>
          </cell>
          <cell r="F80">
            <v>27765801.921787083</v>
          </cell>
          <cell r="M80">
            <v>1982632.328197774</v>
          </cell>
          <cell r="Q80">
            <v>111000</v>
          </cell>
          <cell r="R80">
            <v>10049.999999999998</v>
          </cell>
          <cell r="U80">
            <v>11353731.919800319</v>
          </cell>
        </row>
        <row r="81">
          <cell r="B81">
            <v>805</v>
          </cell>
          <cell r="F81">
            <v>10930677.959750988</v>
          </cell>
          <cell r="M81">
            <v>984000</v>
          </cell>
          <cell r="Q81">
            <v>-48000</v>
          </cell>
          <cell r="R81">
            <v>0</v>
          </cell>
          <cell r="U81">
            <v>5317514.9832292506</v>
          </cell>
        </row>
        <row r="82">
          <cell r="B82">
            <v>806</v>
          </cell>
          <cell r="F82">
            <v>22434960.361524343</v>
          </cell>
          <cell r="M82">
            <v>2136000</v>
          </cell>
          <cell r="Q82">
            <v>330000</v>
          </cell>
          <cell r="R82">
            <v>1172834.9999999998</v>
          </cell>
          <cell r="U82">
            <v>9675763.4707125351</v>
          </cell>
        </row>
        <row r="83">
          <cell r="B83">
            <v>807</v>
          </cell>
          <cell r="F83">
            <v>16007568.14834236</v>
          </cell>
          <cell r="M83">
            <v>1556000</v>
          </cell>
          <cell r="Q83">
            <v>-174000</v>
          </cell>
          <cell r="R83">
            <v>134670</v>
          </cell>
          <cell r="U83">
            <v>7280384.9369979016</v>
          </cell>
        </row>
        <row r="84">
          <cell r="B84">
            <v>808</v>
          </cell>
          <cell r="F84">
            <v>23445509.290585488</v>
          </cell>
          <cell r="M84">
            <v>2220000</v>
          </cell>
          <cell r="Q84">
            <v>-624000</v>
          </cell>
          <cell r="R84">
            <v>25124.999999999996</v>
          </cell>
          <cell r="U84">
            <v>10719072.944661029</v>
          </cell>
        </row>
        <row r="85">
          <cell r="B85">
            <v>810</v>
          </cell>
          <cell r="F85">
            <v>30307099.45889803</v>
          </cell>
          <cell r="M85">
            <v>2500000</v>
          </cell>
          <cell r="Q85">
            <v>48000</v>
          </cell>
          <cell r="R85">
            <v>0</v>
          </cell>
          <cell r="U85">
            <v>15304599.45889803</v>
          </cell>
        </row>
        <row r="86">
          <cell r="B86">
            <v>811</v>
          </cell>
          <cell r="F86">
            <v>23780642.052749537</v>
          </cell>
          <cell r="M86">
            <v>1588000</v>
          </cell>
          <cell r="Q86">
            <v>-342000</v>
          </cell>
          <cell r="R86">
            <v>0</v>
          </cell>
          <cell r="U86">
            <v>12380394.052749537</v>
          </cell>
        </row>
        <row r="87">
          <cell r="B87">
            <v>812</v>
          </cell>
          <cell r="F87">
            <v>18206205.750665918</v>
          </cell>
          <cell r="M87">
            <v>1480000</v>
          </cell>
          <cell r="Q87">
            <v>42000</v>
          </cell>
          <cell r="R87">
            <v>0</v>
          </cell>
          <cell r="U87">
            <v>8832205.7506659199</v>
          </cell>
        </row>
        <row r="88">
          <cell r="B88">
            <v>813</v>
          </cell>
          <cell r="F88">
            <v>16523776.165297195</v>
          </cell>
          <cell r="M88">
            <v>1388000</v>
          </cell>
          <cell r="Q88">
            <v>-120000</v>
          </cell>
          <cell r="R88">
            <v>0</v>
          </cell>
          <cell r="U88">
            <v>8010652.717308946</v>
          </cell>
        </row>
        <row r="89">
          <cell r="B89">
            <v>815</v>
          </cell>
          <cell r="F89">
            <v>47451034.90023502</v>
          </cell>
          <cell r="M89">
            <v>3588000</v>
          </cell>
          <cell r="Q89">
            <v>-738000</v>
          </cell>
          <cell r="R89">
            <v>100499.99999999999</v>
          </cell>
          <cell r="U89">
            <v>21928534.90023502</v>
          </cell>
        </row>
        <row r="90">
          <cell r="B90">
            <v>816</v>
          </cell>
          <cell r="F90">
            <v>17114155.808465447</v>
          </cell>
          <cell r="M90">
            <v>1032000</v>
          </cell>
          <cell r="Q90">
            <v>1116000</v>
          </cell>
          <cell r="R90">
            <v>217306.12499999997</v>
          </cell>
          <cell r="U90">
            <v>6758688.9456300111</v>
          </cell>
        </row>
        <row r="91">
          <cell r="B91">
            <v>821</v>
          </cell>
          <cell r="F91">
            <v>27949099.89398082</v>
          </cell>
          <cell r="M91">
            <v>2071706.2092177512</v>
          </cell>
          <cell r="Q91">
            <v>-810000</v>
          </cell>
          <cell r="R91">
            <v>55547.354999999996</v>
          </cell>
          <cell r="U91">
            <v>13728199.020954112</v>
          </cell>
        </row>
        <row r="92">
          <cell r="B92">
            <v>822</v>
          </cell>
          <cell r="F92">
            <v>20185533.203267455</v>
          </cell>
          <cell r="M92">
            <v>1582439.6242345076</v>
          </cell>
          <cell r="Q92">
            <v>306000</v>
          </cell>
          <cell r="R92">
            <v>669329.99999999988</v>
          </cell>
          <cell r="U92">
            <v>8429526.2000988349</v>
          </cell>
        </row>
        <row r="93">
          <cell r="B93">
            <v>823</v>
          </cell>
          <cell r="F93">
            <v>27321467.706474118</v>
          </cell>
          <cell r="M93">
            <v>2546642.8105403977</v>
          </cell>
          <cell r="Q93">
            <v>228000</v>
          </cell>
          <cell r="R93">
            <v>665807.47499999998</v>
          </cell>
          <cell r="U93">
            <v>12029757.851346808</v>
          </cell>
        </row>
        <row r="94">
          <cell r="B94">
            <v>825</v>
          </cell>
          <cell r="F94">
            <v>64624001.62059553</v>
          </cell>
          <cell r="M94">
            <v>6254687.5579076326</v>
          </cell>
          <cell r="Q94">
            <v>-1200000</v>
          </cell>
          <cell r="R94">
            <v>238677.44999999998</v>
          </cell>
          <cell r="U94">
            <v>22510703.639987465</v>
          </cell>
        </row>
        <row r="95">
          <cell r="B95">
            <v>826</v>
          </cell>
          <cell r="F95">
            <v>35627477.293262981</v>
          </cell>
          <cell r="M95">
            <v>3525747.7788664075</v>
          </cell>
          <cell r="Q95">
            <v>6000</v>
          </cell>
          <cell r="R95">
            <v>0</v>
          </cell>
          <cell r="U95">
            <v>14553620.132315319</v>
          </cell>
        </row>
        <row r="96">
          <cell r="B96">
            <v>830</v>
          </cell>
          <cell r="F96">
            <v>68021497.925401479</v>
          </cell>
          <cell r="M96">
            <v>3776000</v>
          </cell>
          <cell r="Q96">
            <v>-1446000</v>
          </cell>
          <cell r="R96">
            <v>50249.999999999993</v>
          </cell>
          <cell r="U96">
            <v>32615693.434662931</v>
          </cell>
        </row>
        <row r="97">
          <cell r="B97">
            <v>831</v>
          </cell>
          <cell r="F97">
            <v>33528817.924457215</v>
          </cell>
          <cell r="M97">
            <v>2676000</v>
          </cell>
          <cell r="Q97">
            <v>30000</v>
          </cell>
          <cell r="R97">
            <v>250965.58499999996</v>
          </cell>
          <cell r="U97">
            <v>14926823.913717026</v>
          </cell>
        </row>
        <row r="98">
          <cell r="B98">
            <v>835</v>
          </cell>
          <cell r="F98">
            <v>36007129.669677675</v>
          </cell>
          <cell r="M98">
            <v>2974000</v>
          </cell>
          <cell r="Q98">
            <v>-648000</v>
          </cell>
          <cell r="R98">
            <v>0</v>
          </cell>
          <cell r="U98">
            <v>15665886.387657231</v>
          </cell>
        </row>
        <row r="99">
          <cell r="B99">
            <v>836</v>
          </cell>
          <cell r="F99">
            <v>14583727.805031724</v>
          </cell>
          <cell r="M99">
            <v>1048000</v>
          </cell>
          <cell r="Q99">
            <v>-528000</v>
          </cell>
          <cell r="R99">
            <v>910529.99999999988</v>
          </cell>
          <cell r="U99">
            <v>6229197.8050317243</v>
          </cell>
        </row>
        <row r="100">
          <cell r="B100">
            <v>837</v>
          </cell>
          <cell r="F100">
            <v>17213881.185264602</v>
          </cell>
          <cell r="M100">
            <v>1816000</v>
          </cell>
          <cell r="Q100">
            <v>-204000</v>
          </cell>
          <cell r="R100">
            <v>0</v>
          </cell>
          <cell r="U100">
            <v>7433375.067319762</v>
          </cell>
        </row>
        <row r="101">
          <cell r="B101">
            <v>840</v>
          </cell>
          <cell r="F101">
            <v>52538232.68634548</v>
          </cell>
          <cell r="M101">
            <v>5500000</v>
          </cell>
          <cell r="Q101">
            <v>-726000</v>
          </cell>
          <cell r="R101">
            <v>970829.99999999988</v>
          </cell>
          <cell r="U101">
            <v>25334198.629215781</v>
          </cell>
        </row>
        <row r="102">
          <cell r="B102">
            <v>841</v>
          </cell>
          <cell r="F102">
            <v>12085564.909530278</v>
          </cell>
          <cell r="M102">
            <v>1140000</v>
          </cell>
          <cell r="Q102">
            <v>150000</v>
          </cell>
          <cell r="R102">
            <v>101002.49999999999</v>
          </cell>
          <cell r="U102">
            <v>5404165.0651556496</v>
          </cell>
        </row>
        <row r="103">
          <cell r="B103">
            <v>845</v>
          </cell>
          <cell r="F103">
            <v>50440443.319430344</v>
          </cell>
          <cell r="M103">
            <v>4284872.2603960261</v>
          </cell>
          <cell r="Q103">
            <v>-636000</v>
          </cell>
          <cell r="R103">
            <v>0</v>
          </cell>
          <cell r="U103">
            <v>23563176.259624638</v>
          </cell>
        </row>
        <row r="104">
          <cell r="B104">
            <v>846</v>
          </cell>
          <cell r="F104">
            <v>24159398.082031548</v>
          </cell>
          <cell r="M104">
            <v>1916863.7720817036</v>
          </cell>
          <cell r="Q104">
            <v>-186000</v>
          </cell>
          <cell r="R104">
            <v>0</v>
          </cell>
          <cell r="U104">
            <v>10970201.424267376</v>
          </cell>
        </row>
        <row r="105">
          <cell r="B105">
            <v>850</v>
          </cell>
          <cell r="F105">
            <v>114346574.26977327</v>
          </cell>
          <cell r="M105">
            <v>12114969.599627454</v>
          </cell>
          <cell r="Q105">
            <v>-1266000</v>
          </cell>
          <cell r="R105">
            <v>2786864.9999999995</v>
          </cell>
          <cell r="U105">
            <v>54704264.488049574</v>
          </cell>
        </row>
        <row r="106">
          <cell r="B106">
            <v>851</v>
          </cell>
          <cell r="F106">
            <v>21882563.159832116</v>
          </cell>
          <cell r="M106">
            <v>2191765.7023099405</v>
          </cell>
          <cell r="Q106">
            <v>54000</v>
          </cell>
          <cell r="R106">
            <v>663299.99999999988</v>
          </cell>
          <cell r="U106">
            <v>10955094.195200939</v>
          </cell>
        </row>
        <row r="107">
          <cell r="B107">
            <v>852</v>
          </cell>
          <cell r="F107">
            <v>24678288.204009034</v>
          </cell>
          <cell r="M107">
            <v>2328623.3929481194</v>
          </cell>
          <cell r="Q107">
            <v>60000</v>
          </cell>
          <cell r="R107">
            <v>0</v>
          </cell>
          <cell r="U107">
            <v>12121628.078040143</v>
          </cell>
        </row>
        <row r="108">
          <cell r="B108">
            <v>855</v>
          </cell>
          <cell r="F108">
            <v>62002315.296860091</v>
          </cell>
          <cell r="M108">
            <v>6212000</v>
          </cell>
          <cell r="Q108">
            <v>-840000</v>
          </cell>
          <cell r="R108">
            <v>627879.77999999991</v>
          </cell>
          <cell r="U108">
            <v>26283102.505163915</v>
          </cell>
        </row>
        <row r="109">
          <cell r="B109">
            <v>856</v>
          </cell>
          <cell r="F109">
            <v>48184051.136559844</v>
          </cell>
          <cell r="M109">
            <v>4188000</v>
          </cell>
          <cell r="Q109">
            <v>-150000</v>
          </cell>
          <cell r="R109">
            <v>1842164.9999999998</v>
          </cell>
          <cell r="U109">
            <v>21272324.084069826</v>
          </cell>
        </row>
        <row r="110">
          <cell r="B110">
            <v>857</v>
          </cell>
          <cell r="F110">
            <v>3110856.7990257624</v>
          </cell>
          <cell r="M110">
            <v>104000</v>
          </cell>
          <cell r="Q110">
            <v>-180000</v>
          </cell>
          <cell r="R110">
            <v>0</v>
          </cell>
          <cell r="U110">
            <v>1292840.2792338477</v>
          </cell>
        </row>
        <row r="111">
          <cell r="B111">
            <v>860</v>
          </cell>
          <cell r="F111">
            <v>76561324.857762218</v>
          </cell>
          <cell r="M111">
            <v>10352000</v>
          </cell>
          <cell r="Q111">
            <v>1068000</v>
          </cell>
          <cell r="R111">
            <v>335669.99999999988</v>
          </cell>
          <cell r="U111">
            <v>34788055.828696057</v>
          </cell>
        </row>
        <row r="112">
          <cell r="B112">
            <v>861</v>
          </cell>
          <cell r="F112">
            <v>30776717.938260976</v>
          </cell>
          <cell r="M112">
            <v>3060000</v>
          </cell>
          <cell r="Q112">
            <v>-1026000</v>
          </cell>
          <cell r="R112">
            <v>183462.74999999997</v>
          </cell>
          <cell r="U112">
            <v>14787011.688954461</v>
          </cell>
        </row>
        <row r="113">
          <cell r="B113">
            <v>865</v>
          </cell>
          <cell r="F113">
            <v>43601072.742698729</v>
          </cell>
          <cell r="M113">
            <v>2937334.6498601874</v>
          </cell>
          <cell r="Q113">
            <v>-1392000</v>
          </cell>
          <cell r="R113">
            <v>656264.99999999988</v>
          </cell>
          <cell r="U113">
            <v>20078034.611499839</v>
          </cell>
        </row>
        <row r="114">
          <cell r="B114">
            <v>866</v>
          </cell>
          <cell r="F114">
            <v>26626220.833256401</v>
          </cell>
          <cell r="M114">
            <v>2474396.153770729</v>
          </cell>
          <cell r="Q114">
            <v>-246000</v>
          </cell>
          <cell r="R114">
            <v>470339.99999999994</v>
          </cell>
          <cell r="U114">
            <v>10461007.910230415</v>
          </cell>
        </row>
        <row r="115">
          <cell r="B115">
            <v>867</v>
          </cell>
          <cell r="F115">
            <v>13313342.078865491</v>
          </cell>
          <cell r="M115">
            <v>898227.12078960997</v>
          </cell>
          <cell r="Q115">
            <v>-546000</v>
          </cell>
          <cell r="R115">
            <v>20099.999999999996</v>
          </cell>
          <cell r="U115">
            <v>5354702.9212134788</v>
          </cell>
        </row>
        <row r="116">
          <cell r="B116">
            <v>868</v>
          </cell>
          <cell r="F116">
            <v>16175882.629448486</v>
          </cell>
          <cell r="M116">
            <v>1375275.9744147139</v>
          </cell>
          <cell r="Q116">
            <v>582000</v>
          </cell>
          <cell r="R116">
            <v>32863.5</v>
          </cell>
          <cell r="U116">
            <v>5932546.1794796288</v>
          </cell>
        </row>
        <row r="117">
          <cell r="B117">
            <v>869</v>
          </cell>
          <cell r="F117">
            <v>17688456.376342736</v>
          </cell>
          <cell r="M117">
            <v>1805636.2988121687</v>
          </cell>
          <cell r="Q117">
            <v>855000</v>
          </cell>
          <cell r="R117">
            <v>45224.999999999993</v>
          </cell>
          <cell r="U117">
            <v>6566685.737259415</v>
          </cell>
        </row>
        <row r="118">
          <cell r="B118">
            <v>870</v>
          </cell>
          <cell r="F118">
            <v>17482468.993807241</v>
          </cell>
          <cell r="M118">
            <v>1077489.2598972381</v>
          </cell>
          <cell r="Q118">
            <v>-1938000</v>
          </cell>
          <cell r="R118">
            <v>181904.99999999997</v>
          </cell>
          <cell r="U118">
            <v>8350602.0871819099</v>
          </cell>
        </row>
        <row r="119">
          <cell r="B119">
            <v>871</v>
          </cell>
          <cell r="F119">
            <v>20680706.210330673</v>
          </cell>
          <cell r="M119">
            <v>1383871.4492548059</v>
          </cell>
          <cell r="Q119">
            <v>-24000</v>
          </cell>
          <cell r="R119">
            <v>120599.99999999999</v>
          </cell>
          <cell r="U119">
            <v>8804374.2440427616</v>
          </cell>
        </row>
        <row r="120">
          <cell r="B120">
            <v>872</v>
          </cell>
          <cell r="F120">
            <v>15817584.592205299</v>
          </cell>
          <cell r="M120">
            <v>1304772.1506568117</v>
          </cell>
          <cell r="Q120">
            <v>-540000</v>
          </cell>
          <cell r="R120">
            <v>221099.99999999997</v>
          </cell>
          <cell r="U120">
            <v>6408000.9074890036</v>
          </cell>
        </row>
        <row r="121">
          <cell r="B121">
            <v>873</v>
          </cell>
          <cell r="F121">
            <v>62076632.170684002</v>
          </cell>
          <cell r="M121">
            <v>4878380.7872068342</v>
          </cell>
          <cell r="Q121">
            <v>-306000</v>
          </cell>
          <cell r="R121">
            <v>627119.99999999988</v>
          </cell>
          <cell r="U121">
            <v>26941374.609369159</v>
          </cell>
        </row>
        <row r="122">
          <cell r="B122">
            <v>874</v>
          </cell>
          <cell r="F122">
            <v>27700228.137387738</v>
          </cell>
          <cell r="M122">
            <v>2470788.7647700305</v>
          </cell>
          <cell r="Q122">
            <v>204000</v>
          </cell>
          <cell r="R122">
            <v>250244.99999999997</v>
          </cell>
          <cell r="U122">
            <v>12473955.14864408</v>
          </cell>
        </row>
        <row r="123">
          <cell r="B123">
            <v>876</v>
          </cell>
          <cell r="F123">
            <v>16084996.204943024</v>
          </cell>
          <cell r="M123">
            <v>1457909.4618353888</v>
          </cell>
          <cell r="Q123">
            <v>-51000</v>
          </cell>
          <cell r="R123">
            <v>0</v>
          </cell>
          <cell r="U123">
            <v>7324573.1704063891</v>
          </cell>
        </row>
        <row r="124">
          <cell r="B124">
            <v>877</v>
          </cell>
          <cell r="F124">
            <v>19468424.016099118</v>
          </cell>
          <cell r="M124">
            <v>1620793.1396404461</v>
          </cell>
          <cell r="Q124">
            <v>-531000</v>
          </cell>
          <cell r="R124">
            <v>313082.62499999994</v>
          </cell>
          <cell r="U124">
            <v>9052356.5300331302</v>
          </cell>
        </row>
        <row r="125">
          <cell r="B125">
            <v>878</v>
          </cell>
          <cell r="F125">
            <v>65277787.785959296</v>
          </cell>
          <cell r="M125">
            <v>5004000</v>
          </cell>
          <cell r="Q125">
            <v>-1836000</v>
          </cell>
          <cell r="R125">
            <v>1921560</v>
          </cell>
          <cell r="U125">
            <v>29483998.128189392</v>
          </cell>
        </row>
        <row r="126">
          <cell r="B126">
            <v>879</v>
          </cell>
          <cell r="F126">
            <v>29172022.134136163</v>
          </cell>
          <cell r="M126">
            <v>2608000</v>
          </cell>
          <cell r="Q126">
            <v>510000</v>
          </cell>
          <cell r="R126">
            <v>0</v>
          </cell>
          <cell r="U126">
            <v>13050866.505160911</v>
          </cell>
        </row>
        <row r="127">
          <cell r="B127">
            <v>880</v>
          </cell>
          <cell r="F127">
            <v>16311530.397684889</v>
          </cell>
          <cell r="M127">
            <v>2192000</v>
          </cell>
          <cell r="Q127">
            <v>420000</v>
          </cell>
          <cell r="R127">
            <v>65324.999999999993</v>
          </cell>
          <cell r="U127">
            <v>6466746.3528093137</v>
          </cell>
        </row>
        <row r="128">
          <cell r="B128">
            <v>881</v>
          </cell>
          <cell r="F128">
            <v>136570835.73951244</v>
          </cell>
          <cell r="M128">
            <v>11573143.004357072</v>
          </cell>
          <cell r="Q128">
            <v>-1077000</v>
          </cell>
          <cell r="R128">
            <v>0</v>
          </cell>
          <cell r="U128">
            <v>65693839.236778155</v>
          </cell>
        </row>
        <row r="129">
          <cell r="B129">
            <v>882</v>
          </cell>
          <cell r="F129">
            <v>19435861.142549023</v>
          </cell>
          <cell r="M129">
            <v>2276053.0725916242</v>
          </cell>
          <cell r="Q129">
            <v>369000</v>
          </cell>
          <cell r="R129">
            <v>32159.999999999996</v>
          </cell>
          <cell r="U129">
            <v>9267137.9681791551</v>
          </cell>
        </row>
        <row r="130">
          <cell r="B130">
            <v>883</v>
          </cell>
          <cell r="F130">
            <v>21287975.490859844</v>
          </cell>
          <cell r="M130">
            <v>1584602.0863504412</v>
          </cell>
          <cell r="Q130">
            <v>-204000</v>
          </cell>
          <cell r="R130">
            <v>0</v>
          </cell>
          <cell r="U130">
            <v>9612235.5369177442</v>
          </cell>
        </row>
        <row r="131">
          <cell r="B131">
            <v>884</v>
          </cell>
          <cell r="F131">
            <v>14715708.152964769</v>
          </cell>
          <cell r="M131">
            <v>1356000</v>
          </cell>
          <cell r="Q131">
            <v>-228000</v>
          </cell>
          <cell r="R131">
            <v>279389.99999999994</v>
          </cell>
          <cell r="U131">
            <v>6928697.5749637578</v>
          </cell>
        </row>
        <row r="132">
          <cell r="B132">
            <v>885</v>
          </cell>
          <cell r="F132">
            <v>51034436.556883119</v>
          </cell>
          <cell r="M132">
            <v>5798000</v>
          </cell>
          <cell r="Q132">
            <v>-708000</v>
          </cell>
          <cell r="R132">
            <v>561794.99999999988</v>
          </cell>
          <cell r="U132">
            <v>24411626.533382811</v>
          </cell>
        </row>
        <row r="133">
          <cell r="B133">
            <v>886</v>
          </cell>
          <cell r="F133">
            <v>182095107.05742148</v>
          </cell>
          <cell r="M133">
            <v>18037855.587313365</v>
          </cell>
          <cell r="Q133">
            <v>-1230000</v>
          </cell>
          <cell r="R133">
            <v>2987617.7699999996</v>
          </cell>
          <cell r="U133">
            <v>74414016.199373573</v>
          </cell>
        </row>
        <row r="134">
          <cell r="B134">
            <v>887</v>
          </cell>
          <cell r="F134">
            <v>34777852.412784621</v>
          </cell>
          <cell r="M134">
            <v>3373577.5107397842</v>
          </cell>
          <cell r="Q134">
            <v>6000</v>
          </cell>
          <cell r="R134">
            <v>0</v>
          </cell>
          <cell r="U134">
            <v>15214466.63784039</v>
          </cell>
        </row>
        <row r="135">
          <cell r="B135">
            <v>888</v>
          </cell>
          <cell r="F135">
            <v>113871272.11127964</v>
          </cell>
          <cell r="M135">
            <v>11990000</v>
          </cell>
          <cell r="Q135">
            <v>-1056000</v>
          </cell>
          <cell r="R135">
            <v>613049.99999999988</v>
          </cell>
          <cell r="U135">
            <v>54266316.372096732</v>
          </cell>
        </row>
        <row r="136">
          <cell r="B136">
            <v>889</v>
          </cell>
          <cell r="F136">
            <v>18809875.586528853</v>
          </cell>
          <cell r="M136">
            <v>1056000</v>
          </cell>
          <cell r="Q136">
            <v>-30000</v>
          </cell>
          <cell r="R136">
            <v>362202</v>
          </cell>
          <cell r="U136">
            <v>8985313.655233616</v>
          </cell>
        </row>
        <row r="137">
          <cell r="B137">
            <v>890</v>
          </cell>
          <cell r="F137">
            <v>18957463.07859154</v>
          </cell>
          <cell r="M137">
            <v>1840000</v>
          </cell>
          <cell r="Q137">
            <v>354000</v>
          </cell>
          <cell r="R137">
            <v>1137659.9999999998</v>
          </cell>
          <cell r="U137">
            <v>7943875.8886442278</v>
          </cell>
        </row>
        <row r="138">
          <cell r="B138">
            <v>891</v>
          </cell>
          <cell r="F138">
            <v>66871043.595809594</v>
          </cell>
          <cell r="M138">
            <v>4169265.2463902533</v>
          </cell>
          <cell r="Q138">
            <v>-1410000</v>
          </cell>
          <cell r="R138">
            <v>0</v>
          </cell>
          <cell r="U138">
            <v>35189001.391870894</v>
          </cell>
        </row>
        <row r="139">
          <cell r="B139">
            <v>892</v>
          </cell>
          <cell r="F139">
            <v>36054309.58594016</v>
          </cell>
          <cell r="M139">
            <v>2195090.035792171</v>
          </cell>
          <cell r="Q139">
            <v>-288000</v>
          </cell>
          <cell r="R139">
            <v>1375345.5149999999</v>
          </cell>
          <cell r="U139">
            <v>19751656.219677813</v>
          </cell>
        </row>
        <row r="140">
          <cell r="B140">
            <v>893</v>
          </cell>
          <cell r="F140">
            <v>24273321.596532315</v>
          </cell>
          <cell r="M140">
            <v>1852000</v>
          </cell>
          <cell r="Q140">
            <v>-816000</v>
          </cell>
          <cell r="R140">
            <v>105524.99999999999</v>
          </cell>
          <cell r="U140">
            <v>11192596.35898613</v>
          </cell>
        </row>
        <row r="141">
          <cell r="B141">
            <v>894</v>
          </cell>
          <cell r="F141">
            <v>21287047.956614062</v>
          </cell>
          <cell r="M141">
            <v>2328000</v>
          </cell>
          <cell r="Q141">
            <v>48000</v>
          </cell>
          <cell r="R141">
            <v>20166.329999999998</v>
          </cell>
          <cell r="U141">
            <v>9737818.1901758201</v>
          </cell>
        </row>
        <row r="142">
          <cell r="B142">
            <v>895</v>
          </cell>
          <cell r="F142">
            <v>31326672.459411912</v>
          </cell>
          <cell r="M142">
            <v>1632858.5972556355</v>
          </cell>
          <cell r="Q142">
            <v>-1080000</v>
          </cell>
          <cell r="R142">
            <v>0</v>
          </cell>
          <cell r="U142">
            <v>14250402.720666371</v>
          </cell>
        </row>
        <row r="143">
          <cell r="B143">
            <v>896</v>
          </cell>
          <cell r="F143">
            <v>35209638.015234493</v>
          </cell>
          <cell r="M143">
            <v>3917251.9057314997</v>
          </cell>
          <cell r="Q143">
            <v>462000</v>
          </cell>
          <cell r="R143">
            <v>528515.43000000005</v>
          </cell>
          <cell r="U143">
            <v>13988702.297282429</v>
          </cell>
        </row>
        <row r="144">
          <cell r="B144">
            <v>908</v>
          </cell>
          <cell r="F144">
            <v>43295164.106492728</v>
          </cell>
          <cell r="M144">
            <v>1916000</v>
          </cell>
          <cell r="Q144">
            <v>-114000</v>
          </cell>
          <cell r="R144">
            <v>898469.99999999988</v>
          </cell>
          <cell r="U144">
            <v>22407980.441981498</v>
          </cell>
        </row>
        <row r="145">
          <cell r="B145">
            <v>909</v>
          </cell>
          <cell r="F145">
            <v>41185168.071467258</v>
          </cell>
          <cell r="M145">
            <v>2318000</v>
          </cell>
          <cell r="Q145">
            <v>-624000</v>
          </cell>
          <cell r="R145">
            <v>806650.18499999994</v>
          </cell>
          <cell r="U145">
            <v>18989423.098841369</v>
          </cell>
        </row>
        <row r="146">
          <cell r="B146">
            <v>916</v>
          </cell>
          <cell r="F146">
            <v>56448010.977332458</v>
          </cell>
          <cell r="M146">
            <v>4829302.6053379932</v>
          </cell>
          <cell r="Q146">
            <v>-738000</v>
          </cell>
          <cell r="R146">
            <v>1684564.3055461221</v>
          </cell>
          <cell r="U146">
            <v>25031037.222630151</v>
          </cell>
        </row>
        <row r="147">
          <cell r="B147">
            <v>919</v>
          </cell>
          <cell r="F147">
            <v>110049701.28046568</v>
          </cell>
          <cell r="M147">
            <v>9807438.3596554287</v>
          </cell>
          <cell r="Q147">
            <v>702000</v>
          </cell>
          <cell r="R147">
            <v>1335200.7899999998</v>
          </cell>
          <cell r="U147">
            <v>52231156.733745202</v>
          </cell>
        </row>
        <row r="148">
          <cell r="B148">
            <v>921</v>
          </cell>
          <cell r="F148">
            <v>14186015.850925703</v>
          </cell>
          <cell r="M148">
            <v>1056051.1352229631</v>
          </cell>
          <cell r="Q148">
            <v>-174000</v>
          </cell>
          <cell r="R148">
            <v>12059.999999999998</v>
          </cell>
          <cell r="U148">
            <v>6347512.3091687039</v>
          </cell>
        </row>
        <row r="149">
          <cell r="B149">
            <v>925</v>
          </cell>
          <cell r="F149">
            <v>76976806.319102913</v>
          </cell>
          <cell r="M149">
            <v>7208000</v>
          </cell>
          <cell r="Q149">
            <v>-249000</v>
          </cell>
          <cell r="R149">
            <v>1906661.88</v>
          </cell>
          <cell r="U149">
            <v>31789379.439102922</v>
          </cell>
        </row>
        <row r="150">
          <cell r="B150">
            <v>926</v>
          </cell>
          <cell r="F150">
            <v>78576534.951663226</v>
          </cell>
          <cell r="M150">
            <v>6998000</v>
          </cell>
          <cell r="Q150">
            <v>102000</v>
          </cell>
          <cell r="R150">
            <v>0</v>
          </cell>
          <cell r="U150">
            <v>36709414.592171334</v>
          </cell>
        </row>
        <row r="151">
          <cell r="B151">
            <v>928</v>
          </cell>
          <cell r="F151">
            <v>72826930.447510377</v>
          </cell>
          <cell r="M151">
            <v>6540141.4997798847</v>
          </cell>
          <cell r="Q151">
            <v>-558000</v>
          </cell>
          <cell r="R151">
            <v>1315866.5999999999</v>
          </cell>
          <cell r="U151">
            <v>35195923.462147713</v>
          </cell>
        </row>
        <row r="152">
          <cell r="B152">
            <v>929</v>
          </cell>
          <cell r="F152">
            <v>30606080.520679634</v>
          </cell>
          <cell r="M152">
            <v>3068000</v>
          </cell>
          <cell r="Q152">
            <v>-972000</v>
          </cell>
          <cell r="R152">
            <v>0</v>
          </cell>
          <cell r="U152">
            <v>13595513.382198814</v>
          </cell>
        </row>
        <row r="153">
          <cell r="B153">
            <v>931</v>
          </cell>
          <cell r="F153">
            <v>60709666.37124256</v>
          </cell>
          <cell r="M153">
            <v>4869234.3361128364</v>
          </cell>
          <cell r="Q153">
            <v>990000</v>
          </cell>
          <cell r="R153">
            <v>1615034.9999999998</v>
          </cell>
          <cell r="U153">
            <v>27606924.694450296</v>
          </cell>
        </row>
        <row r="154">
          <cell r="B154">
            <v>933</v>
          </cell>
          <cell r="F154">
            <v>48691250.913403779</v>
          </cell>
          <cell r="M154">
            <v>2700000</v>
          </cell>
          <cell r="Q154">
            <v>-744000</v>
          </cell>
          <cell r="R154">
            <v>2116329.0000000005</v>
          </cell>
          <cell r="U154">
            <v>21929084.201767288</v>
          </cell>
        </row>
        <row r="155">
          <cell r="B155">
            <v>935</v>
          </cell>
          <cell r="F155">
            <v>63165773.107563779</v>
          </cell>
          <cell r="M155">
            <v>4832173.6268911725</v>
          </cell>
          <cell r="Q155">
            <v>-378000</v>
          </cell>
          <cell r="R155">
            <v>120599.99999999999</v>
          </cell>
          <cell r="U155">
            <v>32020214.876516294</v>
          </cell>
        </row>
        <row r="156">
          <cell r="B156">
            <v>936</v>
          </cell>
          <cell r="F156">
            <v>124755439.84663956</v>
          </cell>
          <cell r="M156">
            <v>11593146.690574033</v>
          </cell>
          <cell r="Q156">
            <v>-1170000</v>
          </cell>
          <cell r="R156">
            <v>637169.99999999988</v>
          </cell>
          <cell r="U156">
            <v>49214453.051170573</v>
          </cell>
        </row>
        <row r="157">
          <cell r="B157">
            <v>937</v>
          </cell>
          <cell r="F157">
            <v>54888626.392443366</v>
          </cell>
          <cell r="M157">
            <v>6451256.5252080178</v>
          </cell>
          <cell r="Q157">
            <v>-396000</v>
          </cell>
          <cell r="R157">
            <v>103789.28991690646</v>
          </cell>
          <cell r="U157">
            <v>22101701.845703132</v>
          </cell>
        </row>
        <row r="158">
          <cell r="B158">
            <v>938</v>
          </cell>
          <cell r="F158">
            <v>75227499.6490058</v>
          </cell>
          <cell r="M158">
            <v>7688890.8949720608</v>
          </cell>
          <cell r="Q158">
            <v>-1266000</v>
          </cell>
          <cell r="R158">
            <v>531745.5</v>
          </cell>
          <cell r="U158">
            <v>33641105.69383236</v>
          </cell>
        </row>
      </sheetData>
      <sheetData sheetId="21">
        <row r="8">
          <cell r="N8">
            <v>43531999.998000003</v>
          </cell>
        </row>
        <row r="9">
          <cell r="N9">
            <v>1419000</v>
          </cell>
        </row>
        <row r="10">
          <cell r="N10">
            <v>6000</v>
          </cell>
        </row>
        <row r="11">
          <cell r="N11">
            <v>-678000</v>
          </cell>
        </row>
        <row r="12">
          <cell r="N12">
            <v>2058000</v>
          </cell>
        </row>
        <row r="13">
          <cell r="N13">
            <v>-240000</v>
          </cell>
        </row>
        <row r="14">
          <cell r="N14">
            <v>405000</v>
          </cell>
        </row>
        <row r="15">
          <cell r="N15">
            <v>-204000</v>
          </cell>
        </row>
        <row r="16">
          <cell r="N16">
            <v>-1968000</v>
          </cell>
        </row>
        <row r="17">
          <cell r="N17">
            <v>-1482000</v>
          </cell>
        </row>
        <row r="18">
          <cell r="N18">
            <v>1224000</v>
          </cell>
        </row>
        <row r="19">
          <cell r="N19">
            <v>1060000.0019999999</v>
          </cell>
        </row>
        <row r="20">
          <cell r="N20">
            <v>120000</v>
          </cell>
        </row>
        <row r="21">
          <cell r="N21">
            <v>288000</v>
          </cell>
        </row>
        <row r="22">
          <cell r="N22">
            <v>381000</v>
          </cell>
        </row>
        <row r="23">
          <cell r="N23">
            <v>-1305000</v>
          </cell>
        </row>
        <row r="24">
          <cell r="N24">
            <v>-2067000</v>
          </cell>
        </row>
        <row r="25">
          <cell r="N25">
            <v>483000</v>
          </cell>
        </row>
        <row r="26">
          <cell r="N26">
            <v>-1638000</v>
          </cell>
        </row>
        <row r="27">
          <cell r="N27">
            <v>-1065000</v>
          </cell>
        </row>
        <row r="28">
          <cell r="N28">
            <v>-1566000</v>
          </cell>
        </row>
        <row r="29">
          <cell r="N29">
            <v>-519000</v>
          </cell>
        </row>
        <row r="30">
          <cell r="N30">
            <v>-1479000</v>
          </cell>
        </row>
        <row r="31">
          <cell r="N31">
            <v>-516000</v>
          </cell>
        </row>
        <row r="32">
          <cell r="N32">
            <v>978000</v>
          </cell>
        </row>
        <row r="33">
          <cell r="N33">
            <v>-1029000</v>
          </cell>
        </row>
        <row r="34">
          <cell r="N34">
            <v>1368000</v>
          </cell>
        </row>
        <row r="35">
          <cell r="N35">
            <v>-1176000</v>
          </cell>
        </row>
        <row r="36">
          <cell r="N36">
            <v>-366000</v>
          </cell>
        </row>
        <row r="37">
          <cell r="N37">
            <v>-1479000</v>
          </cell>
        </row>
        <row r="38">
          <cell r="N38">
            <v>318000</v>
          </cell>
        </row>
        <row r="39">
          <cell r="N39">
            <v>18000</v>
          </cell>
        </row>
        <row r="40">
          <cell r="N40">
            <v>405000</v>
          </cell>
        </row>
        <row r="41">
          <cell r="N41">
            <v>-2778000</v>
          </cell>
        </row>
        <row r="42">
          <cell r="N42">
            <v>678000</v>
          </cell>
        </row>
        <row r="43">
          <cell r="N43">
            <v>150000</v>
          </cell>
        </row>
        <row r="44">
          <cell r="N44">
            <v>-576000</v>
          </cell>
        </row>
        <row r="45">
          <cell r="N45">
            <v>186000</v>
          </cell>
        </row>
        <row r="46">
          <cell r="N46">
            <v>18000</v>
          </cell>
        </row>
        <row r="47">
          <cell r="N47">
            <v>246000</v>
          </cell>
        </row>
        <row r="48">
          <cell r="N48">
            <v>-1188000</v>
          </cell>
        </row>
        <row r="49">
          <cell r="N49">
            <v>-279000</v>
          </cell>
        </row>
        <row r="50">
          <cell r="N50">
            <v>465000</v>
          </cell>
        </row>
        <row r="51">
          <cell r="N51">
            <v>-120000</v>
          </cell>
        </row>
        <row r="52">
          <cell r="N52">
            <v>-480000</v>
          </cell>
        </row>
        <row r="53">
          <cell r="N53">
            <v>-480000</v>
          </cell>
        </row>
        <row r="54">
          <cell r="N54">
            <v>24000</v>
          </cell>
        </row>
        <row r="55">
          <cell r="N55">
            <v>-463999.99800000025</v>
          </cell>
        </row>
        <row r="56">
          <cell r="N56">
            <v>55999.998000000232</v>
          </cell>
        </row>
        <row r="57">
          <cell r="N57">
            <v>-372000</v>
          </cell>
        </row>
        <row r="58">
          <cell r="N58">
            <v>-525000</v>
          </cell>
        </row>
        <row r="59">
          <cell r="N59">
            <v>-390000</v>
          </cell>
        </row>
        <row r="60">
          <cell r="N60">
            <v>-408000</v>
          </cell>
        </row>
        <row r="61">
          <cell r="N61">
            <v>-567000</v>
          </cell>
        </row>
        <row r="62">
          <cell r="N62">
            <v>-564000</v>
          </cell>
        </row>
        <row r="63">
          <cell r="N63">
            <v>-393000</v>
          </cell>
        </row>
        <row r="64">
          <cell r="N64">
            <v>-261000</v>
          </cell>
        </row>
        <row r="65">
          <cell r="N65">
            <v>297000</v>
          </cell>
        </row>
        <row r="66">
          <cell r="N66">
            <v>-114000</v>
          </cell>
        </row>
        <row r="67">
          <cell r="N67">
            <v>-966000</v>
          </cell>
        </row>
        <row r="68">
          <cell r="N68">
            <v>-180000</v>
          </cell>
        </row>
        <row r="69">
          <cell r="N69">
            <v>-390000</v>
          </cell>
        </row>
        <row r="70">
          <cell r="N70">
            <v>-42000</v>
          </cell>
        </row>
        <row r="71">
          <cell r="N71">
            <v>-60000</v>
          </cell>
        </row>
        <row r="72">
          <cell r="N72">
            <v>48000</v>
          </cell>
        </row>
        <row r="73">
          <cell r="N73">
            <v>1743000</v>
          </cell>
        </row>
        <row r="74">
          <cell r="N74">
            <v>-480000</v>
          </cell>
        </row>
        <row r="75">
          <cell r="N75">
            <v>174000</v>
          </cell>
        </row>
        <row r="76">
          <cell r="N76">
            <v>-387000</v>
          </cell>
        </row>
        <row r="77">
          <cell r="N77">
            <v>492000</v>
          </cell>
        </row>
        <row r="78">
          <cell r="N78">
            <v>111000</v>
          </cell>
        </row>
        <row r="79">
          <cell r="N79">
            <v>36000</v>
          </cell>
        </row>
        <row r="80">
          <cell r="N80">
            <v>-72000</v>
          </cell>
        </row>
        <row r="81">
          <cell r="N81">
            <v>-12000</v>
          </cell>
        </row>
        <row r="82">
          <cell r="N82">
            <v>561000</v>
          </cell>
        </row>
        <row r="83">
          <cell r="N83">
            <v>-120000</v>
          </cell>
        </row>
        <row r="84">
          <cell r="N84">
            <v>-807000</v>
          </cell>
        </row>
        <row r="85">
          <cell r="N85">
            <v>168000</v>
          </cell>
        </row>
        <row r="86">
          <cell r="N86">
            <v>-429000</v>
          </cell>
        </row>
        <row r="87">
          <cell r="N87">
            <v>-18000</v>
          </cell>
        </row>
        <row r="88">
          <cell r="N88">
            <v>-453000</v>
          </cell>
        </row>
        <row r="89">
          <cell r="N89">
            <v>-1248000</v>
          </cell>
        </row>
        <row r="90">
          <cell r="N90">
            <v>1278000</v>
          </cell>
        </row>
        <row r="91">
          <cell r="N91">
            <v>-798000</v>
          </cell>
        </row>
        <row r="92">
          <cell r="N92">
            <v>477000</v>
          </cell>
        </row>
        <row r="93">
          <cell r="N93">
            <v>165000</v>
          </cell>
        </row>
        <row r="94">
          <cell r="N94">
            <v>-1410000</v>
          </cell>
        </row>
        <row r="95">
          <cell r="N95">
            <v>-36000</v>
          </cell>
        </row>
        <row r="96">
          <cell r="N96">
            <v>-1878000</v>
          </cell>
        </row>
        <row r="97">
          <cell r="N97">
            <v>246000</v>
          </cell>
        </row>
        <row r="98">
          <cell r="N98">
            <v>-576000</v>
          </cell>
        </row>
        <row r="99">
          <cell r="N99">
            <v>-561000</v>
          </cell>
        </row>
        <row r="100">
          <cell r="N100">
            <v>-294000</v>
          </cell>
        </row>
        <row r="101">
          <cell r="N101">
            <v>-732000</v>
          </cell>
        </row>
        <row r="102">
          <cell r="N102">
            <v>84000</v>
          </cell>
        </row>
        <row r="103">
          <cell r="N103">
            <v>-648000</v>
          </cell>
        </row>
        <row r="104">
          <cell r="N104">
            <v>-291000</v>
          </cell>
        </row>
        <row r="105">
          <cell r="N105">
            <v>-1305000</v>
          </cell>
        </row>
        <row r="106">
          <cell r="N106">
            <v>-33000</v>
          </cell>
        </row>
        <row r="107">
          <cell r="N107">
            <v>-186000</v>
          </cell>
        </row>
        <row r="108">
          <cell r="N108">
            <v>-834000</v>
          </cell>
        </row>
        <row r="109">
          <cell r="N109">
            <v>-102000</v>
          </cell>
        </row>
        <row r="110">
          <cell r="N110">
            <v>-222000</v>
          </cell>
        </row>
        <row r="111">
          <cell r="N111">
            <v>1242000</v>
          </cell>
        </row>
        <row r="112">
          <cell r="N112">
            <v>-1008000</v>
          </cell>
        </row>
        <row r="113">
          <cell r="N113">
            <v>-1464000</v>
          </cell>
        </row>
        <row r="114">
          <cell r="N114">
            <v>-345000</v>
          </cell>
        </row>
        <row r="115">
          <cell r="N115">
            <v>-432000</v>
          </cell>
        </row>
        <row r="116">
          <cell r="N116">
            <v>876000</v>
          </cell>
        </row>
        <row r="117">
          <cell r="N117">
            <v>768000</v>
          </cell>
        </row>
        <row r="118">
          <cell r="N118">
            <v>-2106000</v>
          </cell>
        </row>
        <row r="119">
          <cell r="N119">
            <v>-228000</v>
          </cell>
        </row>
        <row r="120">
          <cell r="N120">
            <v>-594000</v>
          </cell>
        </row>
        <row r="121">
          <cell r="N121">
            <v>-492000</v>
          </cell>
        </row>
        <row r="122">
          <cell r="N122">
            <v>378000</v>
          </cell>
        </row>
        <row r="123">
          <cell r="N123">
            <v>-36000</v>
          </cell>
        </row>
        <row r="124">
          <cell r="N124">
            <v>-492000</v>
          </cell>
        </row>
        <row r="125">
          <cell r="N125">
            <v>-2157000</v>
          </cell>
        </row>
        <row r="126">
          <cell r="N126">
            <v>348000</v>
          </cell>
        </row>
        <row r="127">
          <cell r="N127">
            <v>534000</v>
          </cell>
        </row>
        <row r="128">
          <cell r="N128">
            <v>-1005000</v>
          </cell>
        </row>
        <row r="129">
          <cell r="N129">
            <v>384000</v>
          </cell>
        </row>
        <row r="130">
          <cell r="N130">
            <v>-375000</v>
          </cell>
        </row>
        <row r="131">
          <cell r="N131">
            <v>-207000</v>
          </cell>
        </row>
        <row r="132">
          <cell r="N132">
            <v>-1044000</v>
          </cell>
        </row>
        <row r="133">
          <cell r="N133">
            <v>-1617000</v>
          </cell>
        </row>
        <row r="134">
          <cell r="N134">
            <v>240000</v>
          </cell>
        </row>
        <row r="135">
          <cell r="N135">
            <v>-1086000</v>
          </cell>
        </row>
        <row r="136">
          <cell r="N136">
            <v>-60000</v>
          </cell>
        </row>
        <row r="137">
          <cell r="N137">
            <v>282000</v>
          </cell>
        </row>
        <row r="138">
          <cell r="N138">
            <v>-1707000</v>
          </cell>
        </row>
        <row r="139">
          <cell r="N139">
            <v>-96000</v>
          </cell>
        </row>
        <row r="140">
          <cell r="N140">
            <v>-804000</v>
          </cell>
        </row>
        <row r="141">
          <cell r="N141">
            <v>-18000</v>
          </cell>
        </row>
        <row r="142">
          <cell r="N142">
            <v>-738000</v>
          </cell>
        </row>
        <row r="143">
          <cell r="N143">
            <v>60000</v>
          </cell>
        </row>
        <row r="144">
          <cell r="N144">
            <v>42000</v>
          </cell>
        </row>
        <row r="145">
          <cell r="N145">
            <v>-768000</v>
          </cell>
        </row>
        <row r="146">
          <cell r="N146">
            <v>-738000</v>
          </cell>
        </row>
        <row r="147">
          <cell r="N147">
            <v>858000</v>
          </cell>
        </row>
        <row r="148">
          <cell r="N148">
            <v>-183000</v>
          </cell>
        </row>
        <row r="149">
          <cell r="N149">
            <v>-222000</v>
          </cell>
        </row>
        <row r="150">
          <cell r="N150">
            <v>-255000</v>
          </cell>
        </row>
        <row r="151">
          <cell r="N151">
            <v>-729000</v>
          </cell>
        </row>
        <row r="152">
          <cell r="N152">
            <v>-900000</v>
          </cell>
        </row>
        <row r="153">
          <cell r="N153">
            <v>1146000</v>
          </cell>
        </row>
        <row r="154">
          <cell r="N154">
            <v>-888000</v>
          </cell>
        </row>
        <row r="155">
          <cell r="N155">
            <v>87000</v>
          </cell>
        </row>
        <row r="156">
          <cell r="N156">
            <v>-615000</v>
          </cell>
        </row>
        <row r="157">
          <cell r="N157">
            <v>-204000</v>
          </cell>
        </row>
        <row r="158">
          <cell r="N158">
            <v>-1062000</v>
          </cell>
        </row>
      </sheetData>
      <sheetData sheetId="22">
        <row r="8">
          <cell r="B8">
            <v>9999</v>
          </cell>
          <cell r="AD8">
            <v>0</v>
          </cell>
          <cell r="AG8">
            <v>0</v>
          </cell>
          <cell r="AH8">
            <v>0</v>
          </cell>
        </row>
        <row r="9">
          <cell r="AD9">
            <v>4542.82468440716</v>
          </cell>
          <cell r="AG9">
            <v>6178.8684998903118</v>
          </cell>
          <cell r="AH9">
            <v>398542.10522013239</v>
          </cell>
        </row>
        <row r="10">
          <cell r="AD10">
            <v>12213.061054417338</v>
          </cell>
          <cell r="AG10">
            <v>11433.016582333625</v>
          </cell>
          <cell r="AH10">
            <v>737438.98220536881</v>
          </cell>
        </row>
        <row r="11">
          <cell r="AD11">
            <v>6187.3079300365034</v>
          </cell>
          <cell r="AG11">
            <v>14075.763850969637</v>
          </cell>
          <cell r="AH11">
            <v>907898.35676976503</v>
          </cell>
        </row>
        <row r="12">
          <cell r="AD12">
            <v>3293.7890227707967</v>
          </cell>
          <cell r="AG12">
            <v>4640.4809475273778</v>
          </cell>
          <cell r="AH12">
            <v>299314.84155947116</v>
          </cell>
        </row>
        <row r="13">
          <cell r="AD13">
            <v>7190.3944845552824</v>
          </cell>
          <cell r="AG13">
            <v>7173.5156242628991</v>
          </cell>
          <cell r="AH13">
            <v>462697.66362142202</v>
          </cell>
        </row>
        <row r="14">
          <cell r="AD14">
            <v>2113.4744351819936</v>
          </cell>
          <cell r="AG14">
            <v>1414.2073659261143</v>
          </cell>
          <cell r="AH14">
            <v>91217.539399651767</v>
          </cell>
        </row>
        <row r="15">
          <cell r="AD15">
            <v>12424.046808072129</v>
          </cell>
          <cell r="AG15">
            <v>12995.516792257107</v>
          </cell>
          <cell r="AH15">
            <v>838221.53213030379</v>
          </cell>
        </row>
        <row r="16">
          <cell r="AD16">
            <v>9806.6178298746927</v>
          </cell>
          <cell r="AG16">
            <v>12038.244287103369</v>
          </cell>
          <cell r="AH16">
            <v>776476.6674386384</v>
          </cell>
        </row>
        <row r="17">
          <cell r="AD17">
            <v>13851.516135656546</v>
          </cell>
          <cell r="AG17">
            <v>18401.574617331869</v>
          </cell>
          <cell r="AH17">
            <v>1186916.7125804645</v>
          </cell>
        </row>
        <row r="18">
          <cell r="AD18">
            <v>11242.5265876053</v>
          </cell>
          <cell r="AG18">
            <v>15866.128674840294</v>
          </cell>
          <cell r="AH18">
            <v>1023378.3618920863</v>
          </cell>
        </row>
        <row r="19">
          <cell r="AD19">
            <v>4040.0757742697433</v>
          </cell>
          <cell r="AG19">
            <v>3292.583389892769</v>
          </cell>
          <cell r="AH19">
            <v>212374.33938657201</v>
          </cell>
        </row>
        <row r="20">
          <cell r="AD20">
            <v>4841.8216381579496</v>
          </cell>
          <cell r="AG20">
            <v>4210.070010071604</v>
          </cell>
          <cell r="AH20">
            <v>271552.98174218583</v>
          </cell>
        </row>
        <row r="21">
          <cell r="AD21">
            <v>15049.528617386515</v>
          </cell>
          <cell r="AG21">
            <v>14141.047547319402</v>
          </cell>
          <cell r="AH21">
            <v>912109.20893149148</v>
          </cell>
        </row>
        <row r="22">
          <cell r="AD22">
            <v>8076.9841400644736</v>
          </cell>
          <cell r="AG22">
            <v>5104.5294758018254</v>
          </cell>
          <cell r="AH22">
            <v>329246.35367792542</v>
          </cell>
        </row>
        <row r="23">
          <cell r="AD23">
            <v>5770.2345269387552</v>
          </cell>
          <cell r="AG23">
            <v>4584.2273926338976</v>
          </cell>
          <cell r="AH23">
            <v>295686.44095606584</v>
          </cell>
        </row>
        <row r="24">
          <cell r="AD24">
            <v>8525.9030839569295</v>
          </cell>
          <cell r="AG24">
            <v>12279.322485019764</v>
          </cell>
          <cell r="AH24">
            <v>792026.40968060086</v>
          </cell>
        </row>
        <row r="25">
          <cell r="AD25">
            <v>3605.8530380286074</v>
          </cell>
          <cell r="AG25">
            <v>3171.0199915373678</v>
          </cell>
          <cell r="AH25">
            <v>204533.40011117957</v>
          </cell>
        </row>
        <row r="26">
          <cell r="AD26">
            <v>10879.522823210824</v>
          </cell>
          <cell r="AG26">
            <v>11252.392160577063</v>
          </cell>
          <cell r="AH26">
            <v>725788.55829647556</v>
          </cell>
        </row>
        <row r="27">
          <cell r="AD27">
            <v>8576.4541870015473</v>
          </cell>
          <cell r="AG27">
            <v>6964.5633331015915</v>
          </cell>
          <cell r="AH27">
            <v>449220.06881397852</v>
          </cell>
        </row>
        <row r="28">
          <cell r="AD28">
            <v>8213.9962482195242</v>
          </cell>
          <cell r="AG28">
            <v>16413.860422428083</v>
          </cell>
          <cell r="AH28">
            <v>1058707.5105514913</v>
          </cell>
        </row>
        <row r="29">
          <cell r="AD29">
            <v>8636.1919544374905</v>
          </cell>
          <cell r="AG29">
            <v>13112.260196933996</v>
          </cell>
          <cell r="AH29">
            <v>845751.57784519787</v>
          </cell>
        </row>
        <row r="30">
          <cell r="AD30">
            <v>1198.3194196242091</v>
          </cell>
          <cell r="AG30">
            <v>1400.6330878724521</v>
          </cell>
          <cell r="AH30">
            <v>90341.987289674667</v>
          </cell>
        </row>
        <row r="31">
          <cell r="AD31">
            <v>4913.6134253510118</v>
          </cell>
          <cell r="AG31">
            <v>4401.5975131075766</v>
          </cell>
          <cell r="AH31">
            <v>283906.66336995747</v>
          </cell>
        </row>
        <row r="32">
          <cell r="AD32">
            <v>9504.2959534202109</v>
          </cell>
          <cell r="AG32">
            <v>4544.2762406528445</v>
          </cell>
          <cell r="AH32">
            <v>293109.55876205559</v>
          </cell>
        </row>
        <row r="33">
          <cell r="AD33">
            <v>7705.7052104220938</v>
          </cell>
          <cell r="AG33">
            <v>2597.8408939348578</v>
          </cell>
          <cell r="AH33">
            <v>167562.87642537279</v>
          </cell>
        </row>
        <row r="34">
          <cell r="AD34">
            <v>780.35272038608048</v>
          </cell>
          <cell r="AG34">
            <v>490.22158075535822</v>
          </cell>
          <cell r="AH34">
            <v>31619.695551386132</v>
          </cell>
        </row>
        <row r="35">
          <cell r="AD35">
            <v>3777.546063879583</v>
          </cell>
          <cell r="AG35">
            <v>2626.3595809089802</v>
          </cell>
          <cell r="AH35">
            <v>169402.3552142453</v>
          </cell>
        </row>
        <row r="36">
          <cell r="AD36">
            <v>16589.898748564665</v>
          </cell>
          <cell r="AG36">
            <v>9639.1190763432642</v>
          </cell>
          <cell r="AH36">
            <v>621731.11617791816</v>
          </cell>
        </row>
        <row r="37">
          <cell r="AD37">
            <v>2974.2580380000813</v>
          </cell>
          <cell r="AG37">
            <v>4383.117108631699</v>
          </cell>
          <cell r="AH37">
            <v>282714.66206660122</v>
          </cell>
        </row>
        <row r="38">
          <cell r="AD38">
            <v>412.40863142911093</v>
          </cell>
          <cell r="AG38">
            <v>345.71181772089892</v>
          </cell>
          <cell r="AH38">
            <v>22298.696862768906</v>
          </cell>
        </row>
        <row r="39">
          <cell r="AD39">
            <v>1153.8548771520677</v>
          </cell>
          <cell r="AG39">
            <v>1263.9046197706175</v>
          </cell>
          <cell r="AH39">
            <v>81522.888530444514</v>
          </cell>
        </row>
        <row r="40">
          <cell r="AD40">
            <v>12386.21932930297</v>
          </cell>
          <cell r="AG40">
            <v>4920.1359210483806</v>
          </cell>
          <cell r="AH40">
            <v>317352.81758765806</v>
          </cell>
        </row>
        <row r="41">
          <cell r="AD41">
            <v>44634.575511947834</v>
          </cell>
          <cell r="AG41">
            <v>38030.198117973436</v>
          </cell>
          <cell r="AH41">
            <v>2452979.0883468245</v>
          </cell>
        </row>
        <row r="42">
          <cell r="AD42">
            <v>8241.6518993441023</v>
          </cell>
          <cell r="AG42">
            <v>7768.2594548817769</v>
          </cell>
          <cell r="AH42">
            <v>501059.13034073176</v>
          </cell>
        </row>
        <row r="43">
          <cell r="AD43">
            <v>5173.1441860883042</v>
          </cell>
          <cell r="AG43">
            <v>5728.9531495440715</v>
          </cell>
          <cell r="AH43">
            <v>369522.19471369789</v>
          </cell>
        </row>
        <row r="44">
          <cell r="AD44">
            <v>13449.973867929608</v>
          </cell>
          <cell r="AG44">
            <v>10355.334087675888</v>
          </cell>
          <cell r="AH44">
            <v>667927.57405881211</v>
          </cell>
        </row>
        <row r="45">
          <cell r="AD45">
            <v>903.56647042809129</v>
          </cell>
          <cell r="AG45">
            <v>1589.0306893735399</v>
          </cell>
          <cell r="AH45">
            <v>102493.78769164147</v>
          </cell>
        </row>
        <row r="46">
          <cell r="AD46">
            <v>8828.6183272973904</v>
          </cell>
          <cell r="AG46">
            <v>8160.2404598505818</v>
          </cell>
          <cell r="AH46">
            <v>526342.22787377413</v>
          </cell>
        </row>
        <row r="47">
          <cell r="AD47">
            <v>8461.7643098265853</v>
          </cell>
          <cell r="AG47">
            <v>9432.6711067493179</v>
          </cell>
          <cell r="AH47">
            <v>608415.05217334291</v>
          </cell>
        </row>
        <row r="48">
          <cell r="AD48">
            <v>1271.1379074667318</v>
          </cell>
          <cell r="AG48">
            <v>2355.9624573378669</v>
          </cell>
          <cell r="AH48">
            <v>151961.51812968639</v>
          </cell>
        </row>
        <row r="49">
          <cell r="AD49">
            <v>7333.3338223514138</v>
          </cell>
          <cell r="AG49">
            <v>6839.503256251257</v>
          </cell>
          <cell r="AH49">
            <v>441153.5908968958</v>
          </cell>
        </row>
        <row r="50">
          <cell r="AD50">
            <v>3534.9453707250568</v>
          </cell>
          <cell r="AG50">
            <v>1922.2329743330642</v>
          </cell>
          <cell r="AH50">
            <v>123985.60939237595</v>
          </cell>
        </row>
        <row r="51">
          <cell r="AD51">
            <v>3068.1602920178093</v>
          </cell>
          <cell r="AG51">
            <v>1726.9044542731644</v>
          </cell>
          <cell r="AH51">
            <v>111386.75903723612</v>
          </cell>
        </row>
        <row r="52">
          <cell r="AD52">
            <v>4287.2105941352347</v>
          </cell>
          <cell r="AG52">
            <v>3809.4069835271721</v>
          </cell>
          <cell r="AH52">
            <v>245709.88666972678</v>
          </cell>
        </row>
        <row r="53">
          <cell r="AD53">
            <v>5297.1209796162566</v>
          </cell>
          <cell r="AG53">
            <v>4387.7180249885705</v>
          </cell>
          <cell r="AH53">
            <v>283011.42495949048</v>
          </cell>
        </row>
        <row r="54">
          <cell r="AD54">
            <v>4679.0899250854673</v>
          </cell>
          <cell r="AG54">
            <v>1595.9921032989216</v>
          </cell>
          <cell r="AH54">
            <v>102942.80462106464</v>
          </cell>
        </row>
        <row r="55">
          <cell r="AD55">
            <v>11741.581828818218</v>
          </cell>
          <cell r="AG55">
            <v>15403.390621731474</v>
          </cell>
          <cell r="AH55">
            <v>993531.37650071108</v>
          </cell>
        </row>
        <row r="56">
          <cell r="AD56">
            <v>8549.5976222203753</v>
          </cell>
          <cell r="AG56">
            <v>5471.5408367676864</v>
          </cell>
          <cell r="AH56">
            <v>352918.88861561456</v>
          </cell>
        </row>
        <row r="57">
          <cell r="AD57">
            <v>5495.7378111701964</v>
          </cell>
          <cell r="AG57">
            <v>3931.0001331411845</v>
          </cell>
          <cell r="AH57">
            <v>253552.74492579346</v>
          </cell>
        </row>
        <row r="58">
          <cell r="AD58">
            <v>4720.4264230230892</v>
          </cell>
          <cell r="AG58">
            <v>4427.0381083926495</v>
          </cell>
          <cell r="AH58">
            <v>285547.60271073587</v>
          </cell>
        </row>
        <row r="59">
          <cell r="AD59">
            <v>2340.0490661761191</v>
          </cell>
          <cell r="AG59">
            <v>399.25007764142322</v>
          </cell>
          <cell r="AH59">
            <v>25751.958704953635</v>
          </cell>
        </row>
        <row r="60">
          <cell r="AD60">
            <v>8973.0446742643089</v>
          </cell>
          <cell r="AG60">
            <v>2662.6753915429258</v>
          </cell>
          <cell r="AH60">
            <v>171744.75489844076</v>
          </cell>
        </row>
        <row r="61">
          <cell r="AD61">
            <v>2078.9233840823604</v>
          </cell>
          <cell r="AG61">
            <v>1812.7566656547447</v>
          </cell>
          <cell r="AH61">
            <v>116924.29735228946</v>
          </cell>
        </row>
        <row r="62">
          <cell r="AD62">
            <v>5678.2233264557963</v>
          </cell>
          <cell r="AG62">
            <v>3399.674903552725</v>
          </cell>
          <cell r="AH62">
            <v>219281.83018460521</v>
          </cell>
        </row>
        <row r="63">
          <cell r="AD63">
            <v>5032</v>
          </cell>
          <cell r="AG63">
            <v>2797</v>
          </cell>
          <cell r="AH63">
            <v>180408.80273151936</v>
          </cell>
        </row>
        <row r="64">
          <cell r="AD64">
            <v>10168</v>
          </cell>
          <cell r="AG64">
            <v>4865</v>
          </cell>
          <cell r="AH64">
            <v>313796.50528739422</v>
          </cell>
        </row>
        <row r="65">
          <cell r="AD65">
            <v>4451</v>
          </cell>
          <cell r="AG65">
            <v>4616</v>
          </cell>
          <cell r="AH65">
            <v>297735.80028912885</v>
          </cell>
        </row>
        <row r="66">
          <cell r="AD66">
            <v>7188</v>
          </cell>
          <cell r="AG66">
            <v>12699</v>
          </cell>
          <cell r="AH66">
            <v>819095.95491153526</v>
          </cell>
        </row>
        <row r="67">
          <cell r="AD67">
            <v>17557.26491294834</v>
          </cell>
          <cell r="AG67">
            <v>8141.9778038739523</v>
          </cell>
          <cell r="AH67">
            <v>525164.27152788884</v>
          </cell>
        </row>
        <row r="68">
          <cell r="AD68">
            <v>5326.2938336153311</v>
          </cell>
          <cell r="AG68">
            <v>2321.56394137487</v>
          </cell>
          <cell r="AH68">
            <v>149742.78553024938</v>
          </cell>
        </row>
        <row r="69">
          <cell r="AD69">
            <v>5559.3504464289217</v>
          </cell>
          <cell r="AG69">
            <v>4762.1567965901577</v>
          </cell>
          <cell r="AH69">
            <v>307163.03399806865</v>
          </cell>
        </row>
        <row r="70">
          <cell r="AD70">
            <v>8941.1719396596145</v>
          </cell>
          <cell r="AG70">
            <v>10324.507971939427</v>
          </cell>
          <cell r="AH70">
            <v>665939.26421509439</v>
          </cell>
        </row>
        <row r="71">
          <cell r="AD71">
            <v>4899.1900839526561</v>
          </cell>
          <cell r="AG71">
            <v>5587.3572496854913</v>
          </cell>
          <cell r="AH71">
            <v>360389.14259886823</v>
          </cell>
        </row>
        <row r="72">
          <cell r="AD72">
            <v>4968</v>
          </cell>
          <cell r="AG72">
            <v>1529</v>
          </cell>
          <cell r="AH72">
            <v>98621.758804609621</v>
          </cell>
        </row>
        <row r="73">
          <cell r="AD73">
            <v>5086</v>
          </cell>
          <cell r="AG73">
            <v>3660</v>
          </cell>
          <cell r="AH73">
            <v>236073.01322751553</v>
          </cell>
        </row>
        <row r="74">
          <cell r="AD74">
            <v>3716</v>
          </cell>
          <cell r="AG74">
            <v>4423</v>
          </cell>
          <cell r="AH74">
            <v>285287.14139489102</v>
          </cell>
        </row>
        <row r="75">
          <cell r="AD75">
            <v>3915</v>
          </cell>
          <cell r="AG75">
            <v>4342</v>
          </cell>
          <cell r="AH75">
            <v>280062.57470870827</v>
          </cell>
        </row>
        <row r="76">
          <cell r="AD76">
            <v>6680</v>
          </cell>
          <cell r="AG76">
            <v>6517</v>
          </cell>
          <cell r="AH76">
            <v>420351.8653562073</v>
          </cell>
        </row>
        <row r="77">
          <cell r="AD77">
            <v>405.72424448170938</v>
          </cell>
          <cell r="AG77">
            <v>1015.8435743446327</v>
          </cell>
          <cell r="AH77">
            <v>65522.746875231445</v>
          </cell>
        </row>
        <row r="78">
          <cell r="AD78">
            <v>4835.9877201195186</v>
          </cell>
          <cell r="AG78">
            <v>7644.3761932573962</v>
          </cell>
          <cell r="AH78">
            <v>493068.55797457864</v>
          </cell>
        </row>
        <row r="79">
          <cell r="AD79">
            <v>1721.0066189098202</v>
          </cell>
          <cell r="AG79">
            <v>159.42816659734677</v>
          </cell>
          <cell r="AH79">
            <v>10283.248000539343</v>
          </cell>
        </row>
        <row r="80">
          <cell r="AD80">
            <v>1493.1060987097669</v>
          </cell>
          <cell r="AG80">
            <v>209.50496251574415</v>
          </cell>
          <cell r="AH80">
            <v>13513.242564811313</v>
          </cell>
        </row>
        <row r="81">
          <cell r="AD81">
            <v>1357</v>
          </cell>
          <cell r="AG81">
            <v>1238</v>
          </cell>
          <cell r="AH81">
            <v>79852.019228323552</v>
          </cell>
        </row>
        <row r="82">
          <cell r="AD82">
            <v>1217</v>
          </cell>
          <cell r="AG82">
            <v>739</v>
          </cell>
          <cell r="AH82">
            <v>47666.108408506545</v>
          </cell>
        </row>
        <row r="83">
          <cell r="AD83">
            <v>1715</v>
          </cell>
          <cell r="AG83">
            <v>2228</v>
          </cell>
          <cell r="AH83">
            <v>143707.83428166792</v>
          </cell>
        </row>
        <row r="84">
          <cell r="AD84">
            <v>2979</v>
          </cell>
          <cell r="AG84">
            <v>3337</v>
          </cell>
          <cell r="AH84">
            <v>215239.24730607084</v>
          </cell>
        </row>
        <row r="85">
          <cell r="AD85">
            <v>3476</v>
          </cell>
          <cell r="AG85">
            <v>3649</v>
          </cell>
          <cell r="AH85">
            <v>235363.50417136724</v>
          </cell>
        </row>
        <row r="86">
          <cell r="AD86">
            <v>1906</v>
          </cell>
          <cell r="AG86">
            <v>2062</v>
          </cell>
          <cell r="AH86">
            <v>133000.69761615765</v>
          </cell>
        </row>
        <row r="87">
          <cell r="AD87">
            <v>2317</v>
          </cell>
          <cell r="AG87">
            <v>2529</v>
          </cell>
          <cell r="AH87">
            <v>163122.58209081605</v>
          </cell>
        </row>
        <row r="88">
          <cell r="AD88">
            <v>1120</v>
          </cell>
          <cell r="AG88">
            <v>1686</v>
          </cell>
          <cell r="AH88">
            <v>108748.38806054404</v>
          </cell>
        </row>
        <row r="89">
          <cell r="AD89">
            <v>3327</v>
          </cell>
          <cell r="AG89">
            <v>1208</v>
          </cell>
          <cell r="AH89">
            <v>77916.994529737363</v>
          </cell>
        </row>
        <row r="90">
          <cell r="AD90">
            <v>1557</v>
          </cell>
          <cell r="AG90">
            <v>1152</v>
          </cell>
          <cell r="AH90">
            <v>74304.948425709794</v>
          </cell>
        </row>
        <row r="91">
          <cell r="AD91">
            <v>10480.335907203831</v>
          </cell>
          <cell r="AG91">
            <v>2809.7003677385014</v>
          </cell>
          <cell r="AH91">
            <v>181227.98690669029</v>
          </cell>
        </row>
        <row r="92">
          <cell r="AD92">
            <v>4003.1832926139455</v>
          </cell>
          <cell r="AG92">
            <v>2436.097222301506</v>
          </cell>
          <cell r="AH92">
            <v>157130.27644368776</v>
          </cell>
        </row>
        <row r="93">
          <cell r="AD93">
            <v>1620.3117239089429</v>
          </cell>
          <cell r="AG93">
            <v>2792.2996732934907</v>
          </cell>
          <cell r="AH93">
            <v>180105.62778923538</v>
          </cell>
        </row>
        <row r="94">
          <cell r="AD94">
            <v>290.30637626347425</v>
          </cell>
          <cell r="AG94">
            <v>1120.3520441359349</v>
          </cell>
          <cell r="AH94">
            <v>72263.629217152076</v>
          </cell>
        </row>
        <row r="95">
          <cell r="AD95">
            <v>4287.2258494499811</v>
          </cell>
          <cell r="AG95">
            <v>2934.2983733583446</v>
          </cell>
          <cell r="AH95">
            <v>189264.66084898953</v>
          </cell>
        </row>
        <row r="96">
          <cell r="AD96">
            <v>8964</v>
          </cell>
          <cell r="AG96">
            <v>8378</v>
          </cell>
          <cell r="AH96">
            <v>540387.89749183739</v>
          </cell>
        </row>
        <row r="97">
          <cell r="AD97">
            <v>5346</v>
          </cell>
          <cell r="AG97">
            <v>6746</v>
          </cell>
          <cell r="AH97">
            <v>435122.55388874852</v>
          </cell>
        </row>
        <row r="98">
          <cell r="AD98">
            <v>1187</v>
          </cell>
          <cell r="AG98">
            <v>1856</v>
          </cell>
          <cell r="AH98">
            <v>119713.52801919913</v>
          </cell>
        </row>
        <row r="99">
          <cell r="AD99">
            <v>1512</v>
          </cell>
          <cell r="AG99">
            <v>816</v>
          </cell>
          <cell r="AH99">
            <v>52632.671801544442</v>
          </cell>
        </row>
        <row r="100">
          <cell r="AD100">
            <v>2522</v>
          </cell>
          <cell r="AG100">
            <v>1356</v>
          </cell>
          <cell r="AH100">
            <v>87463.116376095917</v>
          </cell>
        </row>
        <row r="101">
          <cell r="AD101">
            <v>10561</v>
          </cell>
          <cell r="AG101">
            <v>6983</v>
          </cell>
          <cell r="AH101">
            <v>450409.2490075794</v>
          </cell>
        </row>
        <row r="102">
          <cell r="AD102">
            <v>1420</v>
          </cell>
          <cell r="AG102">
            <v>1899</v>
          </cell>
          <cell r="AH102">
            <v>122487.06342050599</v>
          </cell>
        </row>
        <row r="103">
          <cell r="AD103">
            <v>5411.7315071637213</v>
          </cell>
          <cell r="AG103">
            <v>5324.5101953587491</v>
          </cell>
          <cell r="AH103">
            <v>343435.29119643912</v>
          </cell>
        </row>
        <row r="104">
          <cell r="AD104">
            <v>2213.6167409813816</v>
          </cell>
          <cell r="AG104">
            <v>2360.9906816173702</v>
          </cell>
          <cell r="AH104">
            <v>152285.84273538206</v>
          </cell>
        </row>
        <row r="105">
          <cell r="AD105">
            <v>10664.686609282571</v>
          </cell>
          <cell r="AG105">
            <v>7173.7941719594701</v>
          </cell>
          <cell r="AH105">
            <v>462715.63017717534</v>
          </cell>
        </row>
        <row r="106">
          <cell r="AD106">
            <v>5188.3363316563364</v>
          </cell>
          <cell r="AG106">
            <v>2682.0022060884921</v>
          </cell>
          <cell r="AH106">
            <v>172991.35034812961</v>
          </cell>
        </row>
        <row r="107">
          <cell r="AD107">
            <v>3577.7051515338871</v>
          </cell>
          <cell r="AG107">
            <v>3998.4914839438106</v>
          </cell>
          <cell r="AH107">
            <v>257905.99261726104</v>
          </cell>
        </row>
        <row r="108">
          <cell r="AD108">
            <v>3684</v>
          </cell>
          <cell r="AG108">
            <v>1661</v>
          </cell>
          <cell r="AH108">
            <v>107135.86747838887</v>
          </cell>
        </row>
        <row r="109">
          <cell r="AD109">
            <v>6062</v>
          </cell>
          <cell r="AG109">
            <v>9916</v>
          </cell>
          <cell r="AH109">
            <v>639590.1637060229</v>
          </cell>
        </row>
        <row r="110">
          <cell r="AD110">
            <v>0</v>
          </cell>
          <cell r="AG110">
            <v>0</v>
          </cell>
          <cell r="AH110">
            <v>0</v>
          </cell>
        </row>
        <row r="111">
          <cell r="AD111">
            <v>9075</v>
          </cell>
          <cell r="AG111">
            <v>4568</v>
          </cell>
          <cell r="AH111">
            <v>294639.76077139092</v>
          </cell>
        </row>
        <row r="112">
          <cell r="AD112">
            <v>8186</v>
          </cell>
          <cell r="AG112">
            <v>7601</v>
          </cell>
          <cell r="AH112">
            <v>490270.75779845507</v>
          </cell>
        </row>
        <row r="113">
          <cell r="AD113">
            <v>3167.7931151623629</v>
          </cell>
          <cell r="AG113">
            <v>247.64177192558358</v>
          </cell>
          <cell r="AH113">
            <v>15973.098169255101</v>
          </cell>
        </row>
        <row r="114">
          <cell r="AD114">
            <v>2887.8062954750708</v>
          </cell>
          <cell r="AG114">
            <v>3533.6964679666949</v>
          </cell>
          <cell r="AH114">
            <v>227926.33142741155</v>
          </cell>
        </row>
        <row r="115">
          <cell r="AD115">
            <v>341.6701248936555</v>
          </cell>
          <cell r="AG115">
            <v>0</v>
          </cell>
          <cell r="AH115">
            <v>0</v>
          </cell>
        </row>
        <row r="116">
          <cell r="AD116">
            <v>0</v>
          </cell>
          <cell r="AG116">
            <v>0</v>
          </cell>
          <cell r="AH116">
            <v>0</v>
          </cell>
        </row>
        <row r="117">
          <cell r="AD117">
            <v>0</v>
          </cell>
          <cell r="AG117">
            <v>300.93938313536142</v>
          </cell>
          <cell r="AH117">
            <v>19410.837971473917</v>
          </cell>
        </row>
        <row r="118">
          <cell r="AD118">
            <v>3380.8330000486581</v>
          </cell>
          <cell r="AG118">
            <v>2230.7394833810008</v>
          </cell>
          <cell r="AH118">
            <v>143884.53321512134</v>
          </cell>
        </row>
        <row r="119">
          <cell r="AD119">
            <v>1589.0884110620013</v>
          </cell>
          <cell r="AG119">
            <v>0</v>
          </cell>
          <cell r="AH119">
            <v>0</v>
          </cell>
        </row>
        <row r="120">
          <cell r="AD120">
            <v>0</v>
          </cell>
          <cell r="AG120">
            <v>0</v>
          </cell>
          <cell r="AH120">
            <v>0</v>
          </cell>
        </row>
        <row r="121">
          <cell r="AD121">
            <v>3588.9633831498668</v>
          </cell>
          <cell r="AG121">
            <v>1059.0550852293984</v>
          </cell>
          <cell r="AH121">
            <v>68309.924902739702</v>
          </cell>
        </row>
        <row r="122">
          <cell r="AD122">
            <v>4781.5470691155997</v>
          </cell>
          <cell r="AG122">
            <v>4602.1498650728909</v>
          </cell>
          <cell r="AH122">
            <v>296842.45518370526</v>
          </cell>
        </row>
        <row r="123">
          <cell r="AD123">
            <v>2003.8714189227103</v>
          </cell>
          <cell r="AG123">
            <v>2324.6115005264955</v>
          </cell>
          <cell r="AH123">
            <v>149939.35560454262</v>
          </cell>
        </row>
        <row r="124">
          <cell r="AD124">
            <v>1880.2004783670186</v>
          </cell>
          <cell r="AG124">
            <v>1301.0585128379262</v>
          </cell>
          <cell r="AH124">
            <v>83919.345221573603</v>
          </cell>
        </row>
        <row r="125">
          <cell r="AD125">
            <v>5247</v>
          </cell>
          <cell r="AG125">
            <v>778</v>
          </cell>
          <cell r="AH125">
            <v>50181.640516668595</v>
          </cell>
        </row>
        <row r="126">
          <cell r="AD126">
            <v>6081</v>
          </cell>
          <cell r="AG126">
            <v>2620</v>
          </cell>
          <cell r="AH126">
            <v>168992.15700986082</v>
          </cell>
        </row>
        <row r="127">
          <cell r="AD127">
            <v>2762</v>
          </cell>
          <cell r="AG127">
            <v>817</v>
          </cell>
          <cell r="AH127">
            <v>52697.172624830651</v>
          </cell>
        </row>
        <row r="128">
          <cell r="AD128">
            <v>13651.784642751896</v>
          </cell>
          <cell r="AG128">
            <v>11790.177646013002</v>
          </cell>
          <cell r="AH128">
            <v>760476.1648584659</v>
          </cell>
        </row>
        <row r="129">
          <cell r="AD129">
            <v>2960.6785772006774</v>
          </cell>
          <cell r="AG129">
            <v>3044.120452211766</v>
          </cell>
          <cell r="AH129">
            <v>196348.2753500379</v>
          </cell>
        </row>
        <row r="130">
          <cell r="AD130">
            <v>4254.1757859144427</v>
          </cell>
          <cell r="AG130">
            <v>753.62671784872566</v>
          </cell>
          <cell r="AH130">
            <v>48609.543751724406</v>
          </cell>
        </row>
        <row r="131">
          <cell r="AD131">
            <v>2235</v>
          </cell>
          <cell r="AG131">
            <v>443</v>
          </cell>
          <cell r="AH131">
            <v>28573.864715789445</v>
          </cell>
        </row>
        <row r="132">
          <cell r="AD132">
            <v>5831</v>
          </cell>
          <cell r="AG132">
            <v>4306</v>
          </cell>
          <cell r="AH132">
            <v>277740.54507040489</v>
          </cell>
        </row>
        <row r="133">
          <cell r="AD133">
            <v>15642.549289489687</v>
          </cell>
          <cell r="AG133">
            <v>16296.547517208479</v>
          </cell>
          <cell r="AH133">
            <v>1051140.7315827301</v>
          </cell>
        </row>
        <row r="134">
          <cell r="AD134">
            <v>6945.3652135052298</v>
          </cell>
          <cell r="AG134">
            <v>2798.9681661805453</v>
          </cell>
          <cell r="AH134">
            <v>180535.75107052861</v>
          </cell>
        </row>
        <row r="135">
          <cell r="AD135">
            <v>17454</v>
          </cell>
          <cell r="AG135">
            <v>11008</v>
          </cell>
          <cell r="AH135">
            <v>710025.06273456034</v>
          </cell>
        </row>
        <row r="136">
          <cell r="AD136">
            <v>2642</v>
          </cell>
          <cell r="AG136">
            <v>1929</v>
          </cell>
          <cell r="AH136">
            <v>124422.08811909219</v>
          </cell>
        </row>
        <row r="137">
          <cell r="AD137">
            <v>1890</v>
          </cell>
          <cell r="AG137">
            <v>2688</v>
          </cell>
          <cell r="AH137">
            <v>173378.21299332287</v>
          </cell>
        </row>
        <row r="138">
          <cell r="AD138">
            <v>9096.6700065147652</v>
          </cell>
          <cell r="AG138">
            <v>9438.0838272692654</v>
          </cell>
          <cell r="AH138">
            <v>608764.17710309767</v>
          </cell>
        </row>
        <row r="139">
          <cell r="AD139">
            <v>7452.8628754114779</v>
          </cell>
          <cell r="AG139">
            <v>10438.225490420684</v>
          </cell>
          <cell r="AH139">
            <v>673274.13777919987</v>
          </cell>
        </row>
        <row r="140">
          <cell r="AD140">
            <v>1915</v>
          </cell>
          <cell r="AG140">
            <v>880</v>
          </cell>
          <cell r="AH140">
            <v>56760.724491861649</v>
          </cell>
        </row>
        <row r="141">
          <cell r="AD141">
            <v>5280</v>
          </cell>
          <cell r="AG141">
            <v>2628</v>
          </cell>
          <cell r="AH141">
            <v>169508.16359615049</v>
          </cell>
        </row>
        <row r="142">
          <cell r="AD142">
            <v>3139.0298895517817</v>
          </cell>
          <cell r="AG142">
            <v>2657.4170397454704</v>
          </cell>
          <cell r="AH142">
            <v>171405.58687837637</v>
          </cell>
        </row>
        <row r="143">
          <cell r="AD143">
            <v>2994.2443981695087</v>
          </cell>
          <cell r="AG143">
            <v>3869.995530072008</v>
          </cell>
          <cell r="AH143">
            <v>249617.89780358333</v>
          </cell>
        </row>
        <row r="144">
          <cell r="AD144">
            <v>4284</v>
          </cell>
          <cell r="AG144">
            <v>4020</v>
          </cell>
          <cell r="AH144">
            <v>259293.30961054983</v>
          </cell>
        </row>
        <row r="145">
          <cell r="AD145">
            <v>2526</v>
          </cell>
          <cell r="AG145">
            <v>1607</v>
          </cell>
          <cell r="AH145">
            <v>103652.82302093372</v>
          </cell>
        </row>
        <row r="146">
          <cell r="AD146">
            <v>4186.2704649533152</v>
          </cell>
          <cell r="AG146">
            <v>4139.8348629789116</v>
          </cell>
          <cell r="AH146">
            <v>267022.75693107932</v>
          </cell>
        </row>
        <row r="147">
          <cell r="AD147">
            <v>7603.4486703317043</v>
          </cell>
          <cell r="AG147">
            <v>3875.401163366741</v>
          </cell>
          <cell r="AH147">
            <v>249966.56560147693</v>
          </cell>
        </row>
        <row r="148">
          <cell r="AD148">
            <v>2234.6613963905638</v>
          </cell>
          <cell r="AG148">
            <v>565.81463144441148</v>
          </cell>
          <cell r="AH148">
            <v>36495.509555545999</v>
          </cell>
        </row>
        <row r="149">
          <cell r="AD149">
            <v>6936</v>
          </cell>
          <cell r="AG149">
            <v>5807</v>
          </cell>
          <cell r="AH149">
            <v>374556.28082300065</v>
          </cell>
        </row>
        <row r="150">
          <cell r="AD150">
            <v>8640</v>
          </cell>
          <cell r="AG150">
            <v>6469</v>
          </cell>
          <cell r="AH150">
            <v>417255.82583846932</v>
          </cell>
        </row>
        <row r="151">
          <cell r="AD151">
            <v>11663.31933719197</v>
          </cell>
          <cell r="AG151">
            <v>8231.4534457125119</v>
          </cell>
          <cell r="AH151">
            <v>530935.52409053768</v>
          </cell>
        </row>
        <row r="152">
          <cell r="AD152">
            <v>1068</v>
          </cell>
          <cell r="AG152">
            <v>5136</v>
          </cell>
          <cell r="AH152">
            <v>331276.22839795618</v>
          </cell>
        </row>
        <row r="153">
          <cell r="AD153">
            <v>3898.9009232074977</v>
          </cell>
          <cell r="AG153">
            <v>3224.111020516139</v>
          </cell>
          <cell r="AH153">
            <v>207957.81518942214</v>
          </cell>
        </row>
        <row r="154">
          <cell r="AD154">
            <v>2155</v>
          </cell>
          <cell r="AG154">
            <v>1896</v>
          </cell>
          <cell r="AH154">
            <v>122293.56095064737</v>
          </cell>
        </row>
        <row r="155">
          <cell r="AD155">
            <v>7904.2840121994668</v>
          </cell>
          <cell r="AG155">
            <v>4913.1765374412935</v>
          </cell>
          <cell r="AH155">
            <v>316903.93161543645</v>
          </cell>
        </row>
        <row r="156">
          <cell r="AD156">
            <v>4062.4362962984633</v>
          </cell>
          <cell r="AG156">
            <v>1739.5092207636108</v>
          </cell>
          <cell r="AH156">
            <v>112199.77685320028</v>
          </cell>
        </row>
        <row r="157">
          <cell r="AD157">
            <v>4361.4697936713355</v>
          </cell>
          <cell r="AG157">
            <v>0</v>
          </cell>
          <cell r="AH157">
            <v>0</v>
          </cell>
        </row>
        <row r="158">
          <cell r="AD158">
            <v>2757.4441702510271</v>
          </cell>
          <cell r="AG158">
            <v>1056.6663578703055</v>
          </cell>
          <cell r="AH158">
            <v>68155.850021471939</v>
          </cell>
        </row>
      </sheetData>
      <sheetData sheetId="23"/>
      <sheetData sheetId="24">
        <row r="8">
          <cell r="B8">
            <v>9999</v>
          </cell>
          <cell r="AN8">
            <v>0</v>
          </cell>
        </row>
        <row r="9">
          <cell r="AN9">
            <v>5984.7616065279044</v>
          </cell>
        </row>
        <row r="10">
          <cell r="AN10">
            <v>11340.182850725518</v>
          </cell>
        </row>
        <row r="11">
          <cell r="AN11">
            <v>13869.600628826956</v>
          </cell>
        </row>
        <row r="12">
          <cell r="AN12">
            <v>4489.7768377739558</v>
          </cell>
        </row>
        <row r="13">
          <cell r="AN13">
            <v>6917.9214541210949</v>
          </cell>
        </row>
        <row r="14">
          <cell r="AN14">
            <v>1427.4693275844154</v>
          </cell>
        </row>
        <row r="15">
          <cell r="AN15">
            <v>12893.03799762478</v>
          </cell>
        </row>
        <row r="16">
          <cell r="AN16">
            <v>11950.233087007371</v>
          </cell>
        </row>
        <row r="17">
          <cell r="AN17">
            <v>18191.794496555107</v>
          </cell>
        </row>
        <row r="18">
          <cell r="AN18">
            <v>15322.388246849947</v>
          </cell>
        </row>
        <row r="19">
          <cell r="AN19">
            <v>3260.0313021860302</v>
          </cell>
        </row>
        <row r="20">
          <cell r="AN20">
            <v>4035.2532427576339</v>
          </cell>
        </row>
        <row r="21">
          <cell r="AN21">
            <v>13938.663150522272</v>
          </cell>
        </row>
        <row r="22">
          <cell r="AN22">
            <v>5117.868838543468</v>
          </cell>
        </row>
        <row r="23">
          <cell r="AN23">
            <v>4546.1795010659143</v>
          </cell>
        </row>
        <row r="24">
          <cell r="AN24">
            <v>12054.140298730104</v>
          </cell>
        </row>
        <row r="25">
          <cell r="AN25">
            <v>3162.3233306075426</v>
          </cell>
        </row>
        <row r="26">
          <cell r="AN26">
            <v>11131.725990175744</v>
          </cell>
        </row>
        <row r="27">
          <cell r="AN27">
            <v>6810.6122465566204</v>
          </cell>
        </row>
        <row r="28">
          <cell r="AN28">
            <v>16517.133270969753</v>
          </cell>
        </row>
        <row r="29">
          <cell r="AN29">
            <v>12924.49245101666</v>
          </cell>
        </row>
        <row r="30">
          <cell r="AN30">
            <v>1347.2756369058825</v>
          </cell>
        </row>
        <row r="31">
          <cell r="AN31">
            <v>4263.5380208466086</v>
          </cell>
        </row>
        <row r="32">
          <cell r="AN32">
            <v>4411.9942267982242</v>
          </cell>
        </row>
        <row r="33">
          <cell r="AN33">
            <v>2584.5015311932152</v>
          </cell>
        </row>
        <row r="34">
          <cell r="AN34">
            <v>467.98930951928759</v>
          </cell>
        </row>
        <row r="35">
          <cell r="AN35">
            <v>2676.9106839535975</v>
          </cell>
        </row>
        <row r="36">
          <cell r="AN36">
            <v>9424.3667441863108</v>
          </cell>
        </row>
        <row r="37">
          <cell r="AN37">
            <v>4371.1591998531903</v>
          </cell>
        </row>
        <row r="38">
          <cell r="AN38">
            <v>337.93052278827417</v>
          </cell>
        </row>
        <row r="39">
          <cell r="AN39">
            <v>1246.1188027817609</v>
          </cell>
        </row>
        <row r="40">
          <cell r="AN40">
            <v>4727.7222979760072</v>
          </cell>
        </row>
        <row r="41">
          <cell r="AN41">
            <v>37802.045071491593</v>
          </cell>
        </row>
        <row r="42">
          <cell r="AN42">
            <v>7529.0505339008141</v>
          </cell>
        </row>
        <row r="43">
          <cell r="AN43">
            <v>5653.5721870500702</v>
          </cell>
        </row>
        <row r="44">
          <cell r="AN44">
            <v>10125.170882194207</v>
          </cell>
        </row>
        <row r="45">
          <cell r="AN45">
            <v>1604.10688187234</v>
          </cell>
        </row>
        <row r="46">
          <cell r="AN46">
            <v>7959.2245598665795</v>
          </cell>
        </row>
        <row r="47">
          <cell r="AN47">
            <v>9287.9396587608353</v>
          </cell>
        </row>
        <row r="48">
          <cell r="AN48">
            <v>2328.9169699449581</v>
          </cell>
        </row>
        <row r="49">
          <cell r="AN49">
            <v>6904.6127629378907</v>
          </cell>
        </row>
        <row r="50">
          <cell r="AN50">
            <v>1934.2531909521349</v>
          </cell>
        </row>
        <row r="51">
          <cell r="AN51">
            <v>1728.9078237096762</v>
          </cell>
        </row>
        <row r="52">
          <cell r="AN52">
            <v>3801.393505781125</v>
          </cell>
        </row>
        <row r="53">
          <cell r="AN53">
            <v>4327.2255889822936</v>
          </cell>
        </row>
        <row r="54">
          <cell r="AN54">
            <v>1532.4750454923314</v>
          </cell>
        </row>
        <row r="55">
          <cell r="AN55">
            <v>15078.747881831125</v>
          </cell>
        </row>
        <row r="56">
          <cell r="AN56">
            <v>5433.2289606303775</v>
          </cell>
        </row>
        <row r="57">
          <cell r="AN57">
            <v>3855.3845881333391</v>
          </cell>
        </row>
        <row r="58">
          <cell r="AN58">
            <v>4353.4389779183466</v>
          </cell>
        </row>
        <row r="59">
          <cell r="AN59">
            <v>397.23366310788066</v>
          </cell>
        </row>
        <row r="60">
          <cell r="AN60">
            <v>2613.2732354711338</v>
          </cell>
        </row>
        <row r="61">
          <cell r="AN61">
            <v>1794.6089348528619</v>
          </cell>
        </row>
        <row r="62">
          <cell r="AN62">
            <v>3405.7241471533525</v>
          </cell>
        </row>
        <row r="63">
          <cell r="AN63">
            <v>2768</v>
          </cell>
        </row>
        <row r="64">
          <cell r="AN64">
            <v>4822</v>
          </cell>
        </row>
        <row r="65">
          <cell r="AN65">
            <v>4636</v>
          </cell>
        </row>
        <row r="66">
          <cell r="AN66">
            <v>12558</v>
          </cell>
        </row>
        <row r="67">
          <cell r="AN67">
            <v>8065.9593378918362</v>
          </cell>
        </row>
        <row r="68">
          <cell r="AN68">
            <v>2328.5656421890121</v>
          </cell>
        </row>
        <row r="69">
          <cell r="AN69">
            <v>4661.1322562718206</v>
          </cell>
        </row>
        <row r="70">
          <cell r="AN70">
            <v>10163.468853214155</v>
          </cell>
        </row>
        <row r="71">
          <cell r="AN71">
            <v>5391.3096268895088</v>
          </cell>
        </row>
        <row r="72">
          <cell r="AN72">
            <v>1540</v>
          </cell>
        </row>
        <row r="73">
          <cell r="AN73">
            <v>3575</v>
          </cell>
        </row>
        <row r="74">
          <cell r="AN74">
            <v>4398</v>
          </cell>
        </row>
        <row r="75">
          <cell r="AN75">
            <v>4308</v>
          </cell>
        </row>
        <row r="76">
          <cell r="AN76">
            <v>6473</v>
          </cell>
        </row>
        <row r="77">
          <cell r="AN77">
            <v>992.33813952579305</v>
          </cell>
        </row>
        <row r="78">
          <cell r="AN78">
            <v>7536.0467980053527</v>
          </cell>
        </row>
        <row r="79">
          <cell r="AN79">
            <v>158.40619117044071</v>
          </cell>
        </row>
        <row r="80">
          <cell r="AN80">
            <v>193.15335568524705</v>
          </cell>
        </row>
        <row r="81">
          <cell r="AN81">
            <v>1261</v>
          </cell>
        </row>
        <row r="82">
          <cell r="AN82">
            <v>685</v>
          </cell>
        </row>
        <row r="83">
          <cell r="AN83">
            <v>2207</v>
          </cell>
        </row>
        <row r="84">
          <cell r="AN84">
            <v>3346</v>
          </cell>
        </row>
        <row r="85">
          <cell r="AN85">
            <v>3626</v>
          </cell>
        </row>
        <row r="86">
          <cell r="AN86">
            <v>1990</v>
          </cell>
        </row>
        <row r="87">
          <cell r="AN87">
            <v>2541</v>
          </cell>
        </row>
        <row r="88">
          <cell r="AN88">
            <v>1663</v>
          </cell>
        </row>
        <row r="89">
          <cell r="AN89">
            <v>1247</v>
          </cell>
        </row>
        <row r="90">
          <cell r="AN90">
            <v>1145</v>
          </cell>
        </row>
        <row r="91">
          <cell r="AN91">
            <v>2803.5589461696741</v>
          </cell>
        </row>
        <row r="92">
          <cell r="AN92">
            <v>2437.1207925629774</v>
          </cell>
        </row>
        <row r="93">
          <cell r="AN93">
            <v>2730.8854576052177</v>
          </cell>
        </row>
        <row r="94">
          <cell r="AN94">
            <v>1028.1247477056615</v>
          </cell>
        </row>
        <row r="95">
          <cell r="AN95">
            <v>2847.7193598536369</v>
          </cell>
        </row>
        <row r="96">
          <cell r="AN96">
            <v>8208</v>
          </cell>
        </row>
        <row r="97">
          <cell r="AN97">
            <v>6510</v>
          </cell>
        </row>
        <row r="98">
          <cell r="AN98">
            <v>1847</v>
          </cell>
        </row>
        <row r="99">
          <cell r="AN99">
            <v>781</v>
          </cell>
        </row>
        <row r="100">
          <cell r="AN100">
            <v>1308</v>
          </cell>
        </row>
        <row r="101">
          <cell r="AN101">
            <v>6914</v>
          </cell>
        </row>
        <row r="102">
          <cell r="AN102">
            <v>1861</v>
          </cell>
        </row>
        <row r="103">
          <cell r="AN103">
            <v>5315.4873010340962</v>
          </cell>
        </row>
        <row r="104">
          <cell r="AN104">
            <v>2339.9372615265147</v>
          </cell>
        </row>
        <row r="105">
          <cell r="AN105">
            <v>7069.6189149065276</v>
          </cell>
        </row>
        <row r="106">
          <cell r="AN106">
            <v>2686.0875102866466</v>
          </cell>
        </row>
        <row r="107">
          <cell r="AN107">
            <v>3836.1006420671652</v>
          </cell>
        </row>
        <row r="108">
          <cell r="AN108">
            <v>1653</v>
          </cell>
        </row>
        <row r="109">
          <cell r="AN109">
            <v>9570</v>
          </cell>
        </row>
        <row r="110">
          <cell r="AN110">
            <v>0</v>
          </cell>
        </row>
        <row r="111">
          <cell r="AN111">
            <v>4536</v>
          </cell>
        </row>
        <row r="112">
          <cell r="AN112">
            <v>7632</v>
          </cell>
        </row>
        <row r="113">
          <cell r="AN113">
            <v>261.79273032133119</v>
          </cell>
        </row>
        <row r="114">
          <cell r="AN114">
            <v>3559.976819273083</v>
          </cell>
        </row>
        <row r="115">
          <cell r="AN115">
            <v>0</v>
          </cell>
        </row>
        <row r="116">
          <cell r="AN116">
            <v>0</v>
          </cell>
        </row>
        <row r="117">
          <cell r="AN117">
            <v>328.29750887493975</v>
          </cell>
        </row>
        <row r="118">
          <cell r="AN118">
            <v>2262.3065515420526</v>
          </cell>
        </row>
        <row r="119">
          <cell r="AN119">
            <v>0</v>
          </cell>
        </row>
        <row r="120">
          <cell r="AN120">
            <v>0</v>
          </cell>
        </row>
        <row r="121">
          <cell r="AN121">
            <v>1040.7076439068487</v>
          </cell>
        </row>
        <row r="122">
          <cell r="AN122">
            <v>4493.0845194332896</v>
          </cell>
        </row>
        <row r="123">
          <cell r="AN123">
            <v>2317.5733169176351</v>
          </cell>
        </row>
        <row r="124">
          <cell r="AN124">
            <v>1257.8239563834975</v>
          </cell>
        </row>
        <row r="125">
          <cell r="AN125">
            <v>767</v>
          </cell>
        </row>
        <row r="126">
          <cell r="AN126">
            <v>2630</v>
          </cell>
        </row>
        <row r="127">
          <cell r="AN127">
            <v>815</v>
          </cell>
        </row>
        <row r="128">
          <cell r="AN128">
            <v>11485.513994111016</v>
          </cell>
        </row>
        <row r="129">
          <cell r="AN129">
            <v>3023.0086525101656</v>
          </cell>
        </row>
        <row r="130">
          <cell r="AN130">
            <v>722.26915677318925</v>
          </cell>
        </row>
        <row r="131">
          <cell r="AN131">
            <v>451</v>
          </cell>
        </row>
        <row r="132">
          <cell r="AN132">
            <v>4269</v>
          </cell>
        </row>
        <row r="133">
          <cell r="AN133">
            <v>15899.513154001694</v>
          </cell>
        </row>
        <row r="134">
          <cell r="AN134">
            <v>2802.9724124840936</v>
          </cell>
        </row>
        <row r="135">
          <cell r="AN135">
            <v>10946</v>
          </cell>
        </row>
        <row r="136">
          <cell r="AN136">
            <v>1873</v>
          </cell>
        </row>
        <row r="137">
          <cell r="AN137">
            <v>2727</v>
          </cell>
        </row>
        <row r="138">
          <cell r="AN138">
            <v>9252.3145424469622</v>
          </cell>
        </row>
        <row r="139">
          <cell r="AN139">
            <v>10314.714019971261</v>
          </cell>
        </row>
        <row r="140">
          <cell r="AN140">
            <v>882</v>
          </cell>
        </row>
        <row r="141">
          <cell r="AN141">
            <v>2677</v>
          </cell>
        </row>
        <row r="142">
          <cell r="AN142">
            <v>2635.2970341176233</v>
          </cell>
        </row>
        <row r="143">
          <cell r="AN143">
            <v>3765.428230740366</v>
          </cell>
        </row>
        <row r="144">
          <cell r="AN144">
            <v>3993</v>
          </cell>
        </row>
        <row r="145">
          <cell r="AN145">
            <v>1596</v>
          </cell>
        </row>
        <row r="146">
          <cell r="AN146">
            <v>4039.8973717731292</v>
          </cell>
        </row>
        <row r="147">
          <cell r="AN147">
            <v>3795.409178462919</v>
          </cell>
        </row>
        <row r="148">
          <cell r="AN148">
            <v>561.72932724625696</v>
          </cell>
        </row>
        <row r="149">
          <cell r="AN149">
            <v>5838</v>
          </cell>
        </row>
        <row r="150">
          <cell r="AN150">
            <v>6367</v>
          </cell>
        </row>
        <row r="151">
          <cell r="AN151">
            <v>8168.1423033513984</v>
          </cell>
        </row>
        <row r="152">
          <cell r="AN152">
            <v>5074</v>
          </cell>
        </row>
        <row r="153">
          <cell r="AN153">
            <v>3172.4425746745342</v>
          </cell>
        </row>
        <row r="154">
          <cell r="AN154">
            <v>1860</v>
          </cell>
        </row>
        <row r="155">
          <cell r="AN155">
            <v>4897.175962517812</v>
          </cell>
        </row>
        <row r="156">
          <cell r="AN156">
            <v>1719.0949680183924</v>
          </cell>
        </row>
        <row r="157">
          <cell r="AN157">
            <v>0</v>
          </cell>
        </row>
        <row r="158">
          <cell r="AN158">
            <v>1043.5212261456031</v>
          </cell>
        </row>
      </sheetData>
      <sheetData sheetId="25">
        <row r="8">
          <cell r="B8">
            <v>9999</v>
          </cell>
          <cell r="AN8">
            <v>0</v>
          </cell>
        </row>
        <row r="9">
          <cell r="AN9">
            <v>5984.7616065279044</v>
          </cell>
        </row>
        <row r="10">
          <cell r="AN10">
            <v>11340.182850725518</v>
          </cell>
        </row>
        <row r="11">
          <cell r="AN11">
            <v>13869.600628826956</v>
          </cell>
        </row>
        <row r="12">
          <cell r="AN12">
            <v>4489.7768377739558</v>
          </cell>
        </row>
        <row r="13">
          <cell r="AN13">
            <v>6917.9214541210949</v>
          </cell>
        </row>
        <row r="14">
          <cell r="AN14">
            <v>1427.4693275844154</v>
          </cell>
        </row>
        <row r="15">
          <cell r="AN15">
            <v>12893.03799762478</v>
          </cell>
        </row>
        <row r="16">
          <cell r="AN16">
            <v>11950.233087007371</v>
          </cell>
        </row>
        <row r="17">
          <cell r="AN17">
            <v>18191.794496555107</v>
          </cell>
        </row>
        <row r="18">
          <cell r="AN18">
            <v>15322.388246849947</v>
          </cell>
        </row>
        <row r="19">
          <cell r="AN19">
            <v>3260.0313021860302</v>
          </cell>
        </row>
        <row r="20">
          <cell r="AN20">
            <v>4035.2532427576339</v>
          </cell>
        </row>
        <row r="21">
          <cell r="AN21">
            <v>13938.663150522272</v>
          </cell>
        </row>
        <row r="22">
          <cell r="AN22">
            <v>5117.868838543468</v>
          </cell>
        </row>
        <row r="23">
          <cell r="AN23">
            <v>4546.1795010659143</v>
          </cell>
        </row>
        <row r="24">
          <cell r="AN24">
            <v>12054.140298730104</v>
          </cell>
        </row>
        <row r="25">
          <cell r="AN25">
            <v>3162.3233306075426</v>
          </cell>
        </row>
        <row r="26">
          <cell r="AN26">
            <v>11131.725990175744</v>
          </cell>
        </row>
        <row r="27">
          <cell r="AN27">
            <v>6810.6122465566204</v>
          </cell>
        </row>
        <row r="28">
          <cell r="AN28">
            <v>16517.133270969753</v>
          </cell>
        </row>
        <row r="29">
          <cell r="AN29">
            <v>12924.49245101666</v>
          </cell>
        </row>
        <row r="30">
          <cell r="AN30">
            <v>1347.2756369058825</v>
          </cell>
        </row>
        <row r="31">
          <cell r="AN31">
            <v>4263.5380208466086</v>
          </cell>
        </row>
        <row r="32">
          <cell r="AN32">
            <v>4411.9942267982242</v>
          </cell>
        </row>
        <row r="33">
          <cell r="AN33">
            <v>2584.5015311932152</v>
          </cell>
        </row>
        <row r="34">
          <cell r="AN34">
            <v>467.98930951928759</v>
          </cell>
        </row>
        <row r="35">
          <cell r="AN35">
            <v>2676.9106839535975</v>
          </cell>
        </row>
        <row r="36">
          <cell r="AN36">
            <v>9424.3667441863108</v>
          </cell>
        </row>
        <row r="37">
          <cell r="AN37">
            <v>4371.1591998531903</v>
          </cell>
        </row>
        <row r="38">
          <cell r="AN38">
            <v>337.93052278827417</v>
          </cell>
        </row>
        <row r="39">
          <cell r="AN39">
            <v>1246.1188027817609</v>
          </cell>
        </row>
        <row r="40">
          <cell r="AN40">
            <v>4727.7222979760072</v>
          </cell>
        </row>
        <row r="41">
          <cell r="AN41">
            <v>37802.045071491593</v>
          </cell>
        </row>
        <row r="42">
          <cell r="AN42">
            <v>7529.0505339008141</v>
          </cell>
        </row>
        <row r="43">
          <cell r="AN43">
            <v>5653.5721870500702</v>
          </cell>
        </row>
        <row r="44">
          <cell r="AN44">
            <v>10125.170882194207</v>
          </cell>
        </row>
        <row r="45">
          <cell r="AN45">
            <v>1604.10688187234</v>
          </cell>
        </row>
        <row r="46">
          <cell r="AN46">
            <v>7959.2245598665795</v>
          </cell>
        </row>
        <row r="47">
          <cell r="AN47">
            <v>9287.9396587608353</v>
          </cell>
        </row>
        <row r="48">
          <cell r="AN48">
            <v>2328.9169699449581</v>
          </cell>
        </row>
        <row r="49">
          <cell r="AN49">
            <v>6904.6127629378907</v>
          </cell>
        </row>
        <row r="50">
          <cell r="AN50">
            <v>1934.2531909521349</v>
          </cell>
        </row>
        <row r="51">
          <cell r="AN51">
            <v>1728.9078237096762</v>
          </cell>
        </row>
        <row r="52">
          <cell r="AN52">
            <v>3801.393505781125</v>
          </cell>
        </row>
        <row r="53">
          <cell r="AN53">
            <v>4327.2255889822936</v>
          </cell>
        </row>
        <row r="54">
          <cell r="AN54">
            <v>1532.4750454923314</v>
          </cell>
        </row>
        <row r="55">
          <cell r="AN55">
            <v>15078.747881831125</v>
          </cell>
        </row>
        <row r="56">
          <cell r="AN56">
            <v>5433.2289606303775</v>
          </cell>
        </row>
        <row r="57">
          <cell r="AN57">
            <v>3855.3845881333391</v>
          </cell>
        </row>
        <row r="58">
          <cell r="AN58">
            <v>4353.4389779183466</v>
          </cell>
        </row>
        <row r="59">
          <cell r="AN59">
            <v>397.23366310788066</v>
          </cell>
        </row>
        <row r="60">
          <cell r="AN60">
            <v>2613.2732354711338</v>
          </cell>
        </row>
        <row r="61">
          <cell r="AN61">
            <v>1794.6089348528619</v>
          </cell>
        </row>
        <row r="62">
          <cell r="AN62">
            <v>3405.7241471533525</v>
          </cell>
        </row>
        <row r="63">
          <cell r="AN63">
            <v>2768</v>
          </cell>
        </row>
        <row r="64">
          <cell r="AN64">
            <v>4822</v>
          </cell>
        </row>
        <row r="65">
          <cell r="AN65">
            <v>4636</v>
          </cell>
        </row>
        <row r="66">
          <cell r="AN66">
            <v>12558</v>
          </cell>
        </row>
        <row r="67">
          <cell r="AN67">
            <v>8065.9593378918362</v>
          </cell>
        </row>
        <row r="68">
          <cell r="AN68">
            <v>2328.5656421890121</v>
          </cell>
        </row>
        <row r="69">
          <cell r="AN69">
            <v>4661.1322562718206</v>
          </cell>
        </row>
        <row r="70">
          <cell r="AN70">
            <v>10163.468853214155</v>
          </cell>
        </row>
        <row r="71">
          <cell r="AN71">
            <v>5391.3096268895088</v>
          </cell>
        </row>
        <row r="72">
          <cell r="AN72">
            <v>1540</v>
          </cell>
        </row>
        <row r="73">
          <cell r="AN73">
            <v>3575</v>
          </cell>
        </row>
        <row r="74">
          <cell r="AN74">
            <v>4398</v>
          </cell>
        </row>
        <row r="75">
          <cell r="AN75">
            <v>4308</v>
          </cell>
        </row>
        <row r="76">
          <cell r="AN76">
            <v>6473</v>
          </cell>
        </row>
        <row r="77">
          <cell r="AN77">
            <v>992.33813952579305</v>
          </cell>
        </row>
        <row r="78">
          <cell r="AN78">
            <v>7536.0467980053527</v>
          </cell>
        </row>
        <row r="79">
          <cell r="AN79">
            <v>158.40619117044071</v>
          </cell>
        </row>
        <row r="80">
          <cell r="AN80">
            <v>193.15335568524705</v>
          </cell>
        </row>
        <row r="81">
          <cell r="AN81">
            <v>1261</v>
          </cell>
        </row>
        <row r="82">
          <cell r="AN82">
            <v>685</v>
          </cell>
        </row>
        <row r="83">
          <cell r="AN83">
            <v>2207</v>
          </cell>
        </row>
        <row r="84">
          <cell r="AN84">
            <v>3346</v>
          </cell>
        </row>
        <row r="85">
          <cell r="AN85">
            <v>3626</v>
          </cell>
        </row>
        <row r="86">
          <cell r="AN86">
            <v>1990</v>
          </cell>
        </row>
        <row r="87">
          <cell r="AN87">
            <v>2541</v>
          </cell>
        </row>
        <row r="88">
          <cell r="AN88">
            <v>1663</v>
          </cell>
        </row>
        <row r="89">
          <cell r="AN89">
            <v>1247</v>
          </cell>
        </row>
        <row r="90">
          <cell r="AN90">
            <v>1145</v>
          </cell>
        </row>
        <row r="91">
          <cell r="AN91">
            <v>2803.5589461696741</v>
          </cell>
        </row>
        <row r="92">
          <cell r="AN92">
            <v>2437.1207925629774</v>
          </cell>
        </row>
        <row r="93">
          <cell r="AN93">
            <v>2730.8854576052177</v>
          </cell>
        </row>
        <row r="94">
          <cell r="AN94">
            <v>1028.1247477056615</v>
          </cell>
        </row>
        <row r="95">
          <cell r="AN95">
            <v>2847.7193598536369</v>
          </cell>
        </row>
        <row r="96">
          <cell r="AN96">
            <v>8208</v>
          </cell>
        </row>
        <row r="97">
          <cell r="AN97">
            <v>6510</v>
          </cell>
        </row>
        <row r="98">
          <cell r="AN98">
            <v>1847</v>
          </cell>
        </row>
        <row r="99">
          <cell r="AN99">
            <v>781</v>
          </cell>
        </row>
        <row r="100">
          <cell r="AN100">
            <v>1308</v>
          </cell>
        </row>
        <row r="101">
          <cell r="AN101">
            <v>6914</v>
          </cell>
        </row>
        <row r="102">
          <cell r="AN102">
            <v>1861</v>
          </cell>
        </row>
        <row r="103">
          <cell r="AN103">
            <v>5315.4873010340962</v>
          </cell>
        </row>
        <row r="104">
          <cell r="AN104">
            <v>2339.9372615265147</v>
          </cell>
        </row>
        <row r="105">
          <cell r="AN105">
            <v>7069.6189149065276</v>
          </cell>
        </row>
        <row r="106">
          <cell r="AN106">
            <v>2686.0875102866466</v>
          </cell>
        </row>
        <row r="107">
          <cell r="AN107">
            <v>3836.1006420671652</v>
          </cell>
        </row>
        <row r="108">
          <cell r="AN108">
            <v>1653</v>
          </cell>
        </row>
        <row r="109">
          <cell r="AN109">
            <v>9570</v>
          </cell>
        </row>
        <row r="110">
          <cell r="AN110">
            <v>0</v>
          </cell>
        </row>
        <row r="111">
          <cell r="AN111">
            <v>4536</v>
          </cell>
        </row>
        <row r="112">
          <cell r="AN112">
            <v>7632</v>
          </cell>
        </row>
        <row r="113">
          <cell r="AN113">
            <v>261.79273032133119</v>
          </cell>
        </row>
        <row r="114">
          <cell r="AN114">
            <v>3559.976819273083</v>
          </cell>
        </row>
        <row r="115">
          <cell r="AN115">
            <v>0</v>
          </cell>
        </row>
        <row r="116">
          <cell r="AN116">
            <v>0</v>
          </cell>
        </row>
        <row r="117">
          <cell r="AN117">
            <v>328.29750887493975</v>
          </cell>
        </row>
        <row r="118">
          <cell r="AN118">
            <v>2262.3065515420526</v>
          </cell>
        </row>
        <row r="119">
          <cell r="AN119">
            <v>0</v>
          </cell>
        </row>
        <row r="120">
          <cell r="AN120">
            <v>0</v>
          </cell>
        </row>
        <row r="121">
          <cell r="AN121">
            <v>1040.7076439068487</v>
          </cell>
        </row>
        <row r="122">
          <cell r="AN122">
            <v>4493.0845194332896</v>
          </cell>
        </row>
        <row r="123">
          <cell r="AN123">
            <v>2317.5733169176351</v>
          </cell>
        </row>
        <row r="124">
          <cell r="AN124">
            <v>1257.8239563834975</v>
          </cell>
        </row>
        <row r="125">
          <cell r="AN125">
            <v>767</v>
          </cell>
        </row>
        <row r="126">
          <cell r="AN126">
            <v>2630</v>
          </cell>
        </row>
        <row r="127">
          <cell r="AN127">
            <v>815</v>
          </cell>
        </row>
        <row r="128">
          <cell r="AN128">
            <v>11485.513994111016</v>
          </cell>
        </row>
        <row r="129">
          <cell r="AN129">
            <v>3023.0086525101656</v>
          </cell>
        </row>
        <row r="130">
          <cell r="AN130">
            <v>722.26915677318925</v>
          </cell>
        </row>
        <row r="131">
          <cell r="AN131">
            <v>451</v>
          </cell>
        </row>
        <row r="132">
          <cell r="AN132">
            <v>4269</v>
          </cell>
        </row>
        <row r="133">
          <cell r="AN133">
            <v>15899.513154001694</v>
          </cell>
        </row>
        <row r="134">
          <cell r="AN134">
            <v>2802.9724124840936</v>
          </cell>
        </row>
        <row r="135">
          <cell r="AN135">
            <v>10946</v>
          </cell>
        </row>
        <row r="136">
          <cell r="AN136">
            <v>1873</v>
          </cell>
        </row>
        <row r="137">
          <cell r="AN137">
            <v>2727</v>
          </cell>
        </row>
        <row r="138">
          <cell r="AN138">
            <v>9252.3145424469622</v>
          </cell>
        </row>
        <row r="139">
          <cell r="AN139">
            <v>10314.714019971261</v>
          </cell>
        </row>
        <row r="140">
          <cell r="AN140">
            <v>882</v>
          </cell>
        </row>
        <row r="141">
          <cell r="AN141">
            <v>2677</v>
          </cell>
        </row>
        <row r="142">
          <cell r="AN142">
            <v>2635.2970341176233</v>
          </cell>
        </row>
        <row r="143">
          <cell r="AN143">
            <v>3765.428230740366</v>
          </cell>
        </row>
        <row r="144">
          <cell r="AN144">
            <v>3993</v>
          </cell>
        </row>
        <row r="145">
          <cell r="AN145">
            <v>1596</v>
          </cell>
        </row>
        <row r="146">
          <cell r="AN146">
            <v>4039.8973717731292</v>
          </cell>
        </row>
        <row r="147">
          <cell r="AN147">
            <v>3795.409178462919</v>
          </cell>
        </row>
        <row r="148">
          <cell r="AN148">
            <v>561.72932724625696</v>
          </cell>
        </row>
        <row r="149">
          <cell r="AN149">
            <v>5838</v>
          </cell>
        </row>
        <row r="150">
          <cell r="AN150">
            <v>6367</v>
          </cell>
        </row>
        <row r="151">
          <cell r="AN151">
            <v>8168.1423033513984</v>
          </cell>
        </row>
        <row r="152">
          <cell r="AN152">
            <v>5074</v>
          </cell>
        </row>
        <row r="153">
          <cell r="AN153">
            <v>3172.4425746745342</v>
          </cell>
        </row>
        <row r="154">
          <cell r="AN154">
            <v>1860</v>
          </cell>
        </row>
        <row r="155">
          <cell r="AN155">
            <v>4897.175962517812</v>
          </cell>
        </row>
        <row r="156">
          <cell r="AN156">
            <v>1719.0949680183924</v>
          </cell>
        </row>
        <row r="157">
          <cell r="AN157">
            <v>0</v>
          </cell>
        </row>
        <row r="158">
          <cell r="AN158">
            <v>1043.5212261456031</v>
          </cell>
        </row>
      </sheetData>
      <sheetData sheetId="26">
        <row r="8">
          <cell r="B8">
            <v>9999</v>
          </cell>
          <cell r="AN8">
            <v>0</v>
          </cell>
        </row>
        <row r="9">
          <cell r="AN9">
            <v>5984.7616065279044</v>
          </cell>
        </row>
        <row r="10">
          <cell r="AN10">
            <v>11340.182850725518</v>
          </cell>
        </row>
        <row r="11">
          <cell r="AN11">
            <v>13869.600628826956</v>
          </cell>
        </row>
        <row r="12">
          <cell r="AN12">
            <v>4489.7768377739558</v>
          </cell>
        </row>
        <row r="13">
          <cell r="AN13">
            <v>6917.9214541210949</v>
          </cell>
        </row>
        <row r="14">
          <cell r="AN14">
            <v>1427.4693275844154</v>
          </cell>
        </row>
        <row r="15">
          <cell r="AN15">
            <v>12893.03799762478</v>
          </cell>
        </row>
        <row r="16">
          <cell r="AN16">
            <v>11950.233087007371</v>
          </cell>
        </row>
        <row r="17">
          <cell r="AN17">
            <v>18191.794496555107</v>
          </cell>
        </row>
        <row r="18">
          <cell r="AN18">
            <v>15322.388246849947</v>
          </cell>
        </row>
        <row r="19">
          <cell r="AN19">
            <v>3260.0313021860302</v>
          </cell>
        </row>
        <row r="20">
          <cell r="AN20">
            <v>4035.2532427576339</v>
          </cell>
        </row>
        <row r="21">
          <cell r="AN21">
            <v>13938.663150522272</v>
          </cell>
        </row>
        <row r="22">
          <cell r="AN22">
            <v>5117.868838543468</v>
          </cell>
        </row>
        <row r="23">
          <cell r="AN23">
            <v>4546.1795010659143</v>
          </cell>
        </row>
        <row r="24">
          <cell r="AN24">
            <v>12054.140298730104</v>
          </cell>
        </row>
        <row r="25">
          <cell r="AN25">
            <v>3162.3233306075426</v>
          </cell>
        </row>
        <row r="26">
          <cell r="AN26">
            <v>11131.725990175744</v>
          </cell>
        </row>
        <row r="27">
          <cell r="AN27">
            <v>6810.6122465566204</v>
          </cell>
        </row>
        <row r="28">
          <cell r="AN28">
            <v>16517.133270969753</v>
          </cell>
        </row>
        <row r="29">
          <cell r="AN29">
            <v>12924.49245101666</v>
          </cell>
        </row>
        <row r="30">
          <cell r="AN30">
            <v>1347.2756369058825</v>
          </cell>
        </row>
        <row r="31">
          <cell r="AN31">
            <v>4263.5380208466086</v>
          </cell>
        </row>
        <row r="32">
          <cell r="AN32">
            <v>4411.9942267982242</v>
          </cell>
        </row>
        <row r="33">
          <cell r="AN33">
            <v>2584.5015311932152</v>
          </cell>
        </row>
        <row r="34">
          <cell r="AN34">
            <v>467.98930951928759</v>
          </cell>
        </row>
        <row r="35">
          <cell r="AN35">
            <v>2676.9106839535975</v>
          </cell>
        </row>
        <row r="36">
          <cell r="AN36">
            <v>9424.3667441863108</v>
          </cell>
        </row>
        <row r="37">
          <cell r="AN37">
            <v>4371.1591998531903</v>
          </cell>
        </row>
        <row r="38">
          <cell r="AN38">
            <v>337.93052278827417</v>
          </cell>
        </row>
        <row r="39">
          <cell r="AN39">
            <v>1246.1188027817609</v>
          </cell>
        </row>
        <row r="40">
          <cell r="AN40">
            <v>4727.7222979760072</v>
          </cell>
        </row>
        <row r="41">
          <cell r="AN41">
            <v>37802.045071491593</v>
          </cell>
        </row>
        <row r="42">
          <cell r="AN42">
            <v>7529.0505339008141</v>
          </cell>
        </row>
        <row r="43">
          <cell r="AN43">
            <v>5653.5721870500702</v>
          </cell>
        </row>
        <row r="44">
          <cell r="AN44">
            <v>10125.170882194207</v>
          </cell>
        </row>
        <row r="45">
          <cell r="AN45">
            <v>1604.10688187234</v>
          </cell>
        </row>
        <row r="46">
          <cell r="AN46">
            <v>7959.2245598665795</v>
          </cell>
        </row>
        <row r="47">
          <cell r="AN47">
            <v>9287.9396587608353</v>
          </cell>
        </row>
        <row r="48">
          <cell r="AN48">
            <v>2328.9169699449581</v>
          </cell>
        </row>
        <row r="49">
          <cell r="AN49">
            <v>6904.6127629378907</v>
          </cell>
        </row>
        <row r="50">
          <cell r="AN50">
            <v>1934.2531909521349</v>
          </cell>
        </row>
        <row r="51">
          <cell r="AN51">
            <v>1728.9078237096762</v>
          </cell>
        </row>
        <row r="52">
          <cell r="AN52">
            <v>3801.393505781125</v>
          </cell>
        </row>
        <row r="53">
          <cell r="AN53">
            <v>4327.2255889822936</v>
          </cell>
        </row>
        <row r="54">
          <cell r="AN54">
            <v>1532.4750454923314</v>
          </cell>
        </row>
        <row r="55">
          <cell r="AN55">
            <v>15078.747881831125</v>
          </cell>
        </row>
        <row r="56">
          <cell r="AN56">
            <v>5433.2289606303775</v>
          </cell>
        </row>
        <row r="57">
          <cell r="AN57">
            <v>3855.3845881333391</v>
          </cell>
        </row>
        <row r="58">
          <cell r="AN58">
            <v>4353.4389779183466</v>
          </cell>
        </row>
        <row r="59">
          <cell r="AN59">
            <v>397.23366310788066</v>
          </cell>
        </row>
        <row r="60">
          <cell r="AN60">
            <v>2613.2732354711338</v>
          </cell>
        </row>
        <row r="61">
          <cell r="AN61">
            <v>1794.6089348528619</v>
          </cell>
        </row>
        <row r="62">
          <cell r="AN62">
            <v>3405.7241471533525</v>
          </cell>
        </row>
        <row r="63">
          <cell r="AN63">
            <v>2768</v>
          </cell>
        </row>
        <row r="64">
          <cell r="AN64">
            <v>4822</v>
          </cell>
        </row>
        <row r="65">
          <cell r="AN65">
            <v>4636</v>
          </cell>
        </row>
        <row r="66">
          <cell r="AN66">
            <v>12558</v>
          </cell>
        </row>
        <row r="67">
          <cell r="AN67">
            <v>8065.9593378918362</v>
          </cell>
        </row>
        <row r="68">
          <cell r="AN68">
            <v>2328.5656421890121</v>
          </cell>
        </row>
        <row r="69">
          <cell r="AN69">
            <v>4661.1322562718206</v>
          </cell>
        </row>
        <row r="70">
          <cell r="AN70">
            <v>10163.468853214155</v>
          </cell>
        </row>
        <row r="71">
          <cell r="AN71">
            <v>5391.3096268895088</v>
          </cell>
        </row>
        <row r="72">
          <cell r="AN72">
            <v>1540</v>
          </cell>
        </row>
        <row r="73">
          <cell r="AN73">
            <v>3575</v>
          </cell>
        </row>
        <row r="74">
          <cell r="AN74">
            <v>4398</v>
          </cell>
        </row>
        <row r="75">
          <cell r="AN75">
            <v>4308</v>
          </cell>
        </row>
        <row r="76">
          <cell r="AN76">
            <v>6473</v>
          </cell>
        </row>
        <row r="77">
          <cell r="AN77">
            <v>992.33813952579305</v>
          </cell>
        </row>
        <row r="78">
          <cell r="AN78">
            <v>7536.0467980053527</v>
          </cell>
        </row>
        <row r="79">
          <cell r="AN79">
            <v>158.40619117044071</v>
          </cell>
        </row>
        <row r="80">
          <cell r="AN80">
            <v>193.15335568524705</v>
          </cell>
        </row>
        <row r="81">
          <cell r="AN81">
            <v>1261</v>
          </cell>
        </row>
        <row r="82">
          <cell r="AN82">
            <v>685</v>
          </cell>
        </row>
        <row r="83">
          <cell r="AN83">
            <v>2207</v>
          </cell>
        </row>
        <row r="84">
          <cell r="AN84">
            <v>3346</v>
          </cell>
        </row>
        <row r="85">
          <cell r="AN85">
            <v>3626</v>
          </cell>
        </row>
        <row r="86">
          <cell r="AN86">
            <v>1990</v>
          </cell>
        </row>
        <row r="87">
          <cell r="AN87">
            <v>2541</v>
          </cell>
        </row>
        <row r="88">
          <cell r="AN88">
            <v>1663</v>
          </cell>
        </row>
        <row r="89">
          <cell r="AN89">
            <v>1247</v>
          </cell>
        </row>
        <row r="90">
          <cell r="AN90">
            <v>1145</v>
          </cell>
        </row>
        <row r="91">
          <cell r="AN91">
            <v>2803.5589461696741</v>
          </cell>
        </row>
        <row r="92">
          <cell r="AN92">
            <v>2437.1207925629774</v>
          </cell>
        </row>
        <row r="93">
          <cell r="AN93">
            <v>2730.8854576052177</v>
          </cell>
        </row>
        <row r="94">
          <cell r="AN94">
            <v>1028.1247477056615</v>
          </cell>
        </row>
        <row r="95">
          <cell r="AN95">
            <v>2847.7193598536369</v>
          </cell>
        </row>
        <row r="96">
          <cell r="AN96">
            <v>8208</v>
          </cell>
        </row>
        <row r="97">
          <cell r="AN97">
            <v>6510</v>
          </cell>
        </row>
        <row r="98">
          <cell r="AN98">
            <v>1847</v>
          </cell>
        </row>
        <row r="99">
          <cell r="AN99">
            <v>781</v>
          </cell>
        </row>
        <row r="100">
          <cell r="AN100">
            <v>1308</v>
          </cell>
        </row>
        <row r="101">
          <cell r="AN101">
            <v>6914</v>
          </cell>
        </row>
        <row r="102">
          <cell r="AN102">
            <v>1861</v>
          </cell>
        </row>
        <row r="103">
          <cell r="AN103">
            <v>5315.4873010340962</v>
          </cell>
        </row>
        <row r="104">
          <cell r="AN104">
            <v>2339.9372615265147</v>
          </cell>
        </row>
        <row r="105">
          <cell r="AN105">
            <v>7069.6189149065276</v>
          </cell>
        </row>
        <row r="106">
          <cell r="AN106">
            <v>2686.0875102866466</v>
          </cell>
        </row>
        <row r="107">
          <cell r="AN107">
            <v>3836.1006420671652</v>
          </cell>
        </row>
        <row r="108">
          <cell r="AN108">
            <v>1653</v>
          </cell>
        </row>
        <row r="109">
          <cell r="AN109">
            <v>9570</v>
          </cell>
        </row>
        <row r="110">
          <cell r="AN110">
            <v>0</v>
          </cell>
        </row>
        <row r="111">
          <cell r="AN111">
            <v>4536</v>
          </cell>
        </row>
        <row r="112">
          <cell r="AN112">
            <v>7632</v>
          </cell>
        </row>
        <row r="113">
          <cell r="AN113">
            <v>261.79273032133119</v>
          </cell>
        </row>
        <row r="114">
          <cell r="AN114">
            <v>3559.976819273083</v>
          </cell>
        </row>
        <row r="115">
          <cell r="AN115">
            <v>0</v>
          </cell>
        </row>
        <row r="116">
          <cell r="AN116">
            <v>0</v>
          </cell>
        </row>
        <row r="117">
          <cell r="AN117">
            <v>328.29750887493975</v>
          </cell>
        </row>
        <row r="118">
          <cell r="AN118">
            <v>2262.3065515420526</v>
          </cell>
        </row>
        <row r="119">
          <cell r="AN119">
            <v>0</v>
          </cell>
        </row>
        <row r="120">
          <cell r="AN120">
            <v>0</v>
          </cell>
        </row>
        <row r="121">
          <cell r="AN121">
            <v>1040.7076439068487</v>
          </cell>
        </row>
        <row r="122">
          <cell r="AN122">
            <v>4493.0845194332896</v>
          </cell>
        </row>
        <row r="123">
          <cell r="AN123">
            <v>2317.5733169176351</v>
          </cell>
        </row>
        <row r="124">
          <cell r="AN124">
            <v>1257.8239563834975</v>
          </cell>
        </row>
        <row r="125">
          <cell r="AN125">
            <v>767</v>
          </cell>
        </row>
        <row r="126">
          <cell r="AN126">
            <v>2630</v>
          </cell>
        </row>
        <row r="127">
          <cell r="AN127">
            <v>815</v>
          </cell>
        </row>
        <row r="128">
          <cell r="AN128">
            <v>11485.513994111016</v>
          </cell>
        </row>
        <row r="129">
          <cell r="AN129">
            <v>3023.0086525101656</v>
          </cell>
        </row>
        <row r="130">
          <cell r="AN130">
            <v>722.26915677318925</v>
          </cell>
        </row>
        <row r="131">
          <cell r="AN131">
            <v>451</v>
          </cell>
        </row>
        <row r="132">
          <cell r="AN132">
            <v>4269</v>
          </cell>
        </row>
        <row r="133">
          <cell r="AN133">
            <v>15899.513154001694</v>
          </cell>
        </row>
        <row r="134">
          <cell r="AN134">
            <v>2802.9724124840936</v>
          </cell>
        </row>
        <row r="135">
          <cell r="AN135">
            <v>10946</v>
          </cell>
        </row>
        <row r="136">
          <cell r="AN136">
            <v>1873</v>
          </cell>
        </row>
        <row r="137">
          <cell r="AN137">
            <v>2727</v>
          </cell>
        </row>
        <row r="138">
          <cell r="AN138">
            <v>9252.3145424469622</v>
          </cell>
        </row>
        <row r="139">
          <cell r="AN139">
            <v>10314.714019971261</v>
          </cell>
        </row>
        <row r="140">
          <cell r="AN140">
            <v>882</v>
          </cell>
        </row>
        <row r="141">
          <cell r="AN141">
            <v>2677</v>
          </cell>
        </row>
        <row r="142">
          <cell r="AN142">
            <v>2635.2970341176233</v>
          </cell>
        </row>
        <row r="143">
          <cell r="AN143">
            <v>3765.428230740366</v>
          </cell>
        </row>
        <row r="144">
          <cell r="AN144">
            <v>3993</v>
          </cell>
        </row>
        <row r="145">
          <cell r="AN145">
            <v>1596</v>
          </cell>
        </row>
        <row r="146">
          <cell r="AN146">
            <v>4039.8973717731292</v>
          </cell>
        </row>
        <row r="147">
          <cell r="AN147">
            <v>3795.409178462919</v>
          </cell>
        </row>
        <row r="148">
          <cell r="AN148">
            <v>561.72932724625696</v>
          </cell>
        </row>
        <row r="149">
          <cell r="AN149">
            <v>5838</v>
          </cell>
        </row>
        <row r="150">
          <cell r="AN150">
            <v>6367</v>
          </cell>
        </row>
        <row r="151">
          <cell r="AN151">
            <v>8168.1423033513984</v>
          </cell>
        </row>
        <row r="152">
          <cell r="AN152">
            <v>5074</v>
          </cell>
        </row>
        <row r="153">
          <cell r="AN153">
            <v>3172.4425746745342</v>
          </cell>
        </row>
        <row r="154">
          <cell r="AN154">
            <v>1860</v>
          </cell>
        </row>
        <row r="155">
          <cell r="AN155">
            <v>4897.175962517812</v>
          </cell>
        </row>
        <row r="156">
          <cell r="AN156">
            <v>1719.0949680183924</v>
          </cell>
        </row>
        <row r="157">
          <cell r="AN157">
            <v>0</v>
          </cell>
        </row>
        <row r="158">
          <cell r="AN158">
            <v>1043.5212261456031</v>
          </cell>
        </row>
      </sheetData>
      <sheetData sheetId="27"/>
      <sheetData sheetId="28"/>
      <sheetData sheetId="29"/>
      <sheetData sheetId="30">
        <row r="5">
          <cell r="AD5">
            <v>3</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Version Control"/>
      <sheetName val="Overview"/>
      <sheetName val="Contents"/>
      <sheetName val="Formula Inputs"/>
      <sheetName val="Budget"/>
      <sheetName val="Checks"/>
      <sheetName val="LA Details_Yr1"/>
      <sheetName val="LA Details_Yr2"/>
      <sheetName val="LA Details_Yr3"/>
      <sheetName val="LA Details_Yr4"/>
      <sheetName val="LA Details_Yr5"/>
      <sheetName val="LA unit rates pre-adj"/>
      <sheetName val="Analysis and Trends"/>
      <sheetName val="Per head spread"/>
      <sheetName val="Data"/>
      <sheetName val="HN Block"/>
      <sheetName val="LA Level Output Template"/>
      <sheetName val="LA Allocations"/>
      <sheetName val="Yr 1 Cost pressures"/>
      <sheetName val="Unit rates"/>
      <sheetName val="LA Groups"/>
      <sheetName val="Outputs - Compare Funding"/>
      <sheetName val="NameChecker"/>
    </sheetNames>
    <sheetDataSet>
      <sheetData sheetId="0"/>
      <sheetData sheetId="1"/>
      <sheetData sheetId="2"/>
      <sheetData sheetId="3">
        <row r="3">
          <cell r="B3" t="str">
            <v>High Needs National Funding Formula Model</v>
          </cell>
        </row>
      </sheetData>
      <sheetData sheetId="4">
        <row r="3">
          <cell r="D3">
            <v>1</v>
          </cell>
          <cell r="E3">
            <v>1</v>
          </cell>
          <cell r="F3">
            <v>1</v>
          </cell>
          <cell r="G3">
            <v>1</v>
          </cell>
          <cell r="H3">
            <v>1</v>
          </cell>
        </row>
        <row r="8">
          <cell r="D8">
            <v>4000</v>
          </cell>
          <cell r="E8">
            <v>4000</v>
          </cell>
          <cell r="F8">
            <v>4000</v>
          </cell>
          <cell r="G8">
            <v>4000</v>
          </cell>
          <cell r="H8">
            <v>4000</v>
          </cell>
        </row>
        <row r="9">
          <cell r="D9">
            <v>6000</v>
          </cell>
          <cell r="E9">
            <v>6000</v>
          </cell>
          <cell r="F9">
            <v>6000</v>
          </cell>
          <cell r="G9">
            <v>6000</v>
          </cell>
          <cell r="H9">
            <v>6000</v>
          </cell>
        </row>
        <row r="10">
          <cell r="D10">
            <v>0.5</v>
          </cell>
          <cell r="E10">
            <v>0.5</v>
          </cell>
          <cell r="F10">
            <v>0.5</v>
          </cell>
          <cell r="G10">
            <v>0.5</v>
          </cell>
          <cell r="H10">
            <v>0.5</v>
          </cell>
        </row>
        <row r="28">
          <cell r="D28" t="str">
            <v>No</v>
          </cell>
        </row>
        <row r="30">
          <cell r="D30" t="str">
            <v>Yes</v>
          </cell>
        </row>
        <row r="32">
          <cell r="D32">
            <v>1718</v>
          </cell>
        </row>
        <row r="40">
          <cell r="D40" t="str">
            <v>Yes - no GDP</v>
          </cell>
        </row>
        <row r="43">
          <cell r="F43">
            <v>1.0156366904612895</v>
          </cell>
        </row>
        <row r="44">
          <cell r="F44">
            <v>1.0324921298932299</v>
          </cell>
        </row>
        <row r="45">
          <cell r="F45">
            <v>1.0519379990871145</v>
          </cell>
        </row>
        <row r="46">
          <cell r="F46">
            <v>1.0721108826283567</v>
          </cell>
        </row>
      </sheetData>
      <sheetData sheetId="5">
        <row r="4">
          <cell r="D4">
            <v>5935073193.8590364</v>
          </cell>
        </row>
        <row r="7">
          <cell r="D7">
            <v>72060000</v>
          </cell>
        </row>
        <row r="30">
          <cell r="D30">
            <v>1467238901.0671113</v>
          </cell>
          <cell r="E30">
            <v>1492741660.808203</v>
          </cell>
          <cell r="F30">
            <v>1522907582.2346489</v>
          </cell>
          <cell r="G30">
            <v>1557164139.1548898</v>
          </cell>
        </row>
        <row r="31">
          <cell r="D31">
            <v>293447780.21342224</v>
          </cell>
          <cell r="E31">
            <v>298548332.16164058</v>
          </cell>
          <cell r="F31">
            <v>304581516.44692981</v>
          </cell>
          <cell r="G31">
            <v>311432827.83097798</v>
          </cell>
        </row>
        <row r="33">
          <cell r="D33">
            <v>41082689.229879119</v>
          </cell>
          <cell r="E33">
            <v>41796766.502629682</v>
          </cell>
          <cell r="F33">
            <v>42641412.302570172</v>
          </cell>
          <cell r="G33">
            <v>43600595.896336913</v>
          </cell>
        </row>
        <row r="34">
          <cell r="D34">
            <v>46951644.834147558</v>
          </cell>
          <cell r="E34">
            <v>47767733.145862497</v>
          </cell>
          <cell r="F34">
            <v>48733042.631508768</v>
          </cell>
          <cell r="G34">
            <v>49829252.452956475</v>
          </cell>
        </row>
        <row r="35">
          <cell r="D35">
            <v>102706723.07469779</v>
          </cell>
          <cell r="E35">
            <v>104491916.25657421</v>
          </cell>
          <cell r="F35">
            <v>106603530.75642544</v>
          </cell>
          <cell r="G35">
            <v>109001489.7408423</v>
          </cell>
        </row>
        <row r="36">
          <cell r="D36">
            <v>0</v>
          </cell>
        </row>
        <row r="37">
          <cell r="D37">
            <v>67492989.449087113</v>
          </cell>
          <cell r="E37">
            <v>68666116.397177339</v>
          </cell>
          <cell r="F37">
            <v>70053748.78279385</v>
          </cell>
          <cell r="G37">
            <v>71629550.401124924</v>
          </cell>
        </row>
        <row r="38">
          <cell r="D38">
            <v>35213733.625610672</v>
          </cell>
          <cell r="E38">
            <v>35825799.859396875</v>
          </cell>
          <cell r="F38">
            <v>36549781.973631576</v>
          </cell>
          <cell r="G38">
            <v>37371939.339717358</v>
          </cell>
        </row>
        <row r="39">
          <cell r="D39">
            <v>220085835.16006669</v>
          </cell>
          <cell r="E39">
            <v>223911249.12123045</v>
          </cell>
          <cell r="F39">
            <v>228436137.33519733</v>
          </cell>
          <cell r="G39">
            <v>233574620.87323347</v>
          </cell>
        </row>
        <row r="40">
          <cell r="D40">
            <v>220085835.16006669</v>
          </cell>
          <cell r="E40">
            <v>223911249.12123045</v>
          </cell>
          <cell r="F40">
            <v>228436137.33519733</v>
          </cell>
          <cell r="G40">
            <v>233574620.87323347</v>
          </cell>
        </row>
        <row r="41">
          <cell r="D41">
            <v>220085835.16006669</v>
          </cell>
          <cell r="E41">
            <v>223911249.12123045</v>
          </cell>
          <cell r="F41">
            <v>228436137.33519733</v>
          </cell>
          <cell r="G41">
            <v>233574620.87323347</v>
          </cell>
        </row>
        <row r="42">
          <cell r="D42">
            <v>220085835.16006669</v>
          </cell>
          <cell r="E42">
            <v>223911249.12123045</v>
          </cell>
          <cell r="F42">
            <v>228436137.33519733</v>
          </cell>
          <cell r="G42">
            <v>233574620.87323347</v>
          </cell>
        </row>
      </sheetData>
      <sheetData sheetId="6"/>
      <sheetData sheetId="7">
        <row r="6">
          <cell r="B6">
            <v>9999</v>
          </cell>
          <cell r="C6" t="str">
            <v>EFA</v>
          </cell>
          <cell r="F6">
            <v>72060000</v>
          </cell>
          <cell r="I6">
            <v>1</v>
          </cell>
          <cell r="L6">
            <v>28824000</v>
          </cell>
          <cell r="U6">
            <v>0</v>
          </cell>
          <cell r="W6">
            <v>0</v>
          </cell>
          <cell r="X6">
            <v>0</v>
          </cell>
          <cell r="Z6">
            <v>0</v>
          </cell>
          <cell r="AA6">
            <v>0</v>
          </cell>
          <cell r="AB6">
            <v>0</v>
          </cell>
          <cell r="AD6">
            <v>0</v>
          </cell>
          <cell r="AE6">
            <v>0</v>
          </cell>
          <cell r="AG6">
            <v>0</v>
          </cell>
          <cell r="AH6">
            <v>0</v>
          </cell>
          <cell r="AJ6">
            <v>0</v>
          </cell>
          <cell r="AK6">
            <v>0</v>
          </cell>
          <cell r="AM6">
            <v>0</v>
          </cell>
          <cell r="AN6">
            <v>0</v>
          </cell>
          <cell r="AP6">
            <v>0</v>
          </cell>
          <cell r="AQ6">
            <v>0</v>
          </cell>
          <cell r="AS6">
            <v>0</v>
          </cell>
          <cell r="AT6">
            <v>0</v>
          </cell>
          <cell r="AV6">
            <v>0</v>
          </cell>
          <cell r="AW6">
            <v>0</v>
          </cell>
          <cell r="AY6">
            <v>0</v>
          </cell>
          <cell r="AZ6">
            <v>0</v>
          </cell>
          <cell r="BB6">
            <v>0</v>
          </cell>
          <cell r="BC6">
            <v>0</v>
          </cell>
          <cell r="BG6">
            <v>43236000</v>
          </cell>
          <cell r="BH6">
            <v>0</v>
          </cell>
          <cell r="BI6">
            <v>0</v>
          </cell>
          <cell r="BJ6">
            <v>0</v>
          </cell>
          <cell r="BV6">
            <v>0</v>
          </cell>
          <cell r="BW6">
            <v>0</v>
          </cell>
        </row>
        <row r="7">
          <cell r="B7">
            <v>201</v>
          </cell>
          <cell r="C7" t="str">
            <v>City of London</v>
          </cell>
          <cell r="F7">
            <v>350000</v>
          </cell>
          <cell r="I7">
            <v>1.3165984534907953</v>
          </cell>
          <cell r="L7">
            <v>0</v>
          </cell>
          <cell r="U7">
            <v>181000</v>
          </cell>
          <cell r="W7">
            <v>0</v>
          </cell>
          <cell r="X7">
            <v>0</v>
          </cell>
          <cell r="Z7">
            <v>0</v>
          </cell>
          <cell r="AA7">
            <v>0</v>
          </cell>
          <cell r="AB7">
            <v>0</v>
          </cell>
          <cell r="AD7">
            <v>0</v>
          </cell>
          <cell r="AE7">
            <v>0</v>
          </cell>
          <cell r="AG7">
            <v>0</v>
          </cell>
          <cell r="AH7">
            <v>0</v>
          </cell>
          <cell r="AJ7">
            <v>0</v>
          </cell>
          <cell r="AK7">
            <v>0</v>
          </cell>
          <cell r="AM7">
            <v>0</v>
          </cell>
          <cell r="AN7">
            <v>0</v>
          </cell>
          <cell r="AP7">
            <v>0</v>
          </cell>
          <cell r="AQ7">
            <v>0</v>
          </cell>
          <cell r="AS7">
            <v>0</v>
          </cell>
          <cell r="AT7">
            <v>0</v>
          </cell>
          <cell r="AV7">
            <v>0</v>
          </cell>
          <cell r="AW7">
            <v>0</v>
          </cell>
          <cell r="AY7">
            <v>0</v>
          </cell>
          <cell r="AZ7">
            <v>0</v>
          </cell>
          <cell r="BB7">
            <v>0</v>
          </cell>
          <cell r="BC7">
            <v>0</v>
          </cell>
          <cell r="BG7">
            <v>-12000</v>
          </cell>
          <cell r="BH7">
            <v>0</v>
          </cell>
          <cell r="BI7">
            <v>0</v>
          </cell>
          <cell r="BJ7">
            <v>181000</v>
          </cell>
          <cell r="BV7">
            <v>0</v>
          </cell>
          <cell r="BW7">
            <v>0</v>
          </cell>
        </row>
        <row r="8">
          <cell r="B8">
            <v>202</v>
          </cell>
          <cell r="C8" t="str">
            <v>Camden</v>
          </cell>
          <cell r="F8">
            <v>33251520.24322094</v>
          </cell>
          <cell r="I8">
            <v>1.2038187331313115</v>
          </cell>
          <cell r="L8">
            <v>1468658.8544202</v>
          </cell>
          <cell r="U8">
            <v>14340342.376762006</v>
          </cell>
          <cell r="W8">
            <v>54467.668202569963</v>
          </cell>
          <cell r="X8">
            <v>6914203.4217812736</v>
          </cell>
          <cell r="Z8">
            <v>6459.6913219826174</v>
          </cell>
          <cell r="AA8">
            <v>1712456.379632774</v>
          </cell>
          <cell r="AB8">
            <v>2263892.1475600814</v>
          </cell>
          <cell r="AD8">
            <v>4862.2238631173668</v>
          </cell>
          <cell r="AE8">
            <v>178409.4779509551</v>
          </cell>
          <cell r="AG8">
            <v>5182.4396461302958</v>
          </cell>
          <cell r="AH8">
            <v>247855.13641828593</v>
          </cell>
          <cell r="AJ8">
            <v>10304.688355604027</v>
          </cell>
          <cell r="AK8">
            <v>684520.95697205036</v>
          </cell>
          <cell r="AM8">
            <v>9918.2625422688761</v>
          </cell>
          <cell r="AN8">
            <v>758835.80513004179</v>
          </cell>
          <cell r="AP8">
            <v>3631.9211178571668</v>
          </cell>
          <cell r="AQ8">
            <v>394270.77108874847</v>
          </cell>
          <cell r="AS8">
            <v>416.5212816634338</v>
          </cell>
          <cell r="AT8">
            <v>1372055.5273606302</v>
          </cell>
          <cell r="AV8">
            <v>1336.2387937757558</v>
          </cell>
          <cell r="AW8">
            <v>769549.17212164949</v>
          </cell>
          <cell r="AY8">
            <v>357.53416373999949</v>
          </cell>
          <cell r="AZ8">
            <v>616902.03841766249</v>
          </cell>
          <cell r="BB8">
            <v>456.24729985676703</v>
          </cell>
          <cell r="BC8">
            <v>652460.32516465918</v>
          </cell>
          <cell r="BG8">
            <v>978000</v>
          </cell>
          <cell r="BH8">
            <v>2163000</v>
          </cell>
          <cell r="BI8">
            <v>0</v>
          </cell>
          <cell r="BJ8">
            <v>0</v>
          </cell>
          <cell r="BV8">
            <v>640768.48798605055</v>
          </cell>
          <cell r="BW8">
            <v>0</v>
          </cell>
        </row>
        <row r="9">
          <cell r="B9">
            <v>203</v>
          </cell>
          <cell r="C9" t="str">
            <v>Greenwich</v>
          </cell>
          <cell r="F9">
            <v>44214155.459348895</v>
          </cell>
          <cell r="I9">
            <v>1.2038187331313115</v>
          </cell>
          <cell r="L9">
            <v>2104275.1455135327</v>
          </cell>
          <cell r="U9">
            <v>20999890.942242231</v>
          </cell>
          <cell r="W9">
            <v>74992.916041613134</v>
          </cell>
          <cell r="X9">
            <v>9519707.6323493514</v>
          </cell>
          <cell r="Z9">
            <v>8551.9282801648369</v>
          </cell>
          <cell r="AA9">
            <v>2267105.8741914327</v>
          </cell>
          <cell r="AB9">
            <v>3058310.6264017359</v>
          </cell>
          <cell r="AD9">
            <v>11362.845022026449</v>
          </cell>
          <cell r="AE9">
            <v>416936.6334189318</v>
          </cell>
          <cell r="AG9">
            <v>12495.638449903014</v>
          </cell>
          <cell r="AH9">
            <v>597615.86899461283</v>
          </cell>
          <cell r="AJ9">
            <v>23271.019930161383</v>
          </cell>
          <cell r="AK9">
            <v>1545849.8386947084</v>
          </cell>
          <cell r="AM9">
            <v>6507.8440713078699</v>
          </cell>
          <cell r="AN9">
            <v>497908.28529348288</v>
          </cell>
          <cell r="AP9">
            <v>0</v>
          </cell>
          <cell r="AQ9">
            <v>0</v>
          </cell>
          <cell r="AS9">
            <v>571.813898237373</v>
          </cell>
          <cell r="AT9">
            <v>1883602.2413187842</v>
          </cell>
          <cell r="AV9">
            <v>2515.9811522444411</v>
          </cell>
          <cell r="AW9">
            <v>1448970.9637245473</v>
          </cell>
          <cell r="AY9">
            <v>647.65447842464562</v>
          </cell>
          <cell r="AZ9">
            <v>1117485.8473693684</v>
          </cell>
          <cell r="BB9">
            <v>798.1318200660595</v>
          </cell>
          <cell r="BC9">
            <v>1141375.1862379129</v>
          </cell>
          <cell r="BG9">
            <v>210000</v>
          </cell>
          <cell r="BH9">
            <v>463431</v>
          </cell>
          <cell r="BI9">
            <v>0</v>
          </cell>
          <cell r="BJ9">
            <v>0</v>
          </cell>
          <cell r="BV9">
            <v>1138533.5833139867</v>
          </cell>
          <cell r="BW9">
            <v>0</v>
          </cell>
        </row>
        <row r="10">
          <cell r="B10">
            <v>204</v>
          </cell>
          <cell r="C10" t="str">
            <v>Hackney</v>
          </cell>
          <cell r="F10">
            <v>42178061.128757268</v>
          </cell>
          <cell r="I10">
            <v>1.2038187331313115</v>
          </cell>
          <cell r="L10">
            <v>2658031.762753936</v>
          </cell>
          <cell r="U10">
            <v>19496293.342584949</v>
          </cell>
          <cell r="W10">
            <v>69048.725181350776</v>
          </cell>
          <cell r="X10">
            <v>8765143.5736697149</v>
          </cell>
          <cell r="Z10">
            <v>11521.749094799783</v>
          </cell>
          <cell r="AA10">
            <v>3054401.7908060532</v>
          </cell>
          <cell r="AB10">
            <v>3524260.0897002406</v>
          </cell>
          <cell r="AD10">
            <v>7703.2360733072619</v>
          </cell>
          <cell r="AE10">
            <v>282654.67922955233</v>
          </cell>
          <cell r="AG10">
            <v>8277.4576090108985</v>
          </cell>
          <cell r="AH10">
            <v>395877.3328715759</v>
          </cell>
          <cell r="AJ10">
            <v>19865.416734132901</v>
          </cell>
          <cell r="AK10">
            <v>1319622.0598075669</v>
          </cell>
          <cell r="AM10">
            <v>16674.093272601796</v>
          </cell>
          <cell r="AN10">
            <v>1275717.2881243122</v>
          </cell>
          <cell r="AP10">
            <v>2306.5166926795928</v>
          </cell>
          <cell r="AQ10">
            <v>250388.72966723307</v>
          </cell>
          <cell r="AS10">
            <v>617.55901009636284</v>
          </cell>
          <cell r="AT10">
            <v>2034290.4206242871</v>
          </cell>
          <cell r="AV10">
            <v>2287.255592949492</v>
          </cell>
          <cell r="AW10">
            <v>1317246.3306586794</v>
          </cell>
          <cell r="AY10">
            <v>636.82010982646375</v>
          </cell>
          <cell r="AZ10">
            <v>1098791.846205197</v>
          </cell>
          <cell r="BB10">
            <v>693.39959028363546</v>
          </cell>
          <cell r="BC10">
            <v>991601.97175420506</v>
          </cell>
          <cell r="BG10">
            <v>-762000</v>
          </cell>
          <cell r="BH10">
            <v>0</v>
          </cell>
          <cell r="BI10">
            <v>0</v>
          </cell>
          <cell r="BJ10">
            <v>0</v>
          </cell>
          <cell r="BV10">
            <v>0</v>
          </cell>
          <cell r="BW10">
            <v>0</v>
          </cell>
        </row>
        <row r="11">
          <cell r="B11">
            <v>205</v>
          </cell>
          <cell r="C11" t="str">
            <v>Hammersmith and Fulham</v>
          </cell>
          <cell r="F11">
            <v>21921177.386555489</v>
          </cell>
          <cell r="I11">
            <v>1.2038187331313115</v>
          </cell>
          <cell r="L11">
            <v>2027230.7465931287</v>
          </cell>
          <cell r="U11">
            <v>8615384.6267034356</v>
          </cell>
          <cell r="W11">
            <v>38209.237888874901</v>
          </cell>
          <cell r="X11">
            <v>4850335.1083872607</v>
          </cell>
          <cell r="Z11">
            <v>4269.9450464167621</v>
          </cell>
          <cell r="AA11">
            <v>1131957.2826234531</v>
          </cell>
          <cell r="AB11">
            <v>1510314.087389718</v>
          </cell>
          <cell r="AD11">
            <v>2965.0055397024203</v>
          </cell>
          <cell r="AE11">
            <v>108794.88591067157</v>
          </cell>
          <cell r="AG11">
            <v>2715.8150619442386</v>
          </cell>
          <cell r="AH11">
            <v>129886.45476414706</v>
          </cell>
          <cell r="AJ11">
            <v>7721.2933543042318</v>
          </cell>
          <cell r="AK11">
            <v>512910.9133199451</v>
          </cell>
          <cell r="AM11">
            <v>5921.5843482729215</v>
          </cell>
          <cell r="AN11">
            <v>453054.17228239775</v>
          </cell>
          <cell r="AP11">
            <v>2815.7320167941375</v>
          </cell>
          <cell r="AQ11">
            <v>305667.66111255641</v>
          </cell>
          <cell r="AS11">
            <v>267.24775875515115</v>
          </cell>
          <cell r="AT11">
            <v>880336.20541635808</v>
          </cell>
          <cell r="AV11">
            <v>854.7113005232311</v>
          </cell>
          <cell r="AW11">
            <v>492234.15514087485</v>
          </cell>
          <cell r="AY11">
            <v>251.59811522444411</v>
          </cell>
          <cell r="AZ11">
            <v>434116.24925687368</v>
          </cell>
          <cell r="BB11">
            <v>305.76995821535314</v>
          </cell>
          <cell r="BC11">
            <v>437268.92504438909</v>
          </cell>
          <cell r="BG11">
            <v>1242000</v>
          </cell>
          <cell r="BH11">
            <v>300000</v>
          </cell>
          <cell r="BI11">
            <v>0</v>
          </cell>
          <cell r="BJ11">
            <v>0</v>
          </cell>
          <cell r="BV11">
            <v>0</v>
          </cell>
          <cell r="BW11">
            <v>0</v>
          </cell>
        </row>
        <row r="12">
          <cell r="B12">
            <v>206</v>
          </cell>
          <cell r="C12" t="str">
            <v>Islington</v>
          </cell>
          <cell r="F12">
            <v>28438706.614910614</v>
          </cell>
          <cell r="I12">
            <v>1.2038187331313115</v>
          </cell>
          <cell r="L12">
            <v>1613117.1023959576</v>
          </cell>
          <cell r="U12">
            <v>12938758.155454492</v>
          </cell>
          <cell r="W12">
            <v>45982.844390046077</v>
          </cell>
          <cell r="X12">
            <v>5837127.7955660904</v>
          </cell>
          <cell r="Z12">
            <v>7584.0580187272626</v>
          </cell>
          <cell r="AA12">
            <v>2010524.6350515238</v>
          </cell>
          <cell r="AB12">
            <v>2718105.4290041551</v>
          </cell>
          <cell r="AD12">
            <v>2418.4718348608048</v>
          </cell>
          <cell r="AE12">
            <v>88740.936173178721</v>
          </cell>
          <cell r="AG12">
            <v>4870.6505942492859</v>
          </cell>
          <cell r="AH12">
            <v>232943.5265849907</v>
          </cell>
          <cell r="AJ12">
            <v>13978.743129120789</v>
          </cell>
          <cell r="AK12">
            <v>928581.46639713168</v>
          </cell>
          <cell r="AM12">
            <v>12151.346292227458</v>
          </cell>
          <cell r="AN12">
            <v>929686.68733858969</v>
          </cell>
          <cell r="AP12">
            <v>4957.3255430347408</v>
          </cell>
          <cell r="AQ12">
            <v>538152.81251026399</v>
          </cell>
          <cell r="AS12">
            <v>411.70600673090854</v>
          </cell>
          <cell r="AT12">
            <v>1356193.6137495246</v>
          </cell>
          <cell r="AV12">
            <v>1613.1171023959573</v>
          </cell>
          <cell r="AW12">
            <v>929005.30688559485</v>
          </cell>
          <cell r="AY12">
            <v>443.00529379232262</v>
          </cell>
          <cell r="AZ12">
            <v>764376.93649057171</v>
          </cell>
          <cell r="BB12">
            <v>391.24108826767622</v>
          </cell>
          <cell r="BC12">
            <v>559497.6403127024</v>
          </cell>
          <cell r="BG12">
            <v>-288000</v>
          </cell>
          <cell r="BH12">
            <v>0</v>
          </cell>
          <cell r="BI12">
            <v>0</v>
          </cell>
          <cell r="BJ12">
            <v>0</v>
          </cell>
          <cell r="BV12">
            <v>0</v>
          </cell>
          <cell r="BW12">
            <v>0</v>
          </cell>
        </row>
        <row r="13">
          <cell r="B13">
            <v>207</v>
          </cell>
          <cell r="C13" t="str">
            <v>Kensington and Chelsea</v>
          </cell>
          <cell r="F13">
            <v>15835222.658132946</v>
          </cell>
          <cell r="I13">
            <v>1.2038187331313115</v>
          </cell>
          <cell r="L13">
            <v>650062.11589090829</v>
          </cell>
          <cell r="U13">
            <v>6675294.8575244565</v>
          </cell>
          <cell r="W13">
            <v>31590.876034953166</v>
          </cell>
          <cell r="X13">
            <v>4010190.8230327945</v>
          </cell>
          <cell r="Z13">
            <v>2418.4718348608048</v>
          </cell>
          <cell r="AA13">
            <v>641133.96695531928</v>
          </cell>
          <cell r="AB13">
            <v>761938.06609497091</v>
          </cell>
          <cell r="AD13">
            <v>1688.9576825832301</v>
          </cell>
          <cell r="AE13">
            <v>61972.888726216894</v>
          </cell>
          <cell r="AG13">
            <v>1373.5571745028265</v>
          </cell>
          <cell r="AH13">
            <v>65691.686562895295</v>
          </cell>
          <cell r="AJ13">
            <v>3518.7621569428234</v>
          </cell>
          <cell r="AK13">
            <v>233744.71462959144</v>
          </cell>
          <cell r="AM13">
            <v>3723.4113415751463</v>
          </cell>
          <cell r="AN13">
            <v>284874.27421619359</v>
          </cell>
          <cell r="AP13">
            <v>1065.3795788212108</v>
          </cell>
          <cell r="AQ13">
            <v>115654.50196007373</v>
          </cell>
          <cell r="AS13">
            <v>191.40717856787853</v>
          </cell>
          <cell r="AT13">
            <v>630511.06604144571</v>
          </cell>
          <cell r="AV13">
            <v>517.642055246464</v>
          </cell>
          <cell r="AW13">
            <v>298113.64325433271</v>
          </cell>
          <cell r="AY13">
            <v>120.38187331313115</v>
          </cell>
          <cell r="AZ13">
            <v>207711.12404635103</v>
          </cell>
          <cell r="BB13">
            <v>115.56659838060591</v>
          </cell>
          <cell r="BC13">
            <v>165266.9952923675</v>
          </cell>
          <cell r="BG13">
            <v>330000</v>
          </cell>
          <cell r="BH13">
            <v>1465000</v>
          </cell>
          <cell r="BI13">
            <v>0</v>
          </cell>
          <cell r="BJ13">
            <v>0</v>
          </cell>
          <cell r="BV13">
            <v>4405.9805032797158</v>
          </cell>
          <cell r="BW13">
            <v>0</v>
          </cell>
        </row>
        <row r="14">
          <cell r="B14">
            <v>208</v>
          </cell>
          <cell r="C14" t="str">
            <v>Lambeth</v>
          </cell>
          <cell r="F14">
            <v>41530164.904983006</v>
          </cell>
          <cell r="I14">
            <v>1.2038187331313115</v>
          </cell>
          <cell r="L14">
            <v>2007969.6468630277</v>
          </cell>
          <cell r="U14">
            <v>19562708.007175319</v>
          </cell>
          <cell r="W14">
            <v>69977.052405042428</v>
          </cell>
          <cell r="X14">
            <v>8882986.7543748263</v>
          </cell>
          <cell r="Z14">
            <v>10045.867327980794</v>
          </cell>
          <cell r="AA14">
            <v>2663147.3142071376</v>
          </cell>
          <cell r="AB14">
            <v>3439697.7217893787</v>
          </cell>
          <cell r="AD14">
            <v>5342.5475376367604</v>
          </cell>
          <cell r="AE14">
            <v>196033.98443831116</v>
          </cell>
          <cell r="AG14">
            <v>10876.5022538414</v>
          </cell>
          <cell r="AH14">
            <v>520179.13067112979</v>
          </cell>
          <cell r="AJ14">
            <v>25173.053528508855</v>
          </cell>
          <cell r="AK14">
            <v>1672198.333089082</v>
          </cell>
          <cell r="AM14">
            <v>12577.498123755942</v>
          </cell>
          <cell r="AN14">
            <v>962291.1144554771</v>
          </cell>
          <cell r="AP14">
            <v>819.80055726242313</v>
          </cell>
          <cell r="AQ14">
            <v>88995.159135378766</v>
          </cell>
          <cell r="AS14">
            <v>589.87117923434266</v>
          </cell>
          <cell r="AT14">
            <v>1943084.4173604299</v>
          </cell>
          <cell r="AV14">
            <v>2106.6827829797953</v>
          </cell>
          <cell r="AW14">
            <v>1213253.1992908888</v>
          </cell>
          <cell r="AY14">
            <v>623.5781037620194</v>
          </cell>
          <cell r="AZ14">
            <v>1075943.6225600983</v>
          </cell>
          <cell r="BB14">
            <v>703.03014014868586</v>
          </cell>
          <cell r="BC14">
            <v>1005374.2213619021</v>
          </cell>
          <cell r="BG14">
            <v>-264000</v>
          </cell>
          <cell r="BH14">
            <v>0</v>
          </cell>
          <cell r="BI14">
            <v>0</v>
          </cell>
          <cell r="BJ14">
            <v>0</v>
          </cell>
          <cell r="BV14">
            <v>0</v>
          </cell>
          <cell r="BW14">
            <v>0</v>
          </cell>
        </row>
        <row r="15">
          <cell r="B15">
            <v>209</v>
          </cell>
          <cell r="C15" t="str">
            <v>Lewisham</v>
          </cell>
          <cell r="F15">
            <v>47756515.562249422</v>
          </cell>
          <cell r="I15">
            <v>1.2038187331313115</v>
          </cell>
          <cell r="L15">
            <v>2937317.7088404</v>
          </cell>
          <cell r="U15">
            <v>23850644.11812266</v>
          </cell>
          <cell r="W15">
            <v>77194.729396159906</v>
          </cell>
          <cell r="X15">
            <v>9799208.9573099203</v>
          </cell>
          <cell r="Z15">
            <v>8933.5388185674619</v>
          </cell>
          <cell r="AA15">
            <v>2368270.3677329137</v>
          </cell>
          <cell r="AB15">
            <v>3666362.7103784336</v>
          </cell>
          <cell r="AD15">
            <v>11695.098992370691</v>
          </cell>
          <cell r="AE15">
            <v>429128.02136507281</v>
          </cell>
          <cell r="AG15">
            <v>15050.141801607657</v>
          </cell>
          <cell r="AH15">
            <v>719787.43681798165</v>
          </cell>
          <cell r="AJ15">
            <v>21467.699467930677</v>
          </cell>
          <cell r="AK15">
            <v>1426058.6712245995</v>
          </cell>
          <cell r="AM15">
            <v>12594.35158601978</v>
          </cell>
          <cell r="AN15">
            <v>963580.55507591891</v>
          </cell>
          <cell r="AP15">
            <v>1177.3347210024226</v>
          </cell>
          <cell r="AQ15">
            <v>127808.02589486113</v>
          </cell>
          <cell r="AS15">
            <v>532.08788004403971</v>
          </cell>
          <cell r="AT15">
            <v>1752741.4540271633</v>
          </cell>
          <cell r="AV15">
            <v>2901.2031468464606</v>
          </cell>
          <cell r="AW15">
            <v>1670822.9773091669</v>
          </cell>
          <cell r="AY15">
            <v>751.18288947393842</v>
          </cell>
          <cell r="AZ15">
            <v>1296117.4140492305</v>
          </cell>
          <cell r="BB15">
            <v>965.46262397131181</v>
          </cell>
          <cell r="BC15">
            <v>1380668.0231716535</v>
          </cell>
          <cell r="BG15">
            <v>-1140000</v>
          </cell>
          <cell r="BH15">
            <v>174361.83130788</v>
          </cell>
          <cell r="BI15">
            <v>0</v>
          </cell>
          <cell r="BJ15">
            <v>0</v>
          </cell>
          <cell r="BV15">
            <v>2660253.6610924527</v>
          </cell>
          <cell r="BW15">
            <v>0</v>
          </cell>
        </row>
        <row r="16">
          <cell r="B16">
            <v>210</v>
          </cell>
          <cell r="C16" t="str">
            <v>Southwark</v>
          </cell>
          <cell r="F16">
            <v>42996493.164287589</v>
          </cell>
          <cell r="I16">
            <v>1.2038187331313115</v>
          </cell>
          <cell r="L16">
            <v>2099459.8705810076</v>
          </cell>
          <cell r="U16">
            <v>19552953.628013533</v>
          </cell>
          <cell r="W16">
            <v>70046.873891564028</v>
          </cell>
          <cell r="X16">
            <v>8891849.9933742657</v>
          </cell>
          <cell r="Z16">
            <v>10025.402409517563</v>
          </cell>
          <cell r="AA16">
            <v>2657722.0890014432</v>
          </cell>
          <cell r="AB16">
            <v>3555110.9964879653</v>
          </cell>
          <cell r="AD16">
            <v>3556.0805376698941</v>
          </cell>
          <cell r="AE16">
            <v>130483.18838007461</v>
          </cell>
          <cell r="AG16">
            <v>8277.4576090108985</v>
          </cell>
          <cell r="AH16">
            <v>395877.3328715759</v>
          </cell>
          <cell r="AJ16">
            <v>31807.298566795511</v>
          </cell>
          <cell r="AK16">
            <v>2112898.6828405974</v>
          </cell>
          <cell r="AM16">
            <v>10976.419208691299</v>
          </cell>
          <cell r="AN16">
            <v>839794.25551349937</v>
          </cell>
          <cell r="AP16">
            <v>700.62250268242326</v>
          </cell>
          <cell r="AQ16">
            <v>76057.536882217973</v>
          </cell>
          <cell r="AS16">
            <v>524.8649676452518</v>
          </cell>
          <cell r="AT16">
            <v>1728948.5836105049</v>
          </cell>
          <cell r="AV16">
            <v>2335.4083422747444</v>
          </cell>
          <cell r="AW16">
            <v>1344977.8323567568</v>
          </cell>
          <cell r="AY16">
            <v>663.30412195535268</v>
          </cell>
          <cell r="AZ16">
            <v>1144488.2934953943</v>
          </cell>
          <cell r="BB16">
            <v>709.04923381434241</v>
          </cell>
          <cell r="BC16">
            <v>1013981.8773667129</v>
          </cell>
          <cell r="BG16">
            <v>-1020000</v>
          </cell>
          <cell r="BH16">
            <v>2027000.0000000002</v>
          </cell>
          <cell r="BI16">
            <v>0</v>
          </cell>
          <cell r="BJ16">
            <v>0</v>
          </cell>
          <cell r="BV16">
            <v>0</v>
          </cell>
          <cell r="BW16">
            <v>0</v>
          </cell>
        </row>
        <row r="17">
          <cell r="B17">
            <v>211</v>
          </cell>
          <cell r="C17" t="str">
            <v>Tower Hamlets</v>
          </cell>
          <cell r="F17">
            <v>49507707.53882692</v>
          </cell>
          <cell r="I17">
            <v>1.2038187331313115</v>
          </cell>
          <cell r="L17">
            <v>2282440.3180169668</v>
          </cell>
          <cell r="U17">
            <v>20898508.83751075</v>
          </cell>
          <cell r="W17">
            <v>76875.050516301955</v>
          </cell>
          <cell r="X17">
            <v>9758628.4647365175</v>
          </cell>
          <cell r="Z17">
            <v>16365.91567692018</v>
          </cell>
          <cell r="AA17">
            <v>4338584.5100834072</v>
          </cell>
          <cell r="AB17">
            <v>5031811.8577101976</v>
          </cell>
          <cell r="AD17">
            <v>1409.6717364967658</v>
          </cell>
          <cell r="AE17">
            <v>51725.055380185302</v>
          </cell>
          <cell r="AG17">
            <v>2081.4025895840377</v>
          </cell>
          <cell r="AH17">
            <v>99545.071049295337</v>
          </cell>
          <cell r="AJ17">
            <v>26345.57297457875</v>
          </cell>
          <cell r="AK17">
            <v>1750086.5821651074</v>
          </cell>
          <cell r="AM17">
            <v>29728.303614677738</v>
          </cell>
          <cell r="AN17">
            <v>2274481.151558002</v>
          </cell>
          <cell r="AP17">
            <v>7885.0127020100899</v>
          </cell>
          <cell r="AQ17">
            <v>855973.99755760783</v>
          </cell>
          <cell r="AS17">
            <v>784.88981400161504</v>
          </cell>
          <cell r="AT17">
            <v>2585491.9186102045</v>
          </cell>
          <cell r="AV17">
            <v>2528.0193395757542</v>
          </cell>
          <cell r="AW17">
            <v>1455903.8391490667</v>
          </cell>
          <cell r="AY17">
            <v>658.48884702282737</v>
          </cell>
          <cell r="AZ17">
            <v>1136179.84853354</v>
          </cell>
          <cell r="BB17">
            <v>595.89027289999922</v>
          </cell>
          <cell r="BC17">
            <v>852157.94447626988</v>
          </cell>
          <cell r="BG17">
            <v>708000</v>
          </cell>
          <cell r="BH17">
            <v>460000</v>
          </cell>
          <cell r="BI17">
            <v>0</v>
          </cell>
          <cell r="BJ17">
            <v>0</v>
          </cell>
          <cell r="BV17">
            <v>0</v>
          </cell>
          <cell r="BW17">
            <v>0</v>
          </cell>
        </row>
        <row r="18">
          <cell r="B18">
            <v>212</v>
          </cell>
          <cell r="C18" t="str">
            <v>Wandsworth</v>
          </cell>
          <cell r="F18">
            <v>40311281.041855276</v>
          </cell>
          <cell r="I18">
            <v>1.2038187331313115</v>
          </cell>
          <cell r="L18">
            <v>3370692.4527676725</v>
          </cell>
          <cell r="U18">
            <v>19035316.186383087</v>
          </cell>
          <cell r="W18">
            <v>67162.549487174823</v>
          </cell>
          <cell r="X18">
            <v>8525709.7431218382</v>
          </cell>
          <cell r="Z18">
            <v>5802.4062936929213</v>
          </cell>
          <cell r="AA18">
            <v>1538210.9112616419</v>
          </cell>
          <cell r="AB18">
            <v>1960146.1896352258</v>
          </cell>
          <cell r="AD18">
            <v>9005.7679425553415</v>
          </cell>
          <cell r="AE18">
            <v>330448.4537140617</v>
          </cell>
          <cell r="AG18">
            <v>7816.3950342216058</v>
          </cell>
          <cell r="AH18">
            <v>373826.57392890379</v>
          </cell>
          <cell r="AJ18">
            <v>7197.6322053921112</v>
          </cell>
          <cell r="AK18">
            <v>478125.09366073459</v>
          </cell>
          <cell r="AM18">
            <v>9214.0285833870585</v>
          </cell>
          <cell r="AN18">
            <v>704955.60777586361</v>
          </cell>
          <cell r="AP18">
            <v>670.52703435414048</v>
          </cell>
          <cell r="AQ18">
            <v>72790.460555662212</v>
          </cell>
          <cell r="AS18">
            <v>422.54037532909035</v>
          </cell>
          <cell r="AT18">
            <v>1391882.919374512</v>
          </cell>
          <cell r="AV18">
            <v>1950.1863476727247</v>
          </cell>
          <cell r="AW18">
            <v>1123125.8187721372</v>
          </cell>
          <cell r="AY18">
            <v>432.17092519414081</v>
          </cell>
          <cell r="AZ18">
            <v>745682.9353264001</v>
          </cell>
          <cell r="BB18">
            <v>516.43823651333264</v>
          </cell>
          <cell r="BC18">
            <v>738536.88521276729</v>
          </cell>
          <cell r="BG18">
            <v>1056000</v>
          </cell>
          <cell r="BH18">
            <v>825977</v>
          </cell>
          <cell r="BI18">
            <v>0</v>
          </cell>
          <cell r="BJ18">
            <v>0</v>
          </cell>
          <cell r="BV18">
            <v>3561179.9973069653</v>
          </cell>
          <cell r="BW18">
            <v>0</v>
          </cell>
        </row>
        <row r="19">
          <cell r="B19">
            <v>213</v>
          </cell>
          <cell r="C19" t="str">
            <v>Westminster</v>
          </cell>
          <cell r="F19">
            <v>25471039.355292544</v>
          </cell>
          <cell r="I19">
            <v>1.2038187331313115</v>
          </cell>
          <cell r="L19">
            <v>967870.26143757452</v>
          </cell>
          <cell r="U19">
            <v>11449419.806731422</v>
          </cell>
          <cell r="W19">
            <v>50492.348160537222</v>
          </cell>
          <cell r="X19">
            <v>6409570.6305430848</v>
          </cell>
          <cell r="Z19">
            <v>4833.3322135222161</v>
          </cell>
          <cell r="AA19">
            <v>1281310.5412272806</v>
          </cell>
          <cell r="AB19">
            <v>2153721.4202418309</v>
          </cell>
          <cell r="AD19">
            <v>2719.4265181436326</v>
          </cell>
          <cell r="AE19">
            <v>99783.860037436883</v>
          </cell>
          <cell r="AG19">
            <v>3303.2786037123187</v>
          </cell>
          <cell r="AH19">
            <v>157982.46093653346</v>
          </cell>
          <cell r="AJ19">
            <v>8707.220896738776</v>
          </cell>
          <cell r="AK19">
            <v>578404.21516107942</v>
          </cell>
          <cell r="AM19">
            <v>10634.534688482006</v>
          </cell>
          <cell r="AN19">
            <v>813637.03149882134</v>
          </cell>
          <cell r="AP19">
            <v>4641.9250349543372</v>
          </cell>
          <cell r="AQ19">
            <v>503913.85260795971</v>
          </cell>
          <cell r="AS19">
            <v>379.20290093636311</v>
          </cell>
          <cell r="AT19">
            <v>1249125.696874562</v>
          </cell>
          <cell r="AV19">
            <v>1035.284110492928</v>
          </cell>
          <cell r="AW19">
            <v>596227.28650866542</v>
          </cell>
          <cell r="AY19">
            <v>294.93558961717133</v>
          </cell>
          <cell r="AZ19">
            <v>508892.25391356001</v>
          </cell>
          <cell r="BB19">
            <v>268.45157748828245</v>
          </cell>
          <cell r="BC19">
            <v>383901.45781456202</v>
          </cell>
          <cell r="BG19">
            <v>24000</v>
          </cell>
          <cell r="BH19">
            <v>447000</v>
          </cell>
          <cell r="BI19">
            <v>0</v>
          </cell>
          <cell r="BJ19">
            <v>0</v>
          </cell>
          <cell r="BV19">
            <v>3.7252902984619141E-9</v>
          </cell>
          <cell r="BW19">
            <v>0</v>
          </cell>
        </row>
        <row r="20">
          <cell r="B20">
            <v>301</v>
          </cell>
          <cell r="C20" t="str">
            <v>Barking and Dagenham</v>
          </cell>
          <cell r="F20">
            <v>33098529.441485476</v>
          </cell>
          <cell r="I20">
            <v>1.123376795120447</v>
          </cell>
          <cell r="L20">
            <v>1163818.359744783</v>
          </cell>
          <cell r="U20">
            <v>12593310.969814725</v>
          </cell>
          <cell r="W20">
            <v>66792.905062066362</v>
          </cell>
          <cell r="X20">
            <v>8478786.5530300196</v>
          </cell>
          <cell r="Z20">
            <v>7973.7284917649322</v>
          </cell>
          <cell r="AA20">
            <v>2113825.8075451767</v>
          </cell>
          <cell r="AB20">
            <v>3465133.442953439</v>
          </cell>
          <cell r="AD20">
            <v>3967.7668403654188</v>
          </cell>
          <cell r="AE20">
            <v>145589.18522662387</v>
          </cell>
          <cell r="AG20">
            <v>17241.587051508621</v>
          </cell>
          <cell r="AH20">
            <v>824595.40342362912</v>
          </cell>
          <cell r="AJ20">
            <v>28464.121234761886</v>
          </cell>
          <cell r="AK20">
            <v>1890817.7360251241</v>
          </cell>
          <cell r="AM20">
            <v>7896.2154929016215</v>
          </cell>
          <cell r="AN20">
            <v>604131.11827806209</v>
          </cell>
          <cell r="AP20">
            <v>0</v>
          </cell>
          <cell r="AQ20">
            <v>0</v>
          </cell>
          <cell r="AS20">
            <v>469.57150036034682</v>
          </cell>
          <cell r="AT20">
            <v>1546807.3323586886</v>
          </cell>
          <cell r="AV20">
            <v>2055.7795350704178</v>
          </cell>
          <cell r="AW20">
            <v>1183937.6664165019</v>
          </cell>
          <cell r="AY20">
            <v>767.2663510672653</v>
          </cell>
          <cell r="AZ20">
            <v>1323868.3851395086</v>
          </cell>
          <cell r="BB20">
            <v>733.56504721365184</v>
          </cell>
          <cell r="BC20">
            <v>1049040.9244826327</v>
          </cell>
          <cell r="BG20">
            <v>180000</v>
          </cell>
          <cell r="BH20">
            <v>0</v>
          </cell>
          <cell r="BI20">
            <v>0</v>
          </cell>
          <cell r="BJ20">
            <v>0</v>
          </cell>
          <cell r="BV20">
            <v>0</v>
          </cell>
          <cell r="BW20">
            <v>0</v>
          </cell>
        </row>
        <row r="21">
          <cell r="B21">
            <v>302</v>
          </cell>
          <cell r="C21" t="str">
            <v>Barnet</v>
          </cell>
          <cell r="F21">
            <v>46545923.282972984</v>
          </cell>
          <cell r="I21">
            <v>1.110558221496875</v>
          </cell>
          <cell r="L21">
            <v>2309961.1007134998</v>
          </cell>
          <cell r="U21">
            <v>21774942.913542893</v>
          </cell>
          <cell r="W21">
            <v>97164.819984868693</v>
          </cell>
          <cell r="X21">
            <v>12334240.715383556</v>
          </cell>
          <cell r="Z21">
            <v>7096.4670353650308</v>
          </cell>
          <cell r="AA21">
            <v>1881264.8533544319</v>
          </cell>
          <cell r="AB21">
            <v>1813352.4943110016</v>
          </cell>
          <cell r="AD21">
            <v>8274.7693083732156</v>
          </cell>
          <cell r="AE21">
            <v>303625.93620379665</v>
          </cell>
          <cell r="AG21">
            <v>7745.0330367192064</v>
          </cell>
          <cell r="AH21">
            <v>370413.61809462868</v>
          </cell>
          <cell r="AJ21">
            <v>13074.601941682709</v>
          </cell>
          <cell r="AK21">
            <v>868521.07742608839</v>
          </cell>
          <cell r="AM21">
            <v>3539.3490519105408</v>
          </cell>
          <cell r="AN21">
            <v>270791.86258648807</v>
          </cell>
          <cell r="AP21">
            <v>0</v>
          </cell>
          <cell r="AQ21">
            <v>0</v>
          </cell>
          <cell r="AS21">
            <v>567.49525118490317</v>
          </cell>
          <cell r="AT21">
            <v>1869376.2609909677</v>
          </cell>
          <cell r="AV21">
            <v>2154.4829497039377</v>
          </cell>
          <cell r="AW21">
            <v>1240781.6462280566</v>
          </cell>
          <cell r="AY21">
            <v>663.00325823363437</v>
          </cell>
          <cell r="AZ21">
            <v>1143969.1726335653</v>
          </cell>
          <cell r="BB21">
            <v>817.37085102169999</v>
          </cell>
          <cell r="BC21">
            <v>1168888.1258150041</v>
          </cell>
          <cell r="BG21">
            <v>468000</v>
          </cell>
          <cell r="BH21">
            <v>541146</v>
          </cell>
          <cell r="BI21">
            <v>0</v>
          </cell>
          <cell r="BJ21">
            <v>0</v>
          </cell>
          <cell r="BV21">
            <v>1066846.0115472749</v>
          </cell>
          <cell r="BW21">
            <v>0</v>
          </cell>
        </row>
        <row r="22">
          <cell r="B22">
            <v>303</v>
          </cell>
          <cell r="C22" t="str">
            <v>Bexley</v>
          </cell>
          <cell r="F22">
            <v>30690243.007686395</v>
          </cell>
          <cell r="I22">
            <v>1.0862787513363403</v>
          </cell>
          <cell r="L22">
            <v>2372432.7929185671</v>
          </cell>
          <cell r="U22">
            <v>14775612.214517515</v>
          </cell>
          <cell r="W22">
            <v>60142.083774636798</v>
          </cell>
          <cell r="X22">
            <v>7634521.8209291613</v>
          </cell>
          <cell r="Z22">
            <v>4489.5900792730945</v>
          </cell>
          <cell r="AA22">
            <v>1190184.9159608979</v>
          </cell>
          <cell r="AB22">
            <v>1339906.7264041912</v>
          </cell>
          <cell r="AD22">
            <v>6690.3908294805206</v>
          </cell>
          <cell r="AE22">
            <v>245490.36999917025</v>
          </cell>
          <cell r="AG22">
            <v>7270.463682694126</v>
          </cell>
          <cell r="AH22">
            <v>347716.88450706948</v>
          </cell>
          <cell r="AJ22">
            <v>10128.463077460037</v>
          </cell>
          <cell r="AK22">
            <v>672814.64506091061</v>
          </cell>
          <cell r="AM22">
            <v>965.70180993800659</v>
          </cell>
          <cell r="AN22">
            <v>73884.826837040979</v>
          </cell>
          <cell r="AP22">
            <v>0</v>
          </cell>
          <cell r="AQ22">
            <v>0</v>
          </cell>
          <cell r="AS22">
            <v>334.57385541159283</v>
          </cell>
          <cell r="AT22">
            <v>1102113.9323170683</v>
          </cell>
          <cell r="AV22">
            <v>1998.7529024588662</v>
          </cell>
          <cell r="AW22">
            <v>1151095.6338999174</v>
          </cell>
          <cell r="AY22">
            <v>483.39404434467144</v>
          </cell>
          <cell r="AZ22">
            <v>834065.10917944927</v>
          </cell>
          <cell r="BB22">
            <v>697.39095835793046</v>
          </cell>
          <cell r="BC22">
            <v>997309.8615596327</v>
          </cell>
          <cell r="BG22">
            <v>-1002000</v>
          </cell>
          <cell r="BH22">
            <v>295000</v>
          </cell>
          <cell r="BI22">
            <v>0</v>
          </cell>
          <cell r="BJ22">
            <v>0</v>
          </cell>
          <cell r="BV22">
            <v>980403.34853100032</v>
          </cell>
          <cell r="BW22">
            <v>0</v>
          </cell>
        </row>
        <row r="23">
          <cell r="B23">
            <v>304</v>
          </cell>
          <cell r="C23" t="str">
            <v>Brent</v>
          </cell>
          <cell r="F23">
            <v>49094072.473527901</v>
          </cell>
          <cell r="I23">
            <v>1.1476562652809816</v>
          </cell>
          <cell r="L23">
            <v>3094081.2911975267</v>
          </cell>
          <cell r="U23">
            <v>26120597.630737316</v>
          </cell>
          <cell r="W23">
            <v>82081.397506971902</v>
          </cell>
          <cell r="X23">
            <v>10419529.571132187</v>
          </cell>
          <cell r="Z23">
            <v>7175.1469705366972</v>
          </cell>
          <cell r="AA23">
            <v>1902122.8092872952</v>
          </cell>
          <cell r="AB23">
            <v>3006255.8291814351</v>
          </cell>
          <cell r="AD23">
            <v>12712.588450517434</v>
          </cell>
          <cell r="AE23">
            <v>466462.74065382528</v>
          </cell>
          <cell r="AG23">
            <v>7384.0204108178359</v>
          </cell>
          <cell r="AH23">
            <v>353147.84371975082</v>
          </cell>
          <cell r="AJ23">
            <v>20272.200269923258</v>
          </cell>
          <cell r="AK23">
            <v>1346643.9206917204</v>
          </cell>
          <cell r="AM23">
            <v>9033.2024640266063</v>
          </cell>
          <cell r="AN23">
            <v>691120.79212255252</v>
          </cell>
          <cell r="AP23">
            <v>1371.449237010773</v>
          </cell>
          <cell r="AQ23">
            <v>148880.53199358567</v>
          </cell>
          <cell r="AS23">
            <v>640.3921960267877</v>
          </cell>
          <cell r="AT23">
            <v>2109504.8222461636</v>
          </cell>
          <cell r="AV23">
            <v>2146.1172160754359</v>
          </cell>
          <cell r="AW23">
            <v>1235963.7623153969</v>
          </cell>
          <cell r="AY23">
            <v>879.1046992052319</v>
          </cell>
          <cell r="AZ23">
            <v>1516838.2099469304</v>
          </cell>
          <cell r="BB23">
            <v>923.86329355119017</v>
          </cell>
          <cell r="BC23">
            <v>1321178.5474836538</v>
          </cell>
          <cell r="BG23">
            <v>-1632000</v>
          </cell>
          <cell r="BH23">
            <v>0</v>
          </cell>
          <cell r="BI23">
            <v>0</v>
          </cell>
          <cell r="BJ23">
            <v>0</v>
          </cell>
          <cell r="BV23">
            <v>5302716.3519959748</v>
          </cell>
          <cell r="BW23">
            <v>0</v>
          </cell>
        </row>
        <row r="24">
          <cell r="B24">
            <v>305</v>
          </cell>
          <cell r="C24" t="str">
            <v>Bromley</v>
          </cell>
          <cell r="F24">
            <v>41233953.942825735</v>
          </cell>
          <cell r="I24">
            <v>1.0862787513363403</v>
          </cell>
          <cell r="L24">
            <v>2967713.5486508817</v>
          </cell>
          <cell r="U24">
            <v>20765870.716047853</v>
          </cell>
          <cell r="W24">
            <v>76580.454427298057</v>
          </cell>
          <cell r="X24">
            <v>9721232.0173788145</v>
          </cell>
          <cell r="Z24">
            <v>4316.8717578106161</v>
          </cell>
          <cell r="AA24">
            <v>1144397.4972244394</v>
          </cell>
          <cell r="AB24">
            <v>1358268.0606367495</v>
          </cell>
          <cell r="AD24">
            <v>2475.6292742955197</v>
          </cell>
          <cell r="AE24">
            <v>90838.212896267083</v>
          </cell>
          <cell r="AG24">
            <v>5170.6868563609796</v>
          </cell>
          <cell r="AH24">
            <v>247293.04799845372</v>
          </cell>
          <cell r="AJ24">
            <v>6781.6382445927729</v>
          </cell>
          <cell r="AK24">
            <v>450491.40166401386</v>
          </cell>
          <cell r="AM24">
            <v>6440.5467166731614</v>
          </cell>
          <cell r="AN24">
            <v>492759.4356769583</v>
          </cell>
          <cell r="AP24">
            <v>708.25374587129386</v>
          </cell>
          <cell r="AQ24">
            <v>76885.962401056589</v>
          </cell>
          <cell r="AS24">
            <v>311.76200163352968</v>
          </cell>
          <cell r="AT24">
            <v>1026969.8005681772</v>
          </cell>
          <cell r="AV24">
            <v>2368.0876779132218</v>
          </cell>
          <cell r="AW24">
            <v>1363798.0879901194</v>
          </cell>
          <cell r="AY24">
            <v>570.29634445157865</v>
          </cell>
          <cell r="AZ24">
            <v>984009.39847013657</v>
          </cell>
          <cell r="BB24">
            <v>613.74749450503225</v>
          </cell>
          <cell r="BC24">
            <v>877694.81585855526</v>
          </cell>
          <cell r="BG24">
            <v>324000</v>
          </cell>
          <cell r="BH24">
            <v>700000</v>
          </cell>
          <cell r="BI24">
            <v>0</v>
          </cell>
          <cell r="BJ24">
            <v>0</v>
          </cell>
          <cell r="BV24">
            <v>4896290.5828707814</v>
          </cell>
          <cell r="BW24">
            <v>0</v>
          </cell>
        </row>
        <row r="25">
          <cell r="B25">
            <v>306</v>
          </cell>
          <cell r="C25" t="str">
            <v>Croydon</v>
          </cell>
          <cell r="F25">
            <v>56059448.400011428</v>
          </cell>
          <cell r="I25">
            <v>1.0862787513363403</v>
          </cell>
          <cell r="L25">
            <v>4106133.6800513663</v>
          </cell>
          <cell r="U25">
            <v>27353178.904006265</v>
          </cell>
          <cell r="W25">
            <v>98334.653985401324</v>
          </cell>
          <cell r="X25">
            <v>12482741.110504512</v>
          </cell>
          <cell r="Z25">
            <v>11244.071355082458</v>
          </cell>
          <cell r="AA25">
            <v>2980789.7568621468</v>
          </cell>
          <cell r="AB25">
            <v>3164153.0230219653</v>
          </cell>
          <cell r="AD25">
            <v>14004.3056622281</v>
          </cell>
          <cell r="AE25">
            <v>513859.69313675957</v>
          </cell>
          <cell r="AG25">
            <v>18146.286541073565</v>
          </cell>
          <cell r="AH25">
            <v>867863.52243995143</v>
          </cell>
          <cell r="AJ25">
            <v>21871.136379405878</v>
          </cell>
          <cell r="AK25">
            <v>1452858.2221853684</v>
          </cell>
          <cell r="AM25">
            <v>3680.3124095275211</v>
          </cell>
          <cell r="AN25">
            <v>281576.82038683334</v>
          </cell>
          <cell r="AP25">
            <v>442.11545179389054</v>
          </cell>
          <cell r="AQ25">
            <v>47994.764873052205</v>
          </cell>
          <cell r="AS25">
            <v>639.81818453710446</v>
          </cell>
          <cell r="AT25">
            <v>2107613.9809569907</v>
          </cell>
          <cell r="AV25">
            <v>3008.9921412016629</v>
          </cell>
          <cell r="AW25">
            <v>1732899.4053819408</v>
          </cell>
          <cell r="AY25">
            <v>996.11761497542409</v>
          </cell>
          <cell r="AZ25">
            <v>1718736.4159945054</v>
          </cell>
          <cell r="BB25">
            <v>1152.541755167857</v>
          </cell>
          <cell r="BC25">
            <v>1648202.1232317293</v>
          </cell>
          <cell r="BG25">
            <v>-1620000</v>
          </cell>
          <cell r="BH25">
            <v>385000</v>
          </cell>
          <cell r="BI25">
            <v>0</v>
          </cell>
          <cell r="BJ25">
            <v>0</v>
          </cell>
          <cell r="BV25">
            <v>2242292.7494548038</v>
          </cell>
          <cell r="BW25">
            <v>0</v>
          </cell>
        </row>
        <row r="26">
          <cell r="B26">
            <v>307</v>
          </cell>
          <cell r="C26" t="str">
            <v>Ealing</v>
          </cell>
          <cell r="F26">
            <v>48962318.069741488</v>
          </cell>
          <cell r="I26">
            <v>1.1476562652809816</v>
          </cell>
          <cell r="L26">
            <v>3397062.5452317055</v>
          </cell>
          <cell r="U26">
            <v>24802626.631236542</v>
          </cell>
          <cell r="W26">
            <v>88172.22391853969</v>
          </cell>
          <cell r="X26">
            <v>11192707.75566021</v>
          </cell>
          <cell r="Z26">
            <v>8121.963389393507</v>
          </cell>
          <cell r="AA26">
            <v>2153122.7001481429</v>
          </cell>
          <cell r="AB26">
            <v>2683617.4486754327</v>
          </cell>
          <cell r="AD26">
            <v>15053.807231690636</v>
          </cell>
          <cell r="AE26">
            <v>552369.03215276927</v>
          </cell>
          <cell r="AG26">
            <v>11991.860315920978</v>
          </cell>
          <cell r="AH26">
            <v>573522.19754859759</v>
          </cell>
          <cell r="AJ26">
            <v>15316.620516439982</v>
          </cell>
          <cell r="AK26">
            <v>1017454.1307490774</v>
          </cell>
          <cell r="AM26">
            <v>5696.9657008547929</v>
          </cell>
          <cell r="AN26">
            <v>435868.83650061628</v>
          </cell>
          <cell r="AP26">
            <v>961.73595030546267</v>
          </cell>
          <cell r="AQ26">
            <v>104403.25172437221</v>
          </cell>
          <cell r="AS26">
            <v>557.76094492655704</v>
          </cell>
          <cell r="AT26">
            <v>1837310.6516337555</v>
          </cell>
          <cell r="AV26">
            <v>2054.3047148529572</v>
          </cell>
          <cell r="AW26">
            <v>1183088.3072430803</v>
          </cell>
          <cell r="AY26">
            <v>845.82266751208351</v>
          </cell>
          <cell r="AZ26">
            <v>1459412.2202753106</v>
          </cell>
          <cell r="BB26">
            <v>840.08438618567857</v>
          </cell>
          <cell r="BC26">
            <v>1201369.80963731</v>
          </cell>
          <cell r="BG26">
            <v>-948000</v>
          </cell>
          <cell r="BH26">
            <v>0</v>
          </cell>
          <cell r="BI26">
            <v>0</v>
          </cell>
          <cell r="BJ26">
            <v>0</v>
          </cell>
          <cell r="BV26">
            <v>3583027.2801606059</v>
          </cell>
          <cell r="BW26">
            <v>0</v>
          </cell>
        </row>
        <row r="27">
          <cell r="B27">
            <v>308</v>
          </cell>
          <cell r="C27" t="str">
            <v>Enfield</v>
          </cell>
          <cell r="F27">
            <v>47215108.351713732</v>
          </cell>
          <cell r="I27">
            <v>1.0862787513363403</v>
          </cell>
          <cell r="L27">
            <v>2637484.8082446344</v>
          </cell>
          <cell r="U27">
            <v>21250435.148230575</v>
          </cell>
          <cell r="W27">
            <v>87401.057391632043</v>
          </cell>
          <cell r="X27">
            <v>11094814.777769586</v>
          </cell>
          <cell r="Z27">
            <v>9508.1979104469865</v>
          </cell>
          <cell r="AA27">
            <v>2520611.8000013884</v>
          </cell>
          <cell r="AB27">
            <v>4173118.5647317357</v>
          </cell>
          <cell r="AD27">
            <v>6805.5363771221719</v>
          </cell>
          <cell r="AE27">
            <v>249715.40315713608</v>
          </cell>
          <cell r="AG27">
            <v>8085.172746196381</v>
          </cell>
          <cell r="AH27">
            <v>386681.12526312837</v>
          </cell>
          <cell r="AJ27">
            <v>24523.82909016922</v>
          </cell>
          <cell r="AK27">
            <v>1629071.5816060831</v>
          </cell>
          <cell r="AM27">
            <v>23210.518079803584</v>
          </cell>
          <cell r="AN27">
            <v>1775812.255373515</v>
          </cell>
          <cell r="AP27">
            <v>1214.4596439940285</v>
          </cell>
          <cell r="AQ27">
            <v>131838.19933187313</v>
          </cell>
          <cell r="AS27">
            <v>624.61028201839565</v>
          </cell>
          <cell r="AT27">
            <v>2057517.8931243967</v>
          </cell>
          <cell r="AV27">
            <v>2107.3807775925002</v>
          </cell>
          <cell r="AW27">
            <v>1213655.1792205651</v>
          </cell>
          <cell r="AY27">
            <v>1008.0666812401238</v>
          </cell>
          <cell r="AZ27">
            <v>1739353.7557719748</v>
          </cell>
          <cell r="BB27">
            <v>1062.3806188069409</v>
          </cell>
          <cell r="BC27">
            <v>1519266.42461888</v>
          </cell>
          <cell r="BG27">
            <v>-1380000</v>
          </cell>
          <cell r="BH27">
            <v>388850</v>
          </cell>
          <cell r="BI27">
            <v>0</v>
          </cell>
          <cell r="BJ27">
            <v>0</v>
          </cell>
          <cell r="BV27">
            <v>0</v>
          </cell>
          <cell r="BW27">
            <v>0</v>
          </cell>
        </row>
        <row r="28">
          <cell r="B28">
            <v>309</v>
          </cell>
          <cell r="C28" t="str">
            <v>Haringey</v>
          </cell>
          <cell r="F28">
            <v>37233935.425241485</v>
          </cell>
          <cell r="I28">
            <v>1.123376795120447</v>
          </cell>
          <cell r="L28">
            <v>1783922.3506512698</v>
          </cell>
          <cell r="U28">
            <v>16432726.659179278</v>
          </cell>
          <cell r="W28">
            <v>62426.631537399902</v>
          </cell>
          <cell r="X28">
            <v>7924525.5695708934</v>
          </cell>
          <cell r="Z28">
            <v>7665.9232499019299</v>
          </cell>
          <cell r="AA28">
            <v>2032227.0091135933</v>
          </cell>
          <cell r="AB28">
            <v>2917469.7680408722</v>
          </cell>
          <cell r="AD28">
            <v>3768.9291476290996</v>
          </cell>
          <cell r="AE28">
            <v>138293.23794884572</v>
          </cell>
          <cell r="AG28">
            <v>5022.6176509835186</v>
          </cell>
          <cell r="AH28">
            <v>240211.49652769393</v>
          </cell>
          <cell r="AJ28">
            <v>21516.035756941921</v>
          </cell>
          <cell r="AK28">
            <v>1429269.5594794063</v>
          </cell>
          <cell r="AM28">
            <v>11550.560207428436</v>
          </cell>
          <cell r="AN28">
            <v>883721.17771162826</v>
          </cell>
          <cell r="AP28">
            <v>2081.6172013581881</v>
          </cell>
          <cell r="AQ28">
            <v>225974.2963732981</v>
          </cell>
          <cell r="AS28">
            <v>557.19489037974165</v>
          </cell>
          <cell r="AT28">
            <v>1835446.0211720325</v>
          </cell>
          <cell r="AV28">
            <v>1786.1691042415107</v>
          </cell>
          <cell r="AW28">
            <v>1028667.1527881083</v>
          </cell>
          <cell r="AY28">
            <v>733.56504721365184</v>
          </cell>
          <cell r="AZ28">
            <v>1265718.9685155184</v>
          </cell>
          <cell r="BB28">
            <v>835.79233556961253</v>
          </cell>
          <cell r="BC28">
            <v>1195231.9262099215</v>
          </cell>
          <cell r="BG28">
            <v>498000</v>
          </cell>
          <cell r="BH28">
            <v>320000</v>
          </cell>
          <cell r="BI28">
            <v>0</v>
          </cell>
          <cell r="BJ28">
            <v>0</v>
          </cell>
          <cell r="BV28">
            <v>0</v>
          </cell>
          <cell r="BW28">
            <v>0</v>
          </cell>
        </row>
        <row r="29">
          <cell r="B29">
            <v>310</v>
          </cell>
          <cell r="C29" t="str">
            <v>Harrow</v>
          </cell>
          <cell r="F29">
            <v>30204825.313075677</v>
          </cell>
          <cell r="I29">
            <v>1.110558221496875</v>
          </cell>
          <cell r="L29">
            <v>2070080.5248701749</v>
          </cell>
          <cell r="U29">
            <v>14763763.08069787</v>
          </cell>
          <cell r="W29">
            <v>61634.362099189624</v>
          </cell>
          <cell r="X29">
            <v>7823953.758046424</v>
          </cell>
          <cell r="Z29">
            <v>3578.2185896629312</v>
          </cell>
          <cell r="AA29">
            <v>948581.43309984042</v>
          </cell>
          <cell r="AB29">
            <v>849267.33496353775</v>
          </cell>
          <cell r="AD29">
            <v>6126.9497079982593</v>
          </cell>
          <cell r="AE29">
            <v>224816.03677846544</v>
          </cell>
          <cell r="AG29">
            <v>7641.7511221199966</v>
          </cell>
          <cell r="AH29">
            <v>365474.06167323492</v>
          </cell>
          <cell r="AJ29">
            <v>2554.2839094428123</v>
          </cell>
          <cell r="AK29">
            <v>169676.24888133889</v>
          </cell>
          <cell r="AM29">
            <v>1167.1966907932156</v>
          </cell>
          <cell r="AN29">
            <v>89300.987630498566</v>
          </cell>
          <cell r="AP29">
            <v>0</v>
          </cell>
          <cell r="AQ29">
            <v>0</v>
          </cell>
          <cell r="AS29">
            <v>366.48421309396878</v>
          </cell>
          <cell r="AT29">
            <v>1207229.2879198031</v>
          </cell>
          <cell r="AV29">
            <v>1432.6201057309688</v>
          </cell>
          <cell r="AW29">
            <v>825055.83692484163</v>
          </cell>
          <cell r="AY29">
            <v>534.17850453999688</v>
          </cell>
          <cell r="AZ29">
            <v>921690.40542168333</v>
          </cell>
          <cell r="BB29">
            <v>487.53505923712811</v>
          </cell>
          <cell r="BC29">
            <v>697203.65113150375</v>
          </cell>
          <cell r="BG29">
            <v>6000</v>
          </cell>
          <cell r="BH29">
            <v>92000</v>
          </cell>
          <cell r="BI29">
            <v>0</v>
          </cell>
          <cell r="BJ29">
            <v>0</v>
          </cell>
          <cell r="BV29">
            <v>1907581.191262152</v>
          </cell>
          <cell r="BW29">
            <v>0</v>
          </cell>
        </row>
        <row r="30">
          <cell r="B30">
            <v>311</v>
          </cell>
          <cell r="C30" t="str">
            <v>Havering</v>
          </cell>
          <cell r="F30">
            <v>25531142.425497469</v>
          </cell>
          <cell r="I30">
            <v>1.0862787513363403</v>
          </cell>
          <cell r="L30">
            <v>1268773.5815608455</v>
          </cell>
          <cell r="U30">
            <v>10604941.104776325</v>
          </cell>
          <cell r="W30">
            <v>58214.485389226713</v>
          </cell>
          <cell r="X30">
            <v>7389829.7349258605</v>
          </cell>
          <cell r="Z30">
            <v>4856.752297224778</v>
          </cell>
          <cell r="AA30">
            <v>1287519.1771742497</v>
          </cell>
          <cell r="AB30">
            <v>1433401.0374965728</v>
          </cell>
          <cell r="AD30">
            <v>8343.7070890144296</v>
          </cell>
          <cell r="AE30">
            <v>306155.46873902035</v>
          </cell>
          <cell r="AG30">
            <v>6222.2046876545573</v>
          </cell>
          <cell r="AH30">
            <v>297582.89473427372</v>
          </cell>
          <cell r="AJ30">
            <v>9046.5294411290415</v>
          </cell>
          <cell r="AK30">
            <v>600943.83999005402</v>
          </cell>
          <cell r="AM30">
            <v>2989.4391236776087</v>
          </cell>
          <cell r="AN30">
            <v>228718.83403322473</v>
          </cell>
          <cell r="AP30">
            <v>0</v>
          </cell>
          <cell r="AQ30">
            <v>0</v>
          </cell>
          <cell r="AS30">
            <v>297.64037786615722</v>
          </cell>
          <cell r="AT30">
            <v>980452.00472362572</v>
          </cell>
          <cell r="AV30">
            <v>1662.0064895446008</v>
          </cell>
          <cell r="AW30">
            <v>957161.04340590967</v>
          </cell>
          <cell r="AY30">
            <v>459.49591181527194</v>
          </cell>
          <cell r="AZ30">
            <v>792830.42962451011</v>
          </cell>
          <cell r="BB30">
            <v>641.99074203977716</v>
          </cell>
          <cell r="BC30">
            <v>918084.31180956843</v>
          </cell>
          <cell r="BG30">
            <v>-180000</v>
          </cell>
          <cell r="BH30">
            <v>78150</v>
          </cell>
          <cell r="BI30">
            <v>0</v>
          </cell>
          <cell r="BJ30">
            <v>0</v>
          </cell>
          <cell r="BV30">
            <v>0</v>
          </cell>
          <cell r="BW30">
            <v>0</v>
          </cell>
        </row>
        <row r="31">
          <cell r="B31">
            <v>312</v>
          </cell>
          <cell r="C31" t="str">
            <v>Hillingdon</v>
          </cell>
          <cell r="F31">
            <v>37279398.871459603</v>
          </cell>
          <cell r="I31">
            <v>1.110558221496875</v>
          </cell>
          <cell r="L31">
            <v>2558726.1423287997</v>
          </cell>
          <cell r="U31">
            <v>16185299.322359782</v>
          </cell>
          <cell r="W31">
            <v>76979.24045409885</v>
          </cell>
          <cell r="X31">
            <v>9771854.483918231</v>
          </cell>
          <cell r="Z31">
            <v>6644.4698392158034</v>
          </cell>
          <cell r="AA31">
            <v>1761440.941724502</v>
          </cell>
          <cell r="AB31">
            <v>2087169.8793014144</v>
          </cell>
          <cell r="AD31">
            <v>14033.013686834513</v>
          </cell>
          <cell r="AE31">
            <v>514913.07607987843</v>
          </cell>
          <cell r="AG31">
            <v>12553.750135800676</v>
          </cell>
          <cell r="AH31">
            <v>600395.11599393224</v>
          </cell>
          <cell r="AJ31">
            <v>13569.910908470316</v>
          </cell>
          <cell r="AK31">
            <v>901423.5152526435</v>
          </cell>
          <cell r="AM31">
            <v>920.65276562090935</v>
          </cell>
          <cell r="AN31">
            <v>70438.171974960336</v>
          </cell>
          <cell r="AP31">
            <v>0</v>
          </cell>
          <cell r="AQ31">
            <v>0</v>
          </cell>
          <cell r="AS31">
            <v>446.44440504174372</v>
          </cell>
          <cell r="AT31">
            <v>1470624.768920487</v>
          </cell>
          <cell r="AV31">
            <v>2554.2839094428123</v>
          </cell>
          <cell r="AW31">
            <v>1471029.7867652213</v>
          </cell>
          <cell r="AY31">
            <v>674.10884044860313</v>
          </cell>
          <cell r="AZ31">
            <v>1163131.1353242449</v>
          </cell>
          <cell r="BB31">
            <v>832.9186661226563</v>
          </cell>
          <cell r="BC31">
            <v>1191122.41081692</v>
          </cell>
          <cell r="BG31">
            <v>-456000</v>
          </cell>
          <cell r="BH31">
            <v>75000</v>
          </cell>
          <cell r="BI31">
            <v>0</v>
          </cell>
          <cell r="BJ31">
            <v>0</v>
          </cell>
          <cell r="BV31">
            <v>0</v>
          </cell>
          <cell r="BW31">
            <v>0</v>
          </cell>
        </row>
        <row r="32">
          <cell r="B32">
            <v>313</v>
          </cell>
          <cell r="C32" t="str">
            <v>Hounslow</v>
          </cell>
          <cell r="F32">
            <v>39880247.651469305</v>
          </cell>
          <cell r="I32">
            <v>1.110558221496875</v>
          </cell>
          <cell r="L32">
            <v>2532072.7450128747</v>
          </cell>
          <cell r="U32">
            <v>21213942.139120631</v>
          </cell>
          <cell r="W32">
            <v>66459.957462121398</v>
          </cell>
          <cell r="X32">
            <v>8436521.7102199383</v>
          </cell>
          <cell r="Z32">
            <v>6245.7794376984248</v>
          </cell>
          <cell r="AA32">
            <v>1655748.5970681261</v>
          </cell>
          <cell r="AB32">
            <v>1818461.7367883541</v>
          </cell>
          <cell r="AD32">
            <v>13678.745614177009</v>
          </cell>
          <cell r="AE32">
            <v>501913.92514053994</v>
          </cell>
          <cell r="AG32">
            <v>7833.8776944389565</v>
          </cell>
          <cell r="AH32">
            <v>374662.69888722559</v>
          </cell>
          <cell r="AJ32">
            <v>10087.200325856116</v>
          </cell>
          <cell r="AK32">
            <v>670073.63851704414</v>
          </cell>
          <cell r="AM32">
            <v>3552.6757505685032</v>
          </cell>
          <cell r="AN32">
            <v>271811.47424354422</v>
          </cell>
          <cell r="AP32">
            <v>0</v>
          </cell>
          <cell r="AQ32">
            <v>0</v>
          </cell>
          <cell r="AS32">
            <v>416.45933306132815</v>
          </cell>
          <cell r="AT32">
            <v>1371851.4635452307</v>
          </cell>
          <cell r="AV32">
            <v>1832.4210654698438</v>
          </cell>
          <cell r="AW32">
            <v>1055303.9774620067</v>
          </cell>
          <cell r="AY32">
            <v>626.35483692423747</v>
          </cell>
          <cell r="AZ32">
            <v>1080734.6957543232</v>
          </cell>
          <cell r="BB32">
            <v>561.94246007741879</v>
          </cell>
          <cell r="BC32">
            <v>803610.58649781533</v>
          </cell>
          <cell r="BG32">
            <v>-1248000</v>
          </cell>
          <cell r="BH32">
            <v>1160000</v>
          </cell>
          <cell r="BI32">
            <v>0</v>
          </cell>
          <cell r="BJ32">
            <v>0</v>
          </cell>
          <cell r="BV32">
            <v>5689359.6609690189</v>
          </cell>
          <cell r="BW32">
            <v>0</v>
          </cell>
        </row>
        <row r="33">
          <cell r="B33">
            <v>314</v>
          </cell>
          <cell r="C33" t="str">
            <v>Kingston upon Thames</v>
          </cell>
          <cell r="F33">
            <v>18855470.258821081</v>
          </cell>
          <cell r="I33">
            <v>1.110558221496875</v>
          </cell>
          <cell r="L33">
            <v>1723586.3597631499</v>
          </cell>
          <cell r="U33">
            <v>9108540.0205225293</v>
          </cell>
          <cell r="W33">
            <v>41714.951167924184</v>
          </cell>
          <cell r="X33">
            <v>5295355.3479106212</v>
          </cell>
          <cell r="Z33">
            <v>1950.1402369485124</v>
          </cell>
          <cell r="AA33">
            <v>516979.82511586585</v>
          </cell>
          <cell r="AB33">
            <v>264863.57145896606</v>
          </cell>
          <cell r="AD33">
            <v>3183.9704210315408</v>
          </cell>
          <cell r="AE33">
            <v>116829.35969618641</v>
          </cell>
          <cell r="AG33">
            <v>1381.5344275421126</v>
          </cell>
          <cell r="AH33">
            <v>66073.206324880724</v>
          </cell>
          <cell r="AJ33">
            <v>1233.8301840830281</v>
          </cell>
          <cell r="AK33">
            <v>81961.00543789893</v>
          </cell>
          <cell r="AM33">
            <v>0</v>
          </cell>
          <cell r="AN33">
            <v>0</v>
          </cell>
          <cell r="AP33">
            <v>0</v>
          </cell>
          <cell r="AQ33">
            <v>0</v>
          </cell>
          <cell r="AS33">
            <v>164.3626167815375</v>
          </cell>
          <cell r="AT33">
            <v>541424.04427918443</v>
          </cell>
          <cell r="AV33">
            <v>1066.1358926370001</v>
          </cell>
          <cell r="AW33">
            <v>613995.04143244028</v>
          </cell>
          <cell r="AY33">
            <v>275.41843893122501</v>
          </cell>
          <cell r="AZ33">
            <v>475216.6747288513</v>
          </cell>
          <cell r="BB33">
            <v>308.73518557613124</v>
          </cell>
          <cell r="BC33">
            <v>441509.37360947154</v>
          </cell>
          <cell r="BG33">
            <v>-126000</v>
          </cell>
          <cell r="BH33">
            <v>0</v>
          </cell>
          <cell r="BI33">
            <v>0</v>
          </cell>
          <cell r="BJ33">
            <v>0</v>
          </cell>
          <cell r="BV33">
            <v>1366290.0753876008</v>
          </cell>
          <cell r="BW33">
            <v>0</v>
          </cell>
        </row>
        <row r="34">
          <cell r="B34">
            <v>315</v>
          </cell>
          <cell r="C34" t="str">
            <v>Merton</v>
          </cell>
          <cell r="F34">
            <v>27815634.067341756</v>
          </cell>
          <cell r="I34">
            <v>1.1476562652809816</v>
          </cell>
          <cell r="L34">
            <v>1831659.3993884467</v>
          </cell>
          <cell r="U34">
            <v>15356148.110698687</v>
          </cell>
          <cell r="W34">
            <v>50425.887394074241</v>
          </cell>
          <cell r="X34">
            <v>6401134.0061371429</v>
          </cell>
          <cell r="Z34">
            <v>4190.0930245408636</v>
          </cell>
          <cell r="AA34">
            <v>1110788.6079187323</v>
          </cell>
          <cell r="AB34">
            <v>1012435.4414575077</v>
          </cell>
          <cell r="AD34">
            <v>5296.4336642717299</v>
          </cell>
          <cell r="AE34">
            <v>194341.92905275826</v>
          </cell>
          <cell r="AG34">
            <v>5600.5625745711905</v>
          </cell>
          <cell r="AH34">
            <v>267852.26567491202</v>
          </cell>
          <cell r="AJ34">
            <v>6408.512585329001</v>
          </cell>
          <cell r="AK34">
            <v>425705.36985635007</v>
          </cell>
          <cell r="AM34">
            <v>911.23907463309945</v>
          </cell>
          <cell r="AN34">
            <v>69717.940407229922</v>
          </cell>
          <cell r="AP34">
            <v>504.96875672363194</v>
          </cell>
          <cell r="AQ34">
            <v>54817.936466257481</v>
          </cell>
          <cell r="AS34">
            <v>254.77969089237791</v>
          </cell>
          <cell r="AT34">
            <v>839265.35938825877</v>
          </cell>
          <cell r="AV34">
            <v>1227.9922038506504</v>
          </cell>
          <cell r="AW34">
            <v>707209.21159223246</v>
          </cell>
          <cell r="AY34">
            <v>345.44453584957546</v>
          </cell>
          <cell r="AZ34">
            <v>596042.16866060847</v>
          </cell>
          <cell r="BB34">
            <v>483.16328768329328</v>
          </cell>
          <cell r="BC34">
            <v>690951.76210014685</v>
          </cell>
          <cell r="BG34">
            <v>-780000</v>
          </cell>
          <cell r="BH34">
            <v>50000</v>
          </cell>
          <cell r="BI34">
            <v>0</v>
          </cell>
          <cell r="BJ34">
            <v>0</v>
          </cell>
          <cell r="BV34">
            <v>4535548.7163491063</v>
          </cell>
          <cell r="BW34">
            <v>0</v>
          </cell>
        </row>
        <row r="35">
          <cell r="B35">
            <v>316</v>
          </cell>
          <cell r="C35" t="str">
            <v>Newham</v>
          </cell>
          <cell r="F35">
            <v>48496000.503776975</v>
          </cell>
          <cell r="I35">
            <v>1.123376795120447</v>
          </cell>
          <cell r="L35">
            <v>476311.76113106951</v>
          </cell>
          <cell r="U35">
            <v>22803383.741000142</v>
          </cell>
          <cell r="W35">
            <v>87929.052981709567</v>
          </cell>
          <cell r="X35">
            <v>11161839.290403802</v>
          </cell>
          <cell r="Z35">
            <v>11949.358969696194</v>
          </cell>
          <cell r="AA35">
            <v>3167760.6529808459</v>
          </cell>
          <cell r="AB35">
            <v>4230937.9361245465</v>
          </cell>
          <cell r="AD35">
            <v>23128.081457939763</v>
          </cell>
          <cell r="AE35">
            <v>848638.20652483928</v>
          </cell>
          <cell r="AG35">
            <v>22694.458015023269</v>
          </cell>
          <cell r="AH35">
            <v>1085384.1764375917</v>
          </cell>
          <cell r="AJ35">
            <v>25634.33508785348</v>
          </cell>
          <cell r="AK35">
            <v>1702840.3945993097</v>
          </cell>
          <cell r="AM35">
            <v>7764.7804078725294</v>
          </cell>
          <cell r="AN35">
            <v>594075.15856280632</v>
          </cell>
          <cell r="AP35">
            <v>0</v>
          </cell>
          <cell r="AQ35">
            <v>0</v>
          </cell>
          <cell r="AS35">
            <v>795.35077094527651</v>
          </cell>
          <cell r="AT35">
            <v>2619951.1753826593</v>
          </cell>
          <cell r="AV35">
            <v>2370.3250377041431</v>
          </cell>
          <cell r="AW35">
            <v>1365086.5989829611</v>
          </cell>
          <cell r="AY35">
            <v>982.95469573039111</v>
          </cell>
          <cell r="AZ35">
            <v>1696024.6515330456</v>
          </cell>
          <cell r="BB35">
            <v>882.97416096467134</v>
          </cell>
          <cell r="BC35">
            <v>1262704.696237901</v>
          </cell>
          <cell r="BG35">
            <v>-288000</v>
          </cell>
          <cell r="BH35">
            <v>0</v>
          </cell>
          <cell r="BI35">
            <v>0</v>
          </cell>
          <cell r="BJ35">
            <v>0</v>
          </cell>
          <cell r="BV35">
            <v>0</v>
          </cell>
          <cell r="BW35">
            <v>0</v>
          </cell>
        </row>
        <row r="36">
          <cell r="B36">
            <v>317</v>
          </cell>
          <cell r="C36" t="str">
            <v>Redbridge</v>
          </cell>
          <cell r="F36">
            <v>39247880.418013975</v>
          </cell>
          <cell r="I36">
            <v>1.0862787513363403</v>
          </cell>
          <cell r="L36">
            <v>2176902.6176780257</v>
          </cell>
          <cell r="U36">
            <v>19980499.667445213</v>
          </cell>
          <cell r="W36">
            <v>80007.801845165624</v>
          </cell>
          <cell r="X36">
            <v>10156304.382807065</v>
          </cell>
          <cell r="Z36">
            <v>7047.7765386701758</v>
          </cell>
          <cell r="AA36">
            <v>1868357.061397122</v>
          </cell>
          <cell r="AB36">
            <v>1572747.394190853</v>
          </cell>
          <cell r="AD36">
            <v>11979.482069737162</v>
          </cell>
          <cell r="AE36">
            <v>439562.88364196284</v>
          </cell>
          <cell r="AG36">
            <v>12796.36369074209</v>
          </cell>
          <cell r="AH36">
            <v>611998.34147516487</v>
          </cell>
          <cell r="AJ36">
            <v>7345.4169165363337</v>
          </cell>
          <cell r="AK36">
            <v>487942.15249912889</v>
          </cell>
          <cell r="AM36">
            <v>434.51150053453614</v>
          </cell>
          <cell r="AN36">
            <v>33244.016574596615</v>
          </cell>
          <cell r="AP36">
            <v>0</v>
          </cell>
          <cell r="AQ36">
            <v>0</v>
          </cell>
          <cell r="AS36">
            <v>409.52708925380028</v>
          </cell>
          <cell r="AT36">
            <v>1349016.079491996</v>
          </cell>
          <cell r="AV36">
            <v>1564.2414019243301</v>
          </cell>
          <cell r="AW36">
            <v>900857.45261732675</v>
          </cell>
          <cell r="AY36">
            <v>676.75166208254007</v>
          </cell>
          <cell r="AZ36">
            <v>1167691.1528512291</v>
          </cell>
          <cell r="BB36">
            <v>711.51258212530297</v>
          </cell>
          <cell r="BC36">
            <v>1017504.6095351394</v>
          </cell>
          <cell r="BG36">
            <v>-942000</v>
          </cell>
          <cell r="BH36">
            <v>0</v>
          </cell>
          <cell r="BI36">
            <v>0</v>
          </cell>
          <cell r="BJ36">
            <v>0</v>
          </cell>
          <cell r="BV36">
            <v>2644523.9131851792</v>
          </cell>
          <cell r="BW36">
            <v>0</v>
          </cell>
        </row>
        <row r="37">
          <cell r="B37">
            <v>318</v>
          </cell>
          <cell r="C37" t="str">
            <v>Richmond upon Thames</v>
          </cell>
          <cell r="F37">
            <v>21797968.867384132</v>
          </cell>
          <cell r="I37">
            <v>1.110558221496875</v>
          </cell>
          <cell r="L37">
            <v>1541454.8114376625</v>
          </cell>
          <cell r="U37">
            <v>11207043.410393815</v>
          </cell>
          <cell r="W37">
            <v>48161.985966522268</v>
          </cell>
          <cell r="X37">
            <v>6113751.1327095479</v>
          </cell>
          <cell r="Z37">
            <v>1766.8981304015281</v>
          </cell>
          <cell r="AA37">
            <v>468402.56364427257</v>
          </cell>
          <cell r="AB37">
            <v>200637.64306447026</v>
          </cell>
          <cell r="AD37">
            <v>1725.8074762061437</v>
          </cell>
          <cell r="AE37">
            <v>63325.017428627019</v>
          </cell>
          <cell r="AG37">
            <v>1819.0943668118812</v>
          </cell>
          <cell r="AH37">
            <v>86999.929228420107</v>
          </cell>
          <cell r="AJ37">
            <v>757.40070706086874</v>
          </cell>
          <cell r="AK37">
            <v>50312.696407423107</v>
          </cell>
          <cell r="AM37">
            <v>0</v>
          </cell>
          <cell r="AN37">
            <v>0</v>
          </cell>
          <cell r="AP37">
            <v>0</v>
          </cell>
          <cell r="AQ37">
            <v>0</v>
          </cell>
          <cell r="AS37">
            <v>153.25703456656876</v>
          </cell>
          <cell r="AT37">
            <v>504841.33858464484</v>
          </cell>
          <cell r="AV37">
            <v>910.65774162743753</v>
          </cell>
          <cell r="AW37">
            <v>524454.09789020941</v>
          </cell>
          <cell r="AY37">
            <v>196.56880520494687</v>
          </cell>
          <cell r="AZ37">
            <v>339166.73962502694</v>
          </cell>
          <cell r="BB37">
            <v>279.86067181721251</v>
          </cell>
          <cell r="BC37">
            <v>400217.13003448508</v>
          </cell>
          <cell r="BG37">
            <v>498000</v>
          </cell>
          <cell r="BH37">
            <v>0</v>
          </cell>
          <cell r="BI37">
            <v>0</v>
          </cell>
          <cell r="BJ37">
            <v>0</v>
          </cell>
          <cell r="BV37">
            <v>3023558.406559173</v>
          </cell>
          <cell r="BW37">
            <v>0</v>
          </cell>
        </row>
        <row r="38">
          <cell r="B38">
            <v>319</v>
          </cell>
          <cell r="C38" t="str">
            <v>Sutton</v>
          </cell>
          <cell r="F38">
            <v>29305839.512142595</v>
          </cell>
          <cell r="I38">
            <v>1.110558221496875</v>
          </cell>
          <cell r="L38">
            <v>1879064.5107727123</v>
          </cell>
          <cell r="U38">
            <v>16958214.924449068</v>
          </cell>
          <cell r="W38">
            <v>50164.767773727952</v>
          </cell>
          <cell r="X38">
            <v>6367987.1094170921</v>
          </cell>
          <cell r="Z38">
            <v>3962.4717343008501</v>
          </cell>
          <cell r="AA38">
            <v>1050446.4783675452</v>
          </cell>
          <cell r="AB38">
            <v>683513.19050253322</v>
          </cell>
          <cell r="AD38">
            <v>2589.8217725307127</v>
          </cell>
          <cell r="AE38">
            <v>95028.275832405561</v>
          </cell>
          <cell r="AG38">
            <v>5909.2802965848723</v>
          </cell>
          <cell r="AH38">
            <v>282616.98621759674</v>
          </cell>
          <cell r="AJ38">
            <v>2412.1324570912125</v>
          </cell>
          <cell r="AK38">
            <v>160233.39676968177</v>
          </cell>
          <cell r="AM38">
            <v>1903.4967916456437</v>
          </cell>
          <cell r="AN38">
            <v>145634.53168284922</v>
          </cell>
          <cell r="AP38">
            <v>0</v>
          </cell>
          <cell r="AQ38">
            <v>0</v>
          </cell>
          <cell r="AS38">
            <v>202.12159631243125</v>
          </cell>
          <cell r="AT38">
            <v>665805.24364061863</v>
          </cell>
          <cell r="AV38">
            <v>1521.4647634507187</v>
          </cell>
          <cell r="AW38">
            <v>876222.09037754487</v>
          </cell>
          <cell r="AY38">
            <v>286.52402114619377</v>
          </cell>
          <cell r="AZ38">
            <v>494378.63741953077</v>
          </cell>
          <cell r="BB38">
            <v>430.89658994078752</v>
          </cell>
          <cell r="BC38">
            <v>616207.32719595311</v>
          </cell>
          <cell r="BG38">
            <v>-552000</v>
          </cell>
          <cell r="BH38">
            <v>266000</v>
          </cell>
          <cell r="BI38">
            <v>0</v>
          </cell>
          <cell r="BJ38">
            <v>0</v>
          </cell>
          <cell r="BV38">
            <v>6830396.6604230218</v>
          </cell>
          <cell r="BW38">
            <v>0</v>
          </cell>
        </row>
        <row r="39">
          <cell r="B39">
            <v>320</v>
          </cell>
          <cell r="C39" t="str">
            <v>Waltham Forest</v>
          </cell>
          <cell r="F39">
            <v>37289959.020185724</v>
          </cell>
          <cell r="I39">
            <v>1.0862787513363403</v>
          </cell>
          <cell r="L39">
            <v>2620104.3482232527</v>
          </cell>
          <cell r="U39">
            <v>16043388.51405606</v>
          </cell>
          <cell r="W39">
            <v>67018.260858958369</v>
          </cell>
          <cell r="X39">
            <v>8507393.5390348937</v>
          </cell>
          <cell r="Z39">
            <v>6765.3440633227274</v>
          </cell>
          <cell r="AA39">
            <v>1793484.5527714666</v>
          </cell>
          <cell r="AB39">
            <v>2709090.9540217207</v>
          </cell>
          <cell r="AD39">
            <v>15690.2102843021</v>
          </cell>
          <cell r="AE39">
            <v>575720.55597792077</v>
          </cell>
          <cell r="AG39">
            <v>11220.17322255306</v>
          </cell>
          <cell r="AH39">
            <v>536615.52369244292</v>
          </cell>
          <cell r="AJ39">
            <v>16876.426680761382</v>
          </cell>
          <cell r="AK39">
            <v>1121069.1039968154</v>
          </cell>
          <cell r="AM39">
            <v>4489.5900792730945</v>
          </cell>
          <cell r="AN39">
            <v>343493.80125701951</v>
          </cell>
          <cell r="AP39">
            <v>1217.7184802480376</v>
          </cell>
          <cell r="AQ39">
            <v>132191.96909752217</v>
          </cell>
          <cell r="AS39">
            <v>562.69239319222424</v>
          </cell>
          <cell r="AT39">
            <v>1853555.2498059783</v>
          </cell>
          <cell r="AV39">
            <v>1694.594852084691</v>
          </cell>
          <cell r="AW39">
            <v>975928.90700210386</v>
          </cell>
          <cell r="AY39">
            <v>795.15604597820118</v>
          </cell>
          <cell r="AZ39">
            <v>1371990.2470097907</v>
          </cell>
          <cell r="BB39">
            <v>559.43355693821525</v>
          </cell>
          <cell r="BC39">
            <v>800022.70826045307</v>
          </cell>
          <cell r="BG39">
            <v>252000</v>
          </cell>
          <cell r="BH39">
            <v>363000</v>
          </cell>
          <cell r="BI39">
            <v>0</v>
          </cell>
          <cell r="BJ39">
            <v>0</v>
          </cell>
          <cell r="BV39">
            <v>0</v>
          </cell>
          <cell r="BW39">
            <v>0</v>
          </cell>
        </row>
        <row r="40">
          <cell r="B40">
            <v>330</v>
          </cell>
          <cell r="C40" t="str">
            <v>Birmingham</v>
          </cell>
          <cell r="F40">
            <v>169119651.67122558</v>
          </cell>
          <cell r="I40">
            <v>1.0050274281665641</v>
          </cell>
          <cell r="L40">
            <v>15191994.604165781</v>
          </cell>
          <cell r="U40">
            <v>66126730.51195576</v>
          </cell>
          <cell r="W40">
            <v>271990.08444138715</v>
          </cell>
          <cell r="X40">
            <v>34526808.923435502</v>
          </cell>
          <cell r="Z40">
            <v>49056.393796238161</v>
          </cell>
          <cell r="AA40">
            <v>13004790.837646736</v>
          </cell>
          <cell r="AB40">
            <v>13280817.51207809</v>
          </cell>
          <cell r="AD40">
            <v>24143.77390684537</v>
          </cell>
          <cell r="AE40">
            <v>885906.98819130007</v>
          </cell>
          <cell r="AG40">
            <v>28462.376765677094</v>
          </cell>
          <cell r="AH40">
            <v>1361240.4114176508</v>
          </cell>
          <cell r="AJ40">
            <v>81941.896273276303</v>
          </cell>
          <cell r="AK40">
            <v>5443245.1829155497</v>
          </cell>
          <cell r="AM40">
            <v>53387.056984207884</v>
          </cell>
          <cell r="AN40">
            <v>4084587.4161410718</v>
          </cell>
          <cell r="AP40">
            <v>13871.388563554918</v>
          </cell>
          <cell r="AQ40">
            <v>1505837.513412517</v>
          </cell>
          <cell r="AS40">
            <v>2465.3322812925817</v>
          </cell>
          <cell r="AT40">
            <v>8121008.294748636</v>
          </cell>
          <cell r="AV40">
            <v>11125.653629803865</v>
          </cell>
          <cell r="AW40">
            <v>6407340.9483459424</v>
          </cell>
          <cell r="AY40">
            <v>3748.7523070612842</v>
          </cell>
          <cell r="AZ40">
            <v>6468229.2611084972</v>
          </cell>
          <cell r="BB40">
            <v>3516.5909711548079</v>
          </cell>
          <cell r="BC40">
            <v>5028930.7777406657</v>
          </cell>
          <cell r="BG40">
            <v>-2424000</v>
          </cell>
          <cell r="BH40">
            <v>3387000</v>
          </cell>
          <cell r="BI40">
            <v>0</v>
          </cell>
          <cell r="BJ40">
            <v>0</v>
          </cell>
          <cell r="BV40">
            <v>0</v>
          </cell>
          <cell r="BW40">
            <v>0</v>
          </cell>
        </row>
        <row r="41">
          <cell r="B41">
            <v>331</v>
          </cell>
          <cell r="C41" t="str">
            <v>Coventry</v>
          </cell>
          <cell r="F41">
            <v>40571841.466014646</v>
          </cell>
          <cell r="I41">
            <v>1.0050274281665641</v>
          </cell>
          <cell r="L41">
            <v>3139705.6855923459</v>
          </cell>
          <cell r="U41">
            <v>15374464.606094319</v>
          </cell>
          <cell r="W41">
            <v>74218.619282608124</v>
          </cell>
          <cell r="X41">
            <v>9421417.2983354926</v>
          </cell>
          <cell r="Z41">
            <v>8325.6472149318179</v>
          </cell>
          <cell r="AA41">
            <v>2207119.0366734047</v>
          </cell>
          <cell r="AB41">
            <v>2638628.7316550165</v>
          </cell>
          <cell r="AD41">
            <v>7900.5206128173604</v>
          </cell>
          <cell r="AE41">
            <v>289893.63668866537</v>
          </cell>
          <cell r="AG41">
            <v>5247.2482024576311</v>
          </cell>
          <cell r="AH41">
            <v>250954.66765577524</v>
          </cell>
          <cell r="AJ41">
            <v>15603.050822285908</v>
          </cell>
          <cell r="AK41">
            <v>1036481.1542064945</v>
          </cell>
          <cell r="AM41">
            <v>5972.8780055938905</v>
          </cell>
          <cell r="AN41">
            <v>456978.59589846374</v>
          </cell>
          <cell r="AP41">
            <v>5566.8469246145987</v>
          </cell>
          <cell r="AQ41">
            <v>604320.67720561742</v>
          </cell>
          <cell r="AS41">
            <v>499.49863179878236</v>
          </cell>
          <cell r="AT41">
            <v>1645389.7767998662</v>
          </cell>
          <cell r="AV41">
            <v>2914.579541683036</v>
          </cell>
          <cell r="AW41">
            <v>1678526.5357003824</v>
          </cell>
          <cell r="AY41">
            <v>1046.2335527213932</v>
          </cell>
          <cell r="AZ41">
            <v>1805208.2200573578</v>
          </cell>
          <cell r="BB41">
            <v>970.8564956089009</v>
          </cell>
          <cell r="BC41">
            <v>1388381.5751064541</v>
          </cell>
          <cell r="BG41">
            <v>780000</v>
          </cell>
          <cell r="BH41">
            <v>493000</v>
          </cell>
          <cell r="BI41">
            <v>0</v>
          </cell>
          <cell r="BJ41">
            <v>0</v>
          </cell>
          <cell r="BV41">
            <v>0</v>
          </cell>
          <cell r="BW41">
            <v>0</v>
          </cell>
        </row>
        <row r="42">
          <cell r="B42">
            <v>332</v>
          </cell>
          <cell r="C42" t="str">
            <v>Dudley</v>
          </cell>
          <cell r="F42">
            <v>34980811.280625999</v>
          </cell>
          <cell r="I42">
            <v>1.0050274281665641</v>
          </cell>
          <cell r="L42">
            <v>3195987.2215696736</v>
          </cell>
          <cell r="U42">
            <v>12437341.124555141</v>
          </cell>
          <cell r="W42">
            <v>64895.002947137757</v>
          </cell>
          <cell r="X42">
            <v>8237864.1539208526</v>
          </cell>
          <cell r="Z42">
            <v>6999.0110097519528</v>
          </cell>
          <cell r="AA42">
            <v>1855429.3784878792</v>
          </cell>
          <cell r="AB42">
            <v>2103169.1066840296</v>
          </cell>
          <cell r="AD42">
            <v>7580.9218906603928</v>
          </cell>
          <cell r="AE42">
            <v>278166.60749810498</v>
          </cell>
          <cell r="AG42">
            <v>11589.976301616816</v>
          </cell>
          <cell r="AH42">
            <v>554301.70990354335</v>
          </cell>
          <cell r="AJ42">
            <v>10868.366608193224</v>
          </cell>
          <cell r="AK42">
            <v>721965.03713939013</v>
          </cell>
          <cell r="AM42">
            <v>5261.3185864519628</v>
          </cell>
          <cell r="AN42">
            <v>402537.93530682439</v>
          </cell>
          <cell r="AP42">
            <v>1346.7367537431958</v>
          </cell>
          <cell r="AQ42">
            <v>146197.81683616666</v>
          </cell>
          <cell r="AS42">
            <v>393.97075184129312</v>
          </cell>
          <cell r="AT42">
            <v>1297772.2183210212</v>
          </cell>
          <cell r="AV42">
            <v>2422.1161018814196</v>
          </cell>
          <cell r="AW42">
            <v>1394913.4313923868</v>
          </cell>
          <cell r="AY42">
            <v>882.41408193024324</v>
          </cell>
          <cell r="AZ42">
            <v>1522548.3354566381</v>
          </cell>
          <cell r="BB42">
            <v>852.26325908524632</v>
          </cell>
          <cell r="BC42">
            <v>1218786.3102383781</v>
          </cell>
          <cell r="BG42">
            <v>486000</v>
          </cell>
          <cell r="BH42">
            <v>1231000</v>
          </cell>
          <cell r="BI42">
            <v>0</v>
          </cell>
          <cell r="BJ42">
            <v>0</v>
          </cell>
          <cell r="BV42">
            <v>0</v>
          </cell>
          <cell r="BW42">
            <v>0</v>
          </cell>
        </row>
        <row r="43">
          <cell r="B43">
            <v>333</v>
          </cell>
          <cell r="C43" t="str">
            <v>Sandwell</v>
          </cell>
          <cell r="F43">
            <v>42941466.554506123</v>
          </cell>
          <cell r="I43">
            <v>1.0050274281665641</v>
          </cell>
          <cell r="L43">
            <v>1925632.5523671368</v>
          </cell>
          <cell r="U43">
            <v>17706549.673172008</v>
          </cell>
          <cell r="W43">
            <v>75744.6911205785</v>
          </cell>
          <cell r="X43">
            <v>9615139.0322040431</v>
          </cell>
          <cell r="Z43">
            <v>12011.082794018608</v>
          </cell>
          <cell r="AA43">
            <v>3184123.5643751645</v>
          </cell>
          <cell r="AB43">
            <v>3648640.9648501258</v>
          </cell>
          <cell r="AD43">
            <v>8319.6170503628182</v>
          </cell>
          <cell r="AE43">
            <v>305271.53345741919</v>
          </cell>
          <cell r="AG43">
            <v>11649.272919878644</v>
          </cell>
          <cell r="AH43">
            <v>557137.62742733012</v>
          </cell>
          <cell r="AJ43">
            <v>23401.05863743028</v>
          </cell>
          <cell r="AK43">
            <v>1554488.0640608065</v>
          </cell>
          <cell r="AM43">
            <v>13002.03983819084</v>
          </cell>
          <cell r="AN43">
            <v>994772.35321191745</v>
          </cell>
          <cell r="AP43">
            <v>2182.9195739777774</v>
          </cell>
          <cell r="AQ43">
            <v>236971.38669265233</v>
          </cell>
          <cell r="AS43">
            <v>545.72989349444435</v>
          </cell>
          <cell r="AT43">
            <v>1797679.3738477412</v>
          </cell>
          <cell r="AV43">
            <v>2301.5128105014319</v>
          </cell>
          <cell r="AW43">
            <v>1325457.1609496123</v>
          </cell>
          <cell r="AY43">
            <v>973.87157789340063</v>
          </cell>
          <cell r="AZ43">
            <v>1680352.3201110277</v>
          </cell>
          <cell r="BB43">
            <v>1178.8971732393798</v>
          </cell>
          <cell r="BC43">
            <v>1685891.912629266</v>
          </cell>
          <cell r="BG43">
            <v>-612000</v>
          </cell>
          <cell r="BH43">
            <v>984000</v>
          </cell>
          <cell r="BI43">
            <v>0</v>
          </cell>
          <cell r="BJ43">
            <v>0</v>
          </cell>
          <cell r="BV43">
            <v>0</v>
          </cell>
          <cell r="BW43">
            <v>0</v>
          </cell>
        </row>
        <row r="44">
          <cell r="B44">
            <v>334</v>
          </cell>
          <cell r="C44" t="str">
            <v>Solihull</v>
          </cell>
          <cell r="F44">
            <v>25387057.448714118</v>
          </cell>
          <cell r="I44">
            <v>1.0050274281665641</v>
          </cell>
          <cell r="L44">
            <v>2580910.4355317364</v>
          </cell>
          <cell r="U44">
            <v>11801268.467616359</v>
          </cell>
          <cell r="W44">
            <v>44622.674090756802</v>
          </cell>
          <cell r="X44">
            <v>5664465.8394387411</v>
          </cell>
          <cell r="Z44">
            <v>4057.2957275084191</v>
          </cell>
          <cell r="AA44">
            <v>1075584.2046173993</v>
          </cell>
          <cell r="AB44">
            <v>794886.19425167574</v>
          </cell>
          <cell r="AD44">
            <v>1530.6567730976772</v>
          </cell>
          <cell r="AE44">
            <v>56164.356783721843</v>
          </cell>
          <cell r="AG44">
            <v>1825.1298095504803</v>
          </cell>
          <cell r="AH44">
            <v>87288.58005418269</v>
          </cell>
          <cell r="AJ44">
            <v>2489.452939568579</v>
          </cell>
          <cell r="AK44">
            <v>165369.65017516824</v>
          </cell>
          <cell r="AM44">
            <v>4581.9200450113658</v>
          </cell>
          <cell r="AN44">
            <v>350557.86954418576</v>
          </cell>
          <cell r="AP44">
            <v>1248.2440657828727</v>
          </cell>
          <cell r="AQ44">
            <v>135505.73769441721</v>
          </cell>
          <cell r="AS44">
            <v>220.10100676847753</v>
          </cell>
          <cell r="AT44">
            <v>725030.90768444806</v>
          </cell>
          <cell r="AV44">
            <v>1979.9040334881313</v>
          </cell>
          <cell r="AW44">
            <v>1140240.4397688804</v>
          </cell>
          <cell r="AY44">
            <v>375.88025813429499</v>
          </cell>
          <cell r="AZ44">
            <v>648557.03583232651</v>
          </cell>
          <cell r="BB44">
            <v>542.71481120994463</v>
          </cell>
          <cell r="BC44">
            <v>776113.92397255206</v>
          </cell>
          <cell r="BG44">
            <v>180000</v>
          </cell>
          <cell r="BH44">
            <v>0</v>
          </cell>
          <cell r="BI44">
            <v>0</v>
          </cell>
          <cell r="BJ44">
            <v>0</v>
          </cell>
          <cell r="BV44">
            <v>1138766.2053656615</v>
          </cell>
          <cell r="BW44">
            <v>0</v>
          </cell>
        </row>
        <row r="45">
          <cell r="B45">
            <v>335</v>
          </cell>
          <cell r="C45" t="str">
            <v>Walsall</v>
          </cell>
          <cell r="F45">
            <v>35075728.424804553</v>
          </cell>
          <cell r="I45">
            <v>1.0050274281665641</v>
          </cell>
          <cell r="L45">
            <v>2134678.2574257823</v>
          </cell>
          <cell r="U45">
            <v>13747215.793787882</v>
          </cell>
          <cell r="W45">
            <v>62353.691597303216</v>
          </cell>
          <cell r="X45">
            <v>7915266.4696306251</v>
          </cell>
          <cell r="Z45">
            <v>10027.15865081781</v>
          </cell>
          <cell r="AA45">
            <v>2658187.6664522649</v>
          </cell>
          <cell r="AB45">
            <v>2795678.7655543089</v>
          </cell>
          <cell r="AD45">
            <v>5464.3341269416087</v>
          </cell>
          <cell r="AE45">
            <v>200502.69719835566</v>
          </cell>
          <cell r="AG45">
            <v>5286.4442721561272</v>
          </cell>
          <cell r="AH45">
            <v>252829.25720539701</v>
          </cell>
          <cell r="AJ45">
            <v>16587.97770188914</v>
          </cell>
          <cell r="AK45">
            <v>1101907.9839084181</v>
          </cell>
          <cell r="AM45">
            <v>11025.150886987209</v>
          </cell>
          <cell r="AN45">
            <v>843522.66481678397</v>
          </cell>
          <cell r="AP45">
            <v>3656.2897836699603</v>
          </cell>
          <cell r="AQ45">
            <v>396916.16242535406</v>
          </cell>
          <cell r="AS45">
            <v>441.20704096512162</v>
          </cell>
          <cell r="AT45">
            <v>1453372.4587829802</v>
          </cell>
          <cell r="AV45">
            <v>2241.2111648114378</v>
          </cell>
          <cell r="AW45">
            <v>1290729.025728225</v>
          </cell>
          <cell r="AY45">
            <v>828.14260080924885</v>
          </cell>
          <cell r="AZ45">
            <v>1428906.4104968903</v>
          </cell>
          <cell r="BB45">
            <v>1222.1133526505419</v>
          </cell>
          <cell r="BC45">
            <v>1747693.5769455985</v>
          </cell>
          <cell r="BG45">
            <v>-96000</v>
          </cell>
          <cell r="BH45">
            <v>0</v>
          </cell>
          <cell r="BI45">
            <v>0</v>
          </cell>
          <cell r="BJ45">
            <v>0</v>
          </cell>
          <cell r="BV45">
            <v>0</v>
          </cell>
          <cell r="BW45">
            <v>-3.7252902984619141E-9</v>
          </cell>
        </row>
        <row r="46">
          <cell r="B46">
            <v>336</v>
          </cell>
          <cell r="C46" t="str">
            <v>Wolverhampton</v>
          </cell>
          <cell r="F46">
            <v>35452676.942199081</v>
          </cell>
          <cell r="I46">
            <v>1.0050274281665641</v>
          </cell>
          <cell r="L46">
            <v>2842217.5668550432</v>
          </cell>
          <cell r="U46">
            <v>14600715.176675808</v>
          </cell>
          <cell r="W46">
            <v>55464.44666817331</v>
          </cell>
          <cell r="X46">
            <v>7040735.9006823516</v>
          </cell>
          <cell r="Z46">
            <v>8607.0548948184551</v>
          </cell>
          <cell r="AA46">
            <v>2281719.8732582135</v>
          </cell>
          <cell r="AB46">
            <v>2862222.3880202719</v>
          </cell>
          <cell r="AD46">
            <v>5552.776540620267</v>
          </cell>
          <cell r="AE46">
            <v>203747.91282341644</v>
          </cell>
          <cell r="AG46">
            <v>3172.8715907218429</v>
          </cell>
          <cell r="AH46">
            <v>151745.62072194644</v>
          </cell>
          <cell r="AJ46">
            <v>17567.87944435154</v>
          </cell>
          <cell r="AK46">
            <v>1167001.0032547198</v>
          </cell>
          <cell r="AM46">
            <v>11140.729041226363</v>
          </cell>
          <cell r="AN46">
            <v>852365.42748350499</v>
          </cell>
          <cell r="AP46">
            <v>4489.4575216200419</v>
          </cell>
          <cell r="AQ46">
            <v>487362.42373668408</v>
          </cell>
          <cell r="AS46">
            <v>393.97075184129312</v>
          </cell>
          <cell r="AT46">
            <v>1297772.2183210212</v>
          </cell>
          <cell r="AV46">
            <v>1899.5018392348061</v>
          </cell>
          <cell r="AW46">
            <v>1093936.2594736973</v>
          </cell>
          <cell r="AY46">
            <v>769.85100997558811</v>
          </cell>
          <cell r="AZ46">
            <v>1328328.0466512355</v>
          </cell>
          <cell r="BB46">
            <v>1128.6458018310516</v>
          </cell>
          <cell r="BC46">
            <v>1614029.512261437</v>
          </cell>
          <cell r="BG46">
            <v>54000</v>
          </cell>
          <cell r="BH46">
            <v>437000</v>
          </cell>
          <cell r="BI46">
            <v>0</v>
          </cell>
          <cell r="BJ46">
            <v>0</v>
          </cell>
          <cell r="BV46">
            <v>0</v>
          </cell>
          <cell r="BW46">
            <v>0</v>
          </cell>
        </row>
        <row r="47">
          <cell r="B47">
            <v>340</v>
          </cell>
          <cell r="C47" t="str">
            <v>Knowsley</v>
          </cell>
          <cell r="F47">
            <v>21107193.810757034</v>
          </cell>
          <cell r="I47">
            <v>1.0016674476121255</v>
          </cell>
          <cell r="L47">
            <v>1923201.4994152808</v>
          </cell>
          <cell r="U47">
            <v>8835269.9210506156</v>
          </cell>
          <cell r="W47">
            <v>30179.920664637553</v>
          </cell>
          <cell r="X47">
            <v>3831082.1376171676</v>
          </cell>
          <cell r="Z47">
            <v>6017.0163578060374</v>
          </cell>
          <cell r="AA47">
            <v>1595103.7804569933</v>
          </cell>
          <cell r="AB47">
            <v>1638014.7021320793</v>
          </cell>
          <cell r="AD47">
            <v>1866.1064549013897</v>
          </cell>
          <cell r="AE47">
            <v>68473.004903235575</v>
          </cell>
          <cell r="AG47">
            <v>2986.9723287793581</v>
          </cell>
          <cell r="AH47">
            <v>142854.81058714478</v>
          </cell>
          <cell r="AJ47">
            <v>3595.9861369275304</v>
          </cell>
          <cell r="AK47">
            <v>238874.55755701725</v>
          </cell>
          <cell r="AM47">
            <v>5972.9429901111043</v>
          </cell>
          <cell r="AN47">
            <v>456983.5677953288</v>
          </cell>
          <cell r="AP47">
            <v>6732.2069154010951</v>
          </cell>
          <cell r="AQ47">
            <v>730828.7612893529</v>
          </cell>
          <cell r="AS47">
            <v>255.42519914109198</v>
          </cell>
          <cell r="AT47">
            <v>841391.7169108995</v>
          </cell>
          <cell r="AV47">
            <v>1242.0676350390356</v>
          </cell>
          <cell r="AW47">
            <v>715315.34985788644</v>
          </cell>
          <cell r="AY47">
            <v>339.56526474051054</v>
          </cell>
          <cell r="AZ47">
            <v>585897.86722196394</v>
          </cell>
          <cell r="BB47">
            <v>987.64410334555566</v>
          </cell>
          <cell r="BC47">
            <v>1412388.8360941533</v>
          </cell>
          <cell r="BG47">
            <v>-384000</v>
          </cell>
          <cell r="BH47">
            <v>113528</v>
          </cell>
          <cell r="BI47">
            <v>0</v>
          </cell>
          <cell r="BJ47">
            <v>0</v>
          </cell>
          <cell r="BV47">
            <v>0</v>
          </cell>
          <cell r="BW47">
            <v>0</v>
          </cell>
        </row>
        <row r="48">
          <cell r="B48">
            <v>341</v>
          </cell>
          <cell r="C48" t="str">
            <v>Liverpool</v>
          </cell>
          <cell r="F48">
            <v>54284525.138613269</v>
          </cell>
          <cell r="I48">
            <v>1.0016674476121255</v>
          </cell>
          <cell r="L48">
            <v>4495483.5048832186</v>
          </cell>
          <cell r="U48">
            <v>20017096.157013901</v>
          </cell>
          <cell r="W48">
            <v>85756.673721466359</v>
          </cell>
          <cell r="X48">
            <v>10886074.371319721</v>
          </cell>
          <cell r="Z48">
            <v>15955.560773013547</v>
          </cell>
          <cell r="AA48">
            <v>4229799.9199100137</v>
          </cell>
          <cell r="AB48">
            <v>4662705.1056230729</v>
          </cell>
          <cell r="AD48">
            <v>4887.1354768995598</v>
          </cell>
          <cell r="AE48">
            <v>179323.55927154396</v>
          </cell>
          <cell r="AG48">
            <v>6982.6237773041266</v>
          </cell>
          <cell r="AH48">
            <v>333950.66552749375</v>
          </cell>
          <cell r="AJ48">
            <v>14203.644407139938</v>
          </cell>
          <cell r="AK48">
            <v>943521.23291323229</v>
          </cell>
          <cell r="AM48">
            <v>23184.594742430254</v>
          </cell>
          <cell r="AN48">
            <v>1773828.888175529</v>
          </cell>
          <cell r="AP48">
            <v>13191.960285051693</v>
          </cell>
          <cell r="AQ48">
            <v>1432080.7597352744</v>
          </cell>
          <cell r="AS48">
            <v>775.29060445178504</v>
          </cell>
          <cell r="AT48">
            <v>2553871.3289766125</v>
          </cell>
          <cell r="AV48">
            <v>4156.9199075903207</v>
          </cell>
          <cell r="AW48">
            <v>2393998.9531534105</v>
          </cell>
          <cell r="AY48">
            <v>1181.967588182308</v>
          </cell>
          <cell r="AZ48">
            <v>2039408.5053743878</v>
          </cell>
          <cell r="BB48">
            <v>1850.0797757395958</v>
          </cell>
          <cell r="BC48">
            <v>2645722.2923589265</v>
          </cell>
          <cell r="BG48">
            <v>-252000</v>
          </cell>
          <cell r="BH48">
            <v>612365</v>
          </cell>
          <cell r="BI48">
            <v>0</v>
          </cell>
          <cell r="BJ48">
            <v>0</v>
          </cell>
          <cell r="BV48">
            <v>0</v>
          </cell>
          <cell r="BW48">
            <v>0</v>
          </cell>
        </row>
        <row r="49">
          <cell r="B49">
            <v>342</v>
          </cell>
          <cell r="C49" t="str">
            <v>St Helens</v>
          </cell>
          <cell r="F49">
            <v>21194072.909497745</v>
          </cell>
          <cell r="I49">
            <v>1.0016674476121255</v>
          </cell>
          <cell r="L49">
            <v>1302167.6818957631</v>
          </cell>
          <cell r="U49">
            <v>10098215.137624469</v>
          </cell>
          <cell r="W49">
            <v>34448.310132467945</v>
          </cell>
          <cell r="X49">
            <v>4372917.5794100575</v>
          </cell>
          <cell r="Z49">
            <v>4391.3100903315581</v>
          </cell>
          <cell r="AA49">
            <v>1164131.0094095988</v>
          </cell>
          <cell r="AB49">
            <v>1357478.3671948561</v>
          </cell>
          <cell r="AD49">
            <v>3618.0228207749969</v>
          </cell>
          <cell r="AE49">
            <v>132756.03527132951</v>
          </cell>
          <cell r="AG49">
            <v>2569.2770031251016</v>
          </cell>
          <cell r="AH49">
            <v>122878.13184306717</v>
          </cell>
          <cell r="AJ49">
            <v>5528.2026433713199</v>
          </cell>
          <cell r="AK49">
            <v>367228.04544768191</v>
          </cell>
          <cell r="AM49">
            <v>5663.4277487989575</v>
          </cell>
          <cell r="AN49">
            <v>433302.88316531765</v>
          </cell>
          <cell r="AP49">
            <v>2775.6204973331996</v>
          </cell>
          <cell r="AQ49">
            <v>301313.27146745974</v>
          </cell>
          <cell r="AS49">
            <v>226.37684316034034</v>
          </cell>
          <cell r="AT49">
            <v>745704.03145828738</v>
          </cell>
          <cell r="AV49">
            <v>1602.6679161794007</v>
          </cell>
          <cell r="AW49">
            <v>922987.54820372432</v>
          </cell>
          <cell r="AY49">
            <v>320.53358323588014</v>
          </cell>
          <cell r="AZ49">
            <v>553059.93366085098</v>
          </cell>
          <cell r="BB49">
            <v>586.97712430070555</v>
          </cell>
          <cell r="BC49">
            <v>839411.62064013595</v>
          </cell>
          <cell r="BG49">
            <v>-162000</v>
          </cell>
          <cell r="BH49">
            <v>0</v>
          </cell>
          <cell r="BI49">
            <v>0</v>
          </cell>
          <cell r="BJ49">
            <v>0</v>
          </cell>
          <cell r="BV49">
            <v>171572.11135244742</v>
          </cell>
          <cell r="BW49">
            <v>0</v>
          </cell>
        </row>
        <row r="50">
          <cell r="B50">
            <v>343</v>
          </cell>
          <cell r="C50" t="str">
            <v>Sefton</v>
          </cell>
          <cell r="F50">
            <v>28086422.187599555</v>
          </cell>
          <cell r="I50">
            <v>1.0016674476121255</v>
          </cell>
          <cell r="L50">
            <v>2071448.2816618753</v>
          </cell>
          <cell r="U50">
            <v>12385594.508107176</v>
          </cell>
          <cell r="W50">
            <v>50597.871853400109</v>
          </cell>
          <cell r="X50">
            <v>6422965.9584935689</v>
          </cell>
          <cell r="Z50">
            <v>5913.844610701989</v>
          </cell>
          <cell r="AA50">
            <v>1567753.0747158465</v>
          </cell>
          <cell r="AB50">
            <v>1274452.2512812167</v>
          </cell>
          <cell r="AD50">
            <v>5201.659055449767</v>
          </cell>
          <cell r="AE50">
            <v>190864.36632447792</v>
          </cell>
          <cell r="AG50">
            <v>2080.4632886903846</v>
          </cell>
          <cell r="AH50">
            <v>99500.148085009962</v>
          </cell>
          <cell r="AJ50">
            <v>4728.8720201768447</v>
          </cell>
          <cell r="AK50">
            <v>314130.0240185734</v>
          </cell>
          <cell r="AM50">
            <v>5322.8608166108343</v>
          </cell>
          <cell r="AN50">
            <v>407246.46642032149</v>
          </cell>
          <cell r="AP50">
            <v>2420.028553430895</v>
          </cell>
          <cell r="AQ50">
            <v>262711.2464328339</v>
          </cell>
          <cell r="AS50">
            <v>320.53358323588014</v>
          </cell>
          <cell r="AT50">
            <v>1055864.1153391681</v>
          </cell>
          <cell r="AV50">
            <v>2223.7017336989184</v>
          </cell>
          <cell r="AW50">
            <v>1280645.2231326676</v>
          </cell>
          <cell r="AY50">
            <v>562.93710555801454</v>
          </cell>
          <cell r="AZ50">
            <v>971311.50849186955</v>
          </cell>
          <cell r="BB50">
            <v>839.39732109896113</v>
          </cell>
          <cell r="BC50">
            <v>1200387.2663761671</v>
          </cell>
          <cell r="BG50">
            <v>-144000</v>
          </cell>
          <cell r="BH50">
            <v>0</v>
          </cell>
          <cell r="BI50">
            <v>0</v>
          </cell>
          <cell r="BJ50">
            <v>0</v>
          </cell>
          <cell r="BV50">
            <v>3.7252902984619141E-9</v>
          </cell>
          <cell r="BW50">
            <v>0</v>
          </cell>
        </row>
        <row r="51">
          <cell r="B51">
            <v>344</v>
          </cell>
          <cell r="C51" t="str">
            <v>Wirral</v>
          </cell>
          <cell r="F51">
            <v>37759375.831726648</v>
          </cell>
          <cell r="I51">
            <v>1.0016674476121255</v>
          </cell>
          <cell r="L51">
            <v>3561929.4437087183</v>
          </cell>
          <cell r="U51">
            <v>14697809.094789136</v>
          </cell>
          <cell r="W51">
            <v>64253.60917503346</v>
          </cell>
          <cell r="X51">
            <v>8156444.7144600051</v>
          </cell>
          <cell r="Z51">
            <v>8138.5480118485193</v>
          </cell>
          <cell r="AA51">
            <v>2157519.2635613573</v>
          </cell>
          <cell r="AB51">
            <v>2147123.4980621608</v>
          </cell>
          <cell r="AD51">
            <v>4489.4735001975459</v>
          </cell>
          <cell r="AE51">
            <v>164732.15672372613</v>
          </cell>
          <cell r="AG51">
            <v>3298.4909049867292</v>
          </cell>
          <cell r="AH51">
            <v>157753.48466246403</v>
          </cell>
          <cell r="AJ51">
            <v>8041.3862694301433</v>
          </cell>
          <cell r="AK51">
            <v>534174.08024170867</v>
          </cell>
          <cell r="AM51">
            <v>6271.4398894995174</v>
          </cell>
          <cell r="AN51">
            <v>479821.25070711947</v>
          </cell>
          <cell r="AP51">
            <v>7467.4308219483955</v>
          </cell>
          <cell r="AQ51">
            <v>810642.5257271427</v>
          </cell>
          <cell r="AS51">
            <v>460.76702590157771</v>
          </cell>
          <cell r="AT51">
            <v>1517804.6658000541</v>
          </cell>
          <cell r="AV51">
            <v>3616.0194858797727</v>
          </cell>
          <cell r="AW51">
            <v>2082490.6556346531</v>
          </cell>
          <cell r="AY51">
            <v>624.0388198623541</v>
          </cell>
          <cell r="AZ51">
            <v>1076738.5583459691</v>
          </cell>
          <cell r="BB51">
            <v>994.65577547884061</v>
          </cell>
          <cell r="BC51">
            <v>1422415.937364599</v>
          </cell>
          <cell r="BG51">
            <v>-420000</v>
          </cell>
          <cell r="BH51">
            <v>1359100</v>
          </cell>
          <cell r="BI51">
            <v>0</v>
          </cell>
          <cell r="BJ51">
            <v>0</v>
          </cell>
          <cell r="BV51">
            <v>0</v>
          </cell>
          <cell r="BW51">
            <v>0</v>
          </cell>
        </row>
        <row r="52">
          <cell r="B52">
            <v>350</v>
          </cell>
          <cell r="C52" t="str">
            <v>Bolton</v>
          </cell>
          <cell r="F52">
            <v>35366777.281232975</v>
          </cell>
          <cell r="I52">
            <v>1.0081231311715995</v>
          </cell>
          <cell r="L52">
            <v>2512242.842879626</v>
          </cell>
          <cell r="U52">
            <v>15363157.298898621</v>
          </cell>
          <cell r="W52">
            <v>63439.63512688363</v>
          </cell>
          <cell r="X52">
            <v>8053117.6888192566</v>
          </cell>
          <cell r="Z52">
            <v>7887.5553782865945</v>
          </cell>
          <cell r="AA52">
            <v>2090981.4190793347</v>
          </cell>
          <cell r="AB52">
            <v>2195616.8602117021</v>
          </cell>
          <cell r="AD52">
            <v>8559.9735067780512</v>
          </cell>
          <cell r="AE52">
            <v>314090.92785767827</v>
          </cell>
          <cell r="AG52">
            <v>11610.55410170331</v>
          </cell>
          <cell r="AH52">
            <v>555285.86288860219</v>
          </cell>
          <cell r="AJ52">
            <v>9515.6742351287267</v>
          </cell>
          <cell r="AK52">
            <v>632108.24130573985</v>
          </cell>
          <cell r="AM52">
            <v>4795.6417349832982</v>
          </cell>
          <cell r="AN52">
            <v>366909.49060608447</v>
          </cell>
          <cell r="AP52">
            <v>3014.2881622030823</v>
          </cell>
          <cell r="AQ52">
            <v>327222.33755359717</v>
          </cell>
          <cell r="AS52">
            <v>388.12740550106577</v>
          </cell>
          <cell r="AT52">
            <v>1278523.7525226523</v>
          </cell>
          <cell r="AV52">
            <v>2167.4647320189388</v>
          </cell>
          <cell r="AW52">
            <v>1248257.9445361935</v>
          </cell>
          <cell r="AY52">
            <v>725.8486544435516</v>
          </cell>
          <cell r="AZ52">
            <v>1252404.8326597689</v>
          </cell>
          <cell r="BB52">
            <v>959.73322087536269</v>
          </cell>
          <cell r="BC52">
            <v>1372474.6416258209</v>
          </cell>
          <cell r="BG52">
            <v>0</v>
          </cell>
          <cell r="BH52">
            <v>0</v>
          </cell>
          <cell r="BI52">
            <v>0</v>
          </cell>
          <cell r="BJ52">
            <v>0</v>
          </cell>
          <cell r="BV52">
            <v>3.7252902984619141E-9</v>
          </cell>
          <cell r="BW52">
            <v>0</v>
          </cell>
        </row>
        <row r="53">
          <cell r="B53">
            <v>351</v>
          </cell>
          <cell r="C53" t="str">
            <v>Bury</v>
          </cell>
          <cell r="F53">
            <v>25396283.818966147</v>
          </cell>
          <cell r="I53">
            <v>1.0081231311715995</v>
          </cell>
          <cell r="L53">
            <v>1685581.8753189142</v>
          </cell>
          <cell r="U53">
            <v>13655762.097309548</v>
          </cell>
          <cell r="W53">
            <v>41171.302078501016</v>
          </cell>
          <cell r="X53">
            <v>5226343.7577621639</v>
          </cell>
          <cell r="Z53">
            <v>4157.4997929516758</v>
          </cell>
          <cell r="AA53">
            <v>1102148.1815290358</v>
          </cell>
          <cell r="AB53">
            <v>978460.82409706595</v>
          </cell>
          <cell r="AD53">
            <v>4452.8798703849552</v>
          </cell>
          <cell r="AE53">
            <v>163389.4274346208</v>
          </cell>
          <cell r="AG53">
            <v>3696.7875220062551</v>
          </cell>
          <cell r="AH53">
            <v>176802.40159872398</v>
          </cell>
          <cell r="AJ53">
            <v>6166.6891933766738</v>
          </cell>
          <cell r="AK53">
            <v>409641.49931848829</v>
          </cell>
          <cell r="AM53">
            <v>1642.2325806785354</v>
          </cell>
          <cell r="AN53">
            <v>125645.48248839848</v>
          </cell>
          <cell r="AP53">
            <v>948.64386643247508</v>
          </cell>
          <cell r="AQ53">
            <v>102982.01325683443</v>
          </cell>
          <cell r="AS53">
            <v>212.71398067720747</v>
          </cell>
          <cell r="AT53">
            <v>700697.43320072629</v>
          </cell>
          <cell r="AV53">
            <v>1421.4536149519552</v>
          </cell>
          <cell r="AW53">
            <v>818624.97757955</v>
          </cell>
          <cell r="AY53">
            <v>464.74476347010733</v>
          </cell>
          <cell r="AZ53">
            <v>801886.98313354654</v>
          </cell>
          <cell r="BB53">
            <v>323.60752510608341</v>
          </cell>
          <cell r="BC53">
            <v>462777.68903559714</v>
          </cell>
          <cell r="BG53">
            <v>-36000</v>
          </cell>
          <cell r="BH53">
            <v>0</v>
          </cell>
          <cell r="BI53">
            <v>0</v>
          </cell>
          <cell r="BJ53">
            <v>0</v>
          </cell>
          <cell r="BV53">
            <v>3725611.0208900981</v>
          </cell>
          <cell r="BW53">
            <v>0</v>
          </cell>
        </row>
        <row r="54">
          <cell r="B54">
            <v>352</v>
          </cell>
          <cell r="C54" t="str">
            <v>Manchester</v>
          </cell>
          <cell r="F54">
            <v>75769544.346806899</v>
          </cell>
          <cell r="I54">
            <v>1.0081231311715995</v>
          </cell>
          <cell r="L54">
            <v>4863185.9847717956</v>
          </cell>
          <cell r="U54">
            <v>32071971.7558196</v>
          </cell>
          <cell r="W54">
            <v>112512.64965680224</v>
          </cell>
          <cell r="X54">
            <v>14282516.085644256</v>
          </cell>
          <cell r="Z54">
            <v>20455.826454602924</v>
          </cell>
          <cell r="AA54">
            <v>5422814.9251711117</v>
          </cell>
          <cell r="AB54">
            <v>6459032.5441938005</v>
          </cell>
          <cell r="AD54">
            <v>8318.0239552968669</v>
          </cell>
          <cell r="AE54">
            <v>305213.07805366896</v>
          </cell>
          <cell r="AG54">
            <v>12612.628494087881</v>
          </cell>
          <cell r="AH54">
            <v>603211.0298340976</v>
          </cell>
          <cell r="AJ54">
            <v>26474.321547697375</v>
          </cell>
          <cell r="AK54">
            <v>1758639.106359788</v>
          </cell>
          <cell r="AM54">
            <v>27874.604576894726</v>
          </cell>
          <cell r="AN54">
            <v>2132656.5934955301</v>
          </cell>
          <cell r="AP54">
            <v>15285.162914823792</v>
          </cell>
          <cell r="AQ54">
            <v>1659312.7364507159</v>
          </cell>
          <cell r="AS54">
            <v>979.89568349879471</v>
          </cell>
          <cell r="AT54">
            <v>3227857.3700052416</v>
          </cell>
          <cell r="AV54">
            <v>4355.09192666131</v>
          </cell>
          <cell r="AW54">
            <v>2508127.5908820261</v>
          </cell>
          <cell r="AY54">
            <v>1500.08721918334</v>
          </cell>
          <cell r="AZ54">
            <v>2588303.3208301892</v>
          </cell>
          <cell r="BB54">
            <v>2178.5540864618265</v>
          </cell>
          <cell r="BC54">
            <v>3115459.7694888646</v>
          </cell>
          <cell r="BG54">
            <v>-510000</v>
          </cell>
          <cell r="BH54">
            <v>1740275</v>
          </cell>
          <cell r="BI54">
            <v>0</v>
          </cell>
          <cell r="BJ54">
            <v>0</v>
          </cell>
          <cell r="BV54">
            <v>0</v>
          </cell>
          <cell r="BW54">
            <v>0</v>
          </cell>
        </row>
        <row r="55">
          <cell r="B55">
            <v>353</v>
          </cell>
          <cell r="C55" t="str">
            <v>Oldham</v>
          </cell>
          <cell r="F55">
            <v>32815015.002427973</v>
          </cell>
          <cell r="I55">
            <v>1.0081231311715995</v>
          </cell>
          <cell r="L55">
            <v>2439657.9774352708</v>
          </cell>
          <cell r="U55">
            <v>13399699.88911223</v>
          </cell>
          <cell r="W55">
            <v>55227.805854101229</v>
          </cell>
          <cell r="X55">
            <v>7010696.3785147192</v>
          </cell>
          <cell r="Z55">
            <v>7252.4378056484866</v>
          </cell>
          <cell r="AA55">
            <v>1922612.516469419</v>
          </cell>
          <cell r="AB55">
            <v>2247869.1957009388</v>
          </cell>
          <cell r="AD55">
            <v>6120.3155293427808</v>
          </cell>
          <cell r="AE55">
            <v>224572.60900058472</v>
          </cell>
          <cell r="AG55">
            <v>6515.4997967620475</v>
          </cell>
          <cell r="AH55">
            <v>311610.01405305514</v>
          </cell>
          <cell r="AJ55">
            <v>13724.588307770155</v>
          </cell>
          <cell r="AK55">
            <v>911698.44232824922</v>
          </cell>
          <cell r="AM55">
            <v>7191.950417778191</v>
          </cell>
          <cell r="AN55">
            <v>550248.54025306005</v>
          </cell>
          <cell r="AP55">
            <v>2300.5369853335901</v>
          </cell>
          <cell r="AQ55">
            <v>249739.59006598959</v>
          </cell>
          <cell r="AS55">
            <v>423.4117150920718</v>
          </cell>
          <cell r="AT55">
            <v>1394753.1845701663</v>
          </cell>
          <cell r="AV55">
            <v>2137.221038083791</v>
          </cell>
          <cell r="AW55">
            <v>1230840.3918217348</v>
          </cell>
          <cell r="AY55">
            <v>674.43437475380006</v>
          </cell>
          <cell r="AZ55">
            <v>1163692.8236797019</v>
          </cell>
          <cell r="BB55">
            <v>1040.3830713690907</v>
          </cell>
          <cell r="BC55">
            <v>1487808.6451237891</v>
          </cell>
          <cell r="BG55">
            <v>72000</v>
          </cell>
          <cell r="BH55">
            <v>445384</v>
          </cell>
          <cell r="BI55">
            <v>0</v>
          </cell>
          <cell r="BJ55">
            <v>0</v>
          </cell>
          <cell r="BV55">
            <v>0</v>
          </cell>
          <cell r="BW55">
            <v>-3.7252902984619141E-9</v>
          </cell>
        </row>
        <row r="56">
          <cell r="B56">
            <v>354</v>
          </cell>
          <cell r="C56" t="str">
            <v>Rochdale</v>
          </cell>
          <cell r="F56">
            <v>25785595.030283865</v>
          </cell>
          <cell r="I56">
            <v>1.0081231311715995</v>
          </cell>
          <cell r="L56">
            <v>1782361.6959113877</v>
          </cell>
          <cell r="U56">
            <v>9999632.0868319087</v>
          </cell>
          <cell r="W56">
            <v>47869.914336439673</v>
          </cell>
          <cell r="X56">
            <v>6076675.1437648442</v>
          </cell>
          <cell r="Z56">
            <v>6941.9358812476339</v>
          </cell>
          <cell r="AA56">
            <v>1840298.8307490158</v>
          </cell>
          <cell r="AB56">
            <v>1971990.3995652301</v>
          </cell>
          <cell r="AD56">
            <v>4700.8781606531684</v>
          </cell>
          <cell r="AE56">
            <v>172489.22348373028</v>
          </cell>
          <cell r="AG56">
            <v>8504.526734563613</v>
          </cell>
          <cell r="AH56">
            <v>406737.13113903342</v>
          </cell>
          <cell r="AJ56">
            <v>9303.9683775826907</v>
          </cell>
          <cell r="AK56">
            <v>618045.02161358984</v>
          </cell>
          <cell r="AM56">
            <v>8120.4318215872336</v>
          </cell>
          <cell r="AN56">
            <v>621285.67307799251</v>
          </cell>
          <cell r="AP56">
            <v>1413.3886299025824</v>
          </cell>
          <cell r="AQ56">
            <v>153433.35025088402</v>
          </cell>
          <cell r="AS56">
            <v>343.76998772951544</v>
          </cell>
          <cell r="AT56">
            <v>1132406.752234349</v>
          </cell>
          <cell r="AV56">
            <v>2117.058575460359</v>
          </cell>
          <cell r="AW56">
            <v>1219228.690012096</v>
          </cell>
          <cell r="AY56">
            <v>608.9063712276461</v>
          </cell>
          <cell r="AZ56">
            <v>1050628.4985090285</v>
          </cell>
          <cell r="BB56">
            <v>754.07610211635642</v>
          </cell>
          <cell r="BC56">
            <v>1078372.9327060021</v>
          </cell>
          <cell r="BG56">
            <v>-366000</v>
          </cell>
          <cell r="BH56">
            <v>0</v>
          </cell>
          <cell r="BI56">
            <v>0</v>
          </cell>
          <cell r="BJ56">
            <v>0</v>
          </cell>
          <cell r="BV56">
            <v>0</v>
          </cell>
          <cell r="BW56">
            <v>0</v>
          </cell>
        </row>
        <row r="57">
          <cell r="B57">
            <v>355</v>
          </cell>
          <cell r="C57" t="str">
            <v>Salford</v>
          </cell>
          <cell r="F57">
            <v>31017507.57236585</v>
          </cell>
          <cell r="I57">
            <v>1.0081231311715995</v>
          </cell>
          <cell r="L57">
            <v>2145286.0231331638</v>
          </cell>
          <cell r="U57">
            <v>14415236.444412833</v>
          </cell>
          <cell r="W57">
            <v>51777.317934887185</v>
          </cell>
          <cell r="X57">
            <v>6572686.5248687547</v>
          </cell>
          <cell r="Z57">
            <v>6876.40787772148</v>
          </cell>
          <cell r="AA57">
            <v>1822927.4360352943</v>
          </cell>
          <cell r="AB57">
            <v>2199001.0448957412</v>
          </cell>
          <cell r="AD57">
            <v>4194.8003488050254</v>
          </cell>
          <cell r="AE57">
            <v>153919.72097701087</v>
          </cell>
          <cell r="AG57">
            <v>4869.234723558825</v>
          </cell>
          <cell r="AH57">
            <v>232875.81121402694</v>
          </cell>
          <cell r="AJ57">
            <v>9023.7101471169863</v>
          </cell>
          <cell r="AK57">
            <v>599427.99744969571</v>
          </cell>
          <cell r="AM57">
            <v>7902.6772252541678</v>
          </cell>
          <cell r="AN57">
            <v>604625.49860439263</v>
          </cell>
          <cell r="AP57">
            <v>5602.1402399205781</v>
          </cell>
          <cell r="AQ57">
            <v>608152.01665061526</v>
          </cell>
          <cell r="AS57">
            <v>343.76998772951544</v>
          </cell>
          <cell r="AT57">
            <v>1132406.752234349</v>
          </cell>
          <cell r="AV57">
            <v>2117.058575460359</v>
          </cell>
          <cell r="AW57">
            <v>1219228.690012096</v>
          </cell>
          <cell r="AY57">
            <v>525.23215134040333</v>
          </cell>
          <cell r="AZ57">
            <v>906254.05252186058</v>
          </cell>
          <cell r="BB57">
            <v>674.43437475380006</v>
          </cell>
          <cell r="BC57">
            <v>964480.60425175854</v>
          </cell>
          <cell r="BG57">
            <v>-360000</v>
          </cell>
          <cell r="BH57">
            <v>0</v>
          </cell>
          <cell r="BI57">
            <v>0</v>
          </cell>
          <cell r="BJ57">
            <v>0</v>
          </cell>
          <cell r="BV57">
            <v>3.7252902984619141E-9</v>
          </cell>
          <cell r="BW57">
            <v>0</v>
          </cell>
        </row>
        <row r="58">
          <cell r="B58">
            <v>356</v>
          </cell>
          <cell r="C58" t="str">
            <v>Stockport</v>
          </cell>
          <cell r="F58">
            <v>29671990.020776033</v>
          </cell>
          <cell r="I58">
            <v>1.0081231311715995</v>
          </cell>
          <cell r="L58">
            <v>2052538.6950653763</v>
          </cell>
          <cell r="U58">
            <v>13839748.944272945</v>
          </cell>
          <cell r="W58">
            <v>59773.184046140574</v>
          </cell>
          <cell r="X58">
            <v>7587693.1636865428</v>
          </cell>
          <cell r="Z58">
            <v>5241.2321589611456</v>
          </cell>
          <cell r="AA58">
            <v>1389444.3248713524</v>
          </cell>
          <cell r="AB58">
            <v>1065390.5114421756</v>
          </cell>
          <cell r="AD58">
            <v>5028.5181782839381</v>
          </cell>
          <cell r="AE58">
            <v>184511.31175999282</v>
          </cell>
          <cell r="AG58">
            <v>6063.8606339971711</v>
          </cell>
          <cell r="AH58">
            <v>290009.93881001492</v>
          </cell>
          <cell r="AJ58">
            <v>2591.8845702421822</v>
          </cell>
          <cell r="AK58">
            <v>172173.98965960986</v>
          </cell>
          <cell r="AM58">
            <v>2411.430529762466</v>
          </cell>
          <cell r="AN58">
            <v>184496.00620764223</v>
          </cell>
          <cell r="AP58">
            <v>2157.383500707223</v>
          </cell>
          <cell r="AQ58">
            <v>234199.26500491574</v>
          </cell>
          <cell r="AS58">
            <v>293.36383117093544</v>
          </cell>
          <cell r="AT58">
            <v>966364.70645218657</v>
          </cell>
          <cell r="AV58">
            <v>2096.8961128369269</v>
          </cell>
          <cell r="AW58">
            <v>1207616.9882024569</v>
          </cell>
          <cell r="AY58">
            <v>548.41898335735016</v>
          </cell>
          <cell r="AZ58">
            <v>946261.42912071443</v>
          </cell>
          <cell r="BB58">
            <v>753.06797898518482</v>
          </cell>
          <cell r="BC58">
            <v>1076931.2576622774</v>
          </cell>
          <cell r="BG58">
            <v>-510000</v>
          </cell>
          <cell r="BH58">
            <v>50000</v>
          </cell>
          <cell r="BI58">
            <v>0</v>
          </cell>
          <cell r="BJ58">
            <v>0</v>
          </cell>
          <cell r="BV58">
            <v>0</v>
          </cell>
          <cell r="BW58">
            <v>0</v>
          </cell>
        </row>
        <row r="59">
          <cell r="B59">
            <v>357</v>
          </cell>
          <cell r="C59" t="str">
            <v>Tameside</v>
          </cell>
          <cell r="F59">
            <v>23122399.999862589</v>
          </cell>
          <cell r="I59">
            <v>1.0081231311715995</v>
          </cell>
          <cell r="L59">
            <v>1653321.9351214231</v>
          </cell>
          <cell r="U59">
            <v>8628881.6483735684</v>
          </cell>
          <cell r="W59">
            <v>46601.825485309739</v>
          </cell>
          <cell r="X59">
            <v>5915702.1378891934</v>
          </cell>
          <cell r="Z59">
            <v>6149.5511001467567</v>
          </cell>
          <cell r="AA59">
            <v>1630238.5808261684</v>
          </cell>
          <cell r="AB59">
            <v>1762852.7213319782</v>
          </cell>
          <cell r="AD59">
            <v>6463.0773939411238</v>
          </cell>
          <cell r="AE59">
            <v>237149.56288959784</v>
          </cell>
          <cell r="AG59">
            <v>6285.6477228549229</v>
          </cell>
          <cell r="AH59">
            <v>300617.11861686502</v>
          </cell>
          <cell r="AJ59">
            <v>11483.53058717569</v>
          </cell>
          <cell r="AK59">
            <v>762829.21672991687</v>
          </cell>
          <cell r="AM59">
            <v>3770.3805105817819</v>
          </cell>
          <cell r="AN59">
            <v>288467.83579288539</v>
          </cell>
          <cell r="AP59">
            <v>1600.8995323004999</v>
          </cell>
          <cell r="AQ59">
            <v>173788.98730271318</v>
          </cell>
          <cell r="AS59">
            <v>285.29884612156263</v>
          </cell>
          <cell r="AT59">
            <v>939797.97912704048</v>
          </cell>
          <cell r="AV59">
            <v>1451.6973088871032</v>
          </cell>
          <cell r="AW59">
            <v>836042.53029400855</v>
          </cell>
          <cell r="AY59">
            <v>509.10218124165772</v>
          </cell>
          <cell r="AZ59">
            <v>878422.83401831007</v>
          </cell>
          <cell r="BB59">
            <v>758.10859464104283</v>
          </cell>
          <cell r="BC59">
            <v>1084139.6328809005</v>
          </cell>
          <cell r="BG59">
            <v>-282000</v>
          </cell>
          <cell r="BH59">
            <v>75000</v>
          </cell>
          <cell r="BI59">
            <v>0</v>
          </cell>
          <cell r="BJ59">
            <v>0</v>
          </cell>
          <cell r="BV59">
            <v>0</v>
          </cell>
          <cell r="BW59">
            <v>0</v>
          </cell>
        </row>
        <row r="60">
          <cell r="B60">
            <v>358</v>
          </cell>
          <cell r="C60" t="str">
            <v>Trafford</v>
          </cell>
          <cell r="F60">
            <v>24474231.558499832</v>
          </cell>
          <cell r="I60">
            <v>1.0081231311715995</v>
          </cell>
          <cell r="L60">
            <v>2117058.575460359</v>
          </cell>
          <cell r="U60">
            <v>11488429.469393192</v>
          </cell>
          <cell r="W60">
            <v>53389.273553567233</v>
          </cell>
          <cell r="X60">
            <v>6777310.4682508437</v>
          </cell>
          <cell r="Z60">
            <v>3389.3099669989174</v>
          </cell>
          <cell r="AA60">
            <v>898501.98503894731</v>
          </cell>
          <cell r="AB60">
            <v>765026.70052796416</v>
          </cell>
          <cell r="AD60">
            <v>2619.1038947838156</v>
          </cell>
          <cell r="AE60">
            <v>96102.724128400441</v>
          </cell>
          <cell r="AG60">
            <v>3130.2223222878165</v>
          </cell>
          <cell r="AH60">
            <v>149705.87863758876</v>
          </cell>
          <cell r="AJ60">
            <v>3844.9816222884801</v>
          </cell>
          <cell r="AK60">
            <v>255414.85669457488</v>
          </cell>
          <cell r="AM60">
            <v>2658.4206968995077</v>
          </cell>
          <cell r="AN60">
            <v>203392.96336519753</v>
          </cell>
          <cell r="AP60">
            <v>556.48396840672285</v>
          </cell>
          <cell r="AQ60">
            <v>60410.277702202555</v>
          </cell>
          <cell r="AS60">
            <v>224.81145825126669</v>
          </cell>
          <cell r="AT60">
            <v>740547.52418844542</v>
          </cell>
          <cell r="AV60">
            <v>1270.2351452762152</v>
          </cell>
          <cell r="AW60">
            <v>731537.21400725748</v>
          </cell>
          <cell r="AY60">
            <v>371.99743540232021</v>
          </cell>
          <cell r="AZ60">
            <v>641857.47673813161</v>
          </cell>
          <cell r="BB60">
            <v>458.69602468307778</v>
          </cell>
          <cell r="BC60">
            <v>655962.14489469375</v>
          </cell>
          <cell r="BG60">
            <v>-342000</v>
          </cell>
          <cell r="BH60">
            <v>0</v>
          </cell>
          <cell r="BI60">
            <v>0</v>
          </cell>
          <cell r="BJ60">
            <v>0</v>
          </cell>
          <cell r="BV60">
            <v>540576.58625299484</v>
          </cell>
          <cell r="BW60">
            <v>0</v>
          </cell>
        </row>
        <row r="61">
          <cell r="B61">
            <v>359</v>
          </cell>
          <cell r="C61" t="str">
            <v>Wigan</v>
          </cell>
          <cell r="F61">
            <v>30813301.469248552</v>
          </cell>
          <cell r="I61">
            <v>1.0081231311715995</v>
          </cell>
          <cell r="L61">
            <v>2274325.7839231282</v>
          </cell>
          <cell r="U61">
            <v>12765954.177354559</v>
          </cell>
          <cell r="W61">
            <v>64603.149349370877</v>
          </cell>
          <cell r="X61">
            <v>8200815.8423090158</v>
          </cell>
          <cell r="Z61">
            <v>6393.5168978902839</v>
          </cell>
          <cell r="AA61">
            <v>1694913.6196064851</v>
          </cell>
          <cell r="AB61">
            <v>1802182.0309990761</v>
          </cell>
          <cell r="AD61">
            <v>7551.850375606452</v>
          </cell>
          <cell r="AE61">
            <v>277099.88700763963</v>
          </cell>
          <cell r="AG61">
            <v>6119.3074062116084</v>
          </cell>
          <cell r="AH61">
            <v>292661.73376172746</v>
          </cell>
          <cell r="AJ61">
            <v>9055.9700873144775</v>
          </cell>
          <cell r="AK61">
            <v>601570.96425992821</v>
          </cell>
          <cell r="AM61">
            <v>5503.3441730657614</v>
          </cell>
          <cell r="AN61">
            <v>421055.05764528381</v>
          </cell>
          <cell r="AP61">
            <v>1932.5720424559561</v>
          </cell>
          <cell r="AQ61">
            <v>209794.38832449695</v>
          </cell>
          <cell r="AS61">
            <v>357.88371156591779</v>
          </cell>
          <cell r="AT61">
            <v>1178898.5250533547</v>
          </cell>
          <cell r="AV61">
            <v>2217.8708885775186</v>
          </cell>
          <cell r="AW61">
            <v>1277287.1990602908</v>
          </cell>
          <cell r="AY61">
            <v>594.79264739124369</v>
          </cell>
          <cell r="AZ61">
            <v>1026276.1823184218</v>
          </cell>
          <cell r="BB61">
            <v>775.24668787095993</v>
          </cell>
          <cell r="BC61">
            <v>1108648.1086242187</v>
          </cell>
          <cell r="BG61">
            <v>-546000</v>
          </cell>
          <cell r="BH61">
            <v>30000</v>
          </cell>
          <cell r="BI61">
            <v>0</v>
          </cell>
          <cell r="BJ61">
            <v>0</v>
          </cell>
          <cell r="BV61">
            <v>0</v>
          </cell>
          <cell r="BW61">
            <v>0</v>
          </cell>
        </row>
        <row r="62">
          <cell r="B62">
            <v>370</v>
          </cell>
          <cell r="C62" t="str">
            <v>Barnsley</v>
          </cell>
          <cell r="F62">
            <v>25122361.144237697</v>
          </cell>
          <cell r="I62">
            <v>1</v>
          </cell>
          <cell r="L62">
            <v>1548000</v>
          </cell>
          <cell r="U62">
            <v>9948872.6542681213</v>
          </cell>
          <cell r="W62">
            <v>47416.194000000003</v>
          </cell>
          <cell r="X62">
            <v>6019079.2376747262</v>
          </cell>
          <cell r="Z62">
            <v>6135</v>
          </cell>
          <cell r="AA62">
            <v>1626381.1017246221</v>
          </cell>
          <cell r="AB62">
            <v>1689872.1692567749</v>
          </cell>
          <cell r="AD62">
            <v>5454</v>
          </cell>
          <cell r="AE62">
            <v>200123.50729582633</v>
          </cell>
          <cell r="AG62">
            <v>5397</v>
          </cell>
          <cell r="AH62">
            <v>258116.6907073051</v>
          </cell>
          <cell r="AJ62">
            <v>7766</v>
          </cell>
          <cell r="AK62">
            <v>515880.69123448391</v>
          </cell>
          <cell r="AM62">
            <v>7722</v>
          </cell>
          <cell r="AN62">
            <v>590802.07468209707</v>
          </cell>
          <cell r="AP62">
            <v>1151</v>
          </cell>
          <cell r="AQ62">
            <v>124949.20533706274</v>
          </cell>
          <cell r="AS62">
            <v>308</v>
          </cell>
          <cell r="AT62">
            <v>1014577.456257197</v>
          </cell>
          <cell r="AV62">
            <v>2050</v>
          </cell>
          <cell r="AW62">
            <v>1180609.1921577051</v>
          </cell>
          <cell r="AY62">
            <v>668</v>
          </cell>
          <cell r="AZ62">
            <v>1152590.7268617628</v>
          </cell>
          <cell r="BB62">
            <v>831</v>
          </cell>
          <cell r="BC62">
            <v>1188378.6060367846</v>
          </cell>
          <cell r="BG62">
            <v>-246000</v>
          </cell>
          <cell r="BH62">
            <v>0</v>
          </cell>
          <cell r="BI62">
            <v>0</v>
          </cell>
          <cell r="BJ62">
            <v>0</v>
          </cell>
          <cell r="BV62">
            <v>0</v>
          </cell>
          <cell r="BW62">
            <v>0</v>
          </cell>
        </row>
        <row r="63">
          <cell r="B63">
            <v>371</v>
          </cell>
          <cell r="C63" t="str">
            <v>Doncaster</v>
          </cell>
          <cell r="F63">
            <v>32890252.671833657</v>
          </cell>
          <cell r="I63">
            <v>1</v>
          </cell>
          <cell r="L63">
            <v>2192000</v>
          </cell>
          <cell r="U63">
            <v>13491279.488845488</v>
          </cell>
          <cell r="W63">
            <v>61347.592000000004</v>
          </cell>
          <cell r="X63">
            <v>7787550.752988318</v>
          </cell>
          <cell r="Z63">
            <v>7193</v>
          </cell>
          <cell r="AA63">
            <v>1906855.6258688192</v>
          </cell>
          <cell r="AB63">
            <v>2277870.5991126727</v>
          </cell>
          <cell r="AD63">
            <v>8681</v>
          </cell>
          <cell r="AE63">
            <v>318531.75042813865</v>
          </cell>
          <cell r="AG63">
            <v>2635</v>
          </cell>
          <cell r="AH63">
            <v>126021.39707499517</v>
          </cell>
          <cell r="AJ63">
            <v>14872</v>
          </cell>
          <cell r="AK63">
            <v>987918.8308059806</v>
          </cell>
          <cell r="AM63">
            <v>8324</v>
          </cell>
          <cell r="AN63">
            <v>636860.45968062372</v>
          </cell>
          <cell r="AP63">
            <v>1921</v>
          </cell>
          <cell r="AQ63">
            <v>208538.1611229344</v>
          </cell>
          <cell r="AS63">
            <v>372</v>
          </cell>
          <cell r="AT63">
            <v>1225398.7458690819</v>
          </cell>
          <cell r="AV63">
            <v>2200</v>
          </cell>
          <cell r="AW63">
            <v>1266995.2306082691</v>
          </cell>
          <cell r="AY63">
            <v>885</v>
          </cell>
          <cell r="AZ63">
            <v>1527010.1695698504</v>
          </cell>
          <cell r="BB63">
            <v>1061</v>
          </cell>
          <cell r="BC63">
            <v>1517292.0589711536</v>
          </cell>
          <cell r="BG63">
            <v>-558000</v>
          </cell>
          <cell r="BH63">
            <v>256000</v>
          </cell>
          <cell r="BI63">
            <v>0</v>
          </cell>
          <cell r="BJ63">
            <v>0</v>
          </cell>
          <cell r="BV63">
            <v>0</v>
          </cell>
          <cell r="BW63">
            <v>0</v>
          </cell>
        </row>
        <row r="64">
          <cell r="B64">
            <v>372</v>
          </cell>
          <cell r="C64" t="str">
            <v>Rotherham</v>
          </cell>
          <cell r="F64">
            <v>31608801.64050404</v>
          </cell>
          <cell r="I64">
            <v>1</v>
          </cell>
          <cell r="L64">
            <v>2344000</v>
          </cell>
          <cell r="U64">
            <v>13003315.872625368</v>
          </cell>
          <cell r="W64">
            <v>53508.731999999996</v>
          </cell>
          <cell r="X64">
            <v>6792474.6936774636</v>
          </cell>
          <cell r="Z64">
            <v>6438</v>
          </cell>
          <cell r="AA64">
            <v>1706706.0363330261</v>
          </cell>
          <cell r="AB64">
            <v>1863039.7363946289</v>
          </cell>
          <cell r="AD64">
            <v>6862</v>
          </cell>
          <cell r="AE64">
            <v>251787.2216838944</v>
          </cell>
          <cell r="AG64">
            <v>6346</v>
          </cell>
          <cell r="AH64">
            <v>303503.52403716103</v>
          </cell>
          <cell r="AJ64">
            <v>9043</v>
          </cell>
          <cell r="AK64">
            <v>600709.38589150633</v>
          </cell>
          <cell r="AM64">
            <v>3570</v>
          </cell>
          <cell r="AN64">
            <v>273136.93429358798</v>
          </cell>
          <cell r="AP64">
            <v>3997</v>
          </cell>
          <cell r="AQ64">
            <v>433902.67048847937</v>
          </cell>
          <cell r="AS64">
            <v>413</v>
          </cell>
          <cell r="AT64">
            <v>1360456.1345266958</v>
          </cell>
          <cell r="AV64">
            <v>2530</v>
          </cell>
          <cell r="AW64">
            <v>1457044.5151995092</v>
          </cell>
          <cell r="AY64">
            <v>929</v>
          </cell>
          <cell r="AZ64">
            <v>1602929.3192433796</v>
          </cell>
          <cell r="BB64">
            <v>946</v>
          </cell>
          <cell r="BC64">
            <v>1352835.3325039691</v>
          </cell>
          <cell r="BG64">
            <v>126000</v>
          </cell>
          <cell r="BH64">
            <v>0</v>
          </cell>
          <cell r="BI64">
            <v>0</v>
          </cell>
          <cell r="BJ64">
            <v>0</v>
          </cell>
          <cell r="BV64">
            <v>0</v>
          </cell>
          <cell r="BW64">
            <v>0</v>
          </cell>
        </row>
        <row r="65">
          <cell r="B65">
            <v>373</v>
          </cell>
          <cell r="C65" t="str">
            <v>Sheffield</v>
          </cell>
          <cell r="F65">
            <v>62957112.155647412</v>
          </cell>
          <cell r="I65">
            <v>1</v>
          </cell>
          <cell r="L65">
            <v>3968000</v>
          </cell>
          <cell r="U65">
            <v>23438614.665483199</v>
          </cell>
          <cell r="W65">
            <v>111121.63499999998</v>
          </cell>
          <cell r="X65">
            <v>14105938.702818895</v>
          </cell>
          <cell r="Z65">
            <v>16111</v>
          </cell>
          <cell r="AA65">
            <v>4271006.6715379599</v>
          </cell>
          <cell r="AB65">
            <v>3882966.5990156559</v>
          </cell>
          <cell r="AD65">
            <v>7850</v>
          </cell>
          <cell r="AE65">
            <v>288039.88490506721</v>
          </cell>
          <cell r="AG65">
            <v>8377</v>
          </cell>
          <cell r="AH65">
            <v>400638.04299705295</v>
          </cell>
          <cell r="AJ65">
            <v>19726</v>
          </cell>
          <cell r="AK65">
            <v>1310360.8698546779</v>
          </cell>
          <cell r="AM65">
            <v>18294</v>
          </cell>
          <cell r="AN65">
            <v>1399654.643127983</v>
          </cell>
          <cell r="AP65">
            <v>4461</v>
          </cell>
          <cell r="AQ65">
            <v>484273.15813087474</v>
          </cell>
          <cell r="AS65">
            <v>828</v>
          </cell>
          <cell r="AT65">
            <v>2727500.4343537632</v>
          </cell>
          <cell r="AV65">
            <v>5330</v>
          </cell>
          <cell r="AW65">
            <v>3069583.8996100337</v>
          </cell>
          <cell r="AY65">
            <v>1891</v>
          </cell>
          <cell r="AZ65">
            <v>3262798.0007419065</v>
          </cell>
          <cell r="BB65">
            <v>2106</v>
          </cell>
          <cell r="BC65">
            <v>3011703.182086003</v>
          </cell>
          <cell r="BG65">
            <v>-348000</v>
          </cell>
          <cell r="BH65">
            <v>1567000</v>
          </cell>
          <cell r="BI65">
            <v>0</v>
          </cell>
          <cell r="BJ65">
            <v>0</v>
          </cell>
          <cell r="BV65">
            <v>0</v>
          </cell>
          <cell r="BW65">
            <v>0</v>
          </cell>
        </row>
        <row r="66">
          <cell r="B66">
            <v>380</v>
          </cell>
          <cell r="C66" t="str">
            <v>Bradford</v>
          </cell>
          <cell r="F66">
            <v>74051825.395182535</v>
          </cell>
          <cell r="I66">
            <v>1.0002404826419735</v>
          </cell>
          <cell r="L66">
            <v>3556855.1562748575</v>
          </cell>
          <cell r="U66">
            <v>29697627.592442036</v>
          </cell>
          <cell r="W66">
            <v>131606.16338866696</v>
          </cell>
          <cell r="X66">
            <v>16706273.92832822</v>
          </cell>
          <cell r="Z66">
            <v>17440.193055345451</v>
          </cell>
          <cell r="AA66">
            <v>4623374.1476190444</v>
          </cell>
          <cell r="AB66">
            <v>5026402.1911321394</v>
          </cell>
          <cell r="AD66">
            <v>17127.117784278511</v>
          </cell>
          <cell r="AE66">
            <v>628444.97265466396</v>
          </cell>
          <cell r="AG66">
            <v>22046.30047791174</v>
          </cell>
          <cell r="AH66">
            <v>1054385.4218449986</v>
          </cell>
          <cell r="AJ66">
            <v>25445.117637929165</v>
          </cell>
          <cell r="AK66">
            <v>1690271.0372904527</v>
          </cell>
          <cell r="AM66">
            <v>15486.723392745676</v>
          </cell>
          <cell r="AN66">
            <v>1184872.8710776886</v>
          </cell>
          <cell r="AP66">
            <v>4315.0374421174738</v>
          </cell>
          <cell r="AQ66">
            <v>468427.88826433552</v>
          </cell>
          <cell r="AS66">
            <v>1133.272466833356</v>
          </cell>
          <cell r="AT66">
            <v>3733093.1709289118</v>
          </cell>
          <cell r="AV66">
            <v>4411.060528451103</v>
          </cell>
          <cell r="AW66">
            <v>2540360.2961236085</v>
          </cell>
          <cell r="AY66">
            <v>2224.534833395749</v>
          </cell>
          <cell r="AZ66">
            <v>3838290.7493307134</v>
          </cell>
          <cell r="BB66">
            <v>2406.5786012365884</v>
          </cell>
          <cell r="BC66">
            <v>3441548.1630029986</v>
          </cell>
          <cell r="BG66">
            <v>-756000</v>
          </cell>
          <cell r="BH66">
            <v>1644000</v>
          </cell>
          <cell r="BI66">
            <v>0</v>
          </cell>
          <cell r="BJ66">
            <v>0</v>
          </cell>
          <cell r="BV66">
            <v>0</v>
          </cell>
          <cell r="BW66">
            <v>0</v>
          </cell>
        </row>
        <row r="67">
          <cell r="B67">
            <v>381</v>
          </cell>
          <cell r="C67" t="str">
            <v>Calderdale</v>
          </cell>
          <cell r="F67">
            <v>20313891.420534234</v>
          </cell>
          <cell r="I67">
            <v>1.0002404826419735</v>
          </cell>
          <cell r="L67">
            <v>1096263.568975603</v>
          </cell>
          <cell r="U67">
            <v>8360333.0568309845</v>
          </cell>
          <cell r="W67">
            <v>43479.555564493181</v>
          </cell>
          <cell r="X67">
            <v>5519356.7446928676</v>
          </cell>
          <cell r="Z67">
            <v>4488.0790456145351</v>
          </cell>
          <cell r="AA67">
            <v>1189784.3427601885</v>
          </cell>
          <cell r="AB67">
            <v>1293231.7086588144</v>
          </cell>
          <cell r="AD67">
            <v>5416.3022135062865</v>
          </cell>
          <cell r="AE67">
            <v>198740.26320884223</v>
          </cell>
          <cell r="AG67">
            <v>3262.7844543781175</v>
          </cell>
          <cell r="AH67">
            <v>156045.78948588471</v>
          </cell>
          <cell r="AJ67">
            <v>7569.8199726344556</v>
          </cell>
          <cell r="AK67">
            <v>502848.82307536242</v>
          </cell>
          <cell r="AM67">
            <v>3209.7717087980932</v>
          </cell>
          <cell r="AN67">
            <v>245576.24770963652</v>
          </cell>
          <cell r="AP67">
            <v>1750.4208446234536</v>
          </cell>
          <cell r="AQ67">
            <v>190020.58517908835</v>
          </cell>
          <cell r="AS67">
            <v>247.05939921256746</v>
          </cell>
          <cell r="AT67">
            <v>813834.08051142213</v>
          </cell>
          <cell r="AV67">
            <v>1280.307817781726</v>
          </cell>
          <cell r="AW67">
            <v>737338.13583633071</v>
          </cell>
          <cell r="AY67">
            <v>495.11903890777688</v>
          </cell>
          <cell r="AZ67">
            <v>854295.82775121555</v>
          </cell>
          <cell r="BB67">
            <v>482.11591263343121</v>
          </cell>
          <cell r="BC67">
            <v>689453.95451681013</v>
          </cell>
          <cell r="BG67">
            <v>-240000</v>
          </cell>
          <cell r="BH67">
            <v>0</v>
          </cell>
          <cell r="BI67">
            <v>0</v>
          </cell>
          <cell r="BJ67">
            <v>0</v>
          </cell>
          <cell r="BV67">
            <v>0</v>
          </cell>
          <cell r="BW67">
            <v>0</v>
          </cell>
        </row>
        <row r="68">
          <cell r="B68">
            <v>382</v>
          </cell>
          <cell r="C68" t="str">
            <v>Kirklees</v>
          </cell>
          <cell r="F68">
            <v>42470811.614039451</v>
          </cell>
          <cell r="I68">
            <v>1.0002404826419735</v>
          </cell>
          <cell r="L68">
            <v>2744659.8843695754</v>
          </cell>
          <cell r="U68">
            <v>15559938.366174109</v>
          </cell>
          <cell r="W68">
            <v>94157.852885205939</v>
          </cell>
          <cell r="X68">
            <v>11952532.026618887</v>
          </cell>
          <cell r="Z68">
            <v>12656.04282686889</v>
          </cell>
          <cell r="AA68">
            <v>3355101.6913181781</v>
          </cell>
          <cell r="AB68">
            <v>2094104.0212615256</v>
          </cell>
          <cell r="AD68">
            <v>14478.480986242566</v>
          </cell>
          <cell r="AE68">
            <v>531258.59832834557</v>
          </cell>
          <cell r="AG68">
            <v>8810.1181711105019</v>
          </cell>
          <cell r="AH68">
            <v>421352.33408696274</v>
          </cell>
          <cell r="AJ68">
            <v>10150.440417850747</v>
          </cell>
          <cell r="AK68">
            <v>674274.55821469054</v>
          </cell>
          <cell r="AM68">
            <v>4825.16008826488</v>
          </cell>
          <cell r="AN68">
            <v>369167.90867911704</v>
          </cell>
          <cell r="AP68">
            <v>903.21715582570209</v>
          </cell>
          <cell r="AQ68">
            <v>98050.621952409594</v>
          </cell>
          <cell r="AS68">
            <v>604.14525151575197</v>
          </cell>
          <cell r="AT68">
            <v>1990104.3912101171</v>
          </cell>
          <cell r="AV68">
            <v>2410.5795631671563</v>
          </cell>
          <cell r="AW68">
            <v>1388269.4588793416</v>
          </cell>
          <cell r="AY68">
            <v>1225.2945912364175</v>
          </cell>
          <cell r="AZ68">
            <v>2114166.4424146242</v>
          </cell>
          <cell r="BB68">
            <v>1057.254190152566</v>
          </cell>
          <cell r="BC68">
            <v>1511935.331793088</v>
          </cell>
          <cell r="BG68">
            <v>-240000</v>
          </cell>
          <cell r="BH68">
            <v>0</v>
          </cell>
          <cell r="BI68">
            <v>0</v>
          </cell>
          <cell r="BJ68">
            <v>0</v>
          </cell>
          <cell r="BV68">
            <v>0</v>
          </cell>
          <cell r="BW68">
            <v>0</v>
          </cell>
        </row>
        <row r="69">
          <cell r="B69">
            <v>383</v>
          </cell>
          <cell r="C69" t="str">
            <v>Leeds</v>
          </cell>
          <cell r="F69">
            <v>76254968.035304904</v>
          </cell>
          <cell r="I69">
            <v>1.0002404826419735</v>
          </cell>
          <cell r="L69">
            <v>3852926.3391368818</v>
          </cell>
          <cell r="U69">
            <v>29697274.555877559</v>
          </cell>
          <cell r="W69">
            <v>156012.79434861941</v>
          </cell>
          <cell r="X69">
            <v>19804486.443500545</v>
          </cell>
          <cell r="Z69">
            <v>18379.418868546265</v>
          </cell>
          <cell r="AA69">
            <v>4872361.778074096</v>
          </cell>
          <cell r="AB69">
            <v>4976509.543683853</v>
          </cell>
          <cell r="AD69">
            <v>10023.409876555217</v>
          </cell>
          <cell r="AE69">
            <v>367788.76779608644</v>
          </cell>
          <cell r="AG69">
            <v>15695.773653617849</v>
          </cell>
          <cell r="AH69">
            <v>750665.39810315857</v>
          </cell>
          <cell r="AJ69">
            <v>18935.552576895199</v>
          </cell>
          <cell r="AK69">
            <v>1257852.9426056668</v>
          </cell>
          <cell r="AM69">
            <v>21746.228333119147</v>
          </cell>
          <cell r="AN69">
            <v>1663780.991416394</v>
          </cell>
          <cell r="AP69">
            <v>8626.0739223043802</v>
          </cell>
          <cell r="AQ69">
            <v>936421.44376254745</v>
          </cell>
          <cell r="AS69">
            <v>827.1988791449121</v>
          </cell>
          <cell r="AT69">
            <v>2724861.4760443158</v>
          </cell>
          <cell r="AV69">
            <v>4060.9763595264126</v>
          </cell>
          <cell r="AW69">
            <v>2338744.3996058619</v>
          </cell>
          <cell r="AY69">
            <v>2029.4879392805642</v>
          </cell>
          <cell r="AZ69">
            <v>3501749.9687014474</v>
          </cell>
          <cell r="BB69">
            <v>2643.6355956227362</v>
          </cell>
          <cell r="BC69">
            <v>3780553.5306803524</v>
          </cell>
          <cell r="BG69">
            <v>-252000</v>
          </cell>
          <cell r="BH69">
            <v>957500</v>
          </cell>
          <cell r="BI69">
            <v>0</v>
          </cell>
          <cell r="BJ69">
            <v>0</v>
          </cell>
          <cell r="BV69">
            <v>0</v>
          </cell>
          <cell r="BW69">
            <v>0</v>
          </cell>
        </row>
        <row r="70">
          <cell r="B70">
            <v>384</v>
          </cell>
          <cell r="C70" t="str">
            <v>Wakefield</v>
          </cell>
          <cell r="F70">
            <v>33052505.643939894</v>
          </cell>
          <cell r="I70">
            <v>1.0002404826419735</v>
          </cell>
          <cell r="L70">
            <v>1624390.543810565</v>
          </cell>
          <cell r="U70">
            <v>12731064.419416457</v>
          </cell>
          <cell r="W70">
            <v>66094.088659631889</v>
          </cell>
          <cell r="X70">
            <v>8390077.8030438889</v>
          </cell>
          <cell r="Z70">
            <v>6493.561213311692</v>
          </cell>
          <cell r="AA70">
            <v>1721435.2469799742</v>
          </cell>
          <cell r="AB70">
            <v>2010450.715754308</v>
          </cell>
          <cell r="AD70">
            <v>7667.8435399333694</v>
          </cell>
          <cell r="AE70">
            <v>281356.02174681157</v>
          </cell>
          <cell r="AG70">
            <v>8105.9488713305536</v>
          </cell>
          <cell r="AH70">
            <v>387674.76333341806</v>
          </cell>
          <cell r="AJ70">
            <v>10192.45051812171</v>
          </cell>
          <cell r="AK70">
            <v>677065.20971695869</v>
          </cell>
          <cell r="AM70">
            <v>5731.3779655385079</v>
          </cell>
          <cell r="AN70">
            <v>438501.68257283175</v>
          </cell>
          <cell r="AP70">
            <v>2080.5002038953048</v>
          </cell>
          <cell r="AQ70">
            <v>225853.03838428785</v>
          </cell>
          <cell r="AS70">
            <v>364.08753568167833</v>
          </cell>
          <cell r="AT70">
            <v>1199334.4344378852</v>
          </cell>
          <cell r="AV70">
            <v>2630.6324693483903</v>
          </cell>
          <cell r="AW70">
            <v>1514999.4509762109</v>
          </cell>
          <cell r="AY70">
            <v>971.23350864535632</v>
          </cell>
          <cell r="AZ70">
            <v>1675800.5025180411</v>
          </cell>
          <cell r="BB70">
            <v>1055.2537091872821</v>
          </cell>
          <cell r="BC70">
            <v>1509074.5270025618</v>
          </cell>
          <cell r="BG70">
            <v>-6000</v>
          </cell>
          <cell r="BH70">
            <v>681878</v>
          </cell>
          <cell r="BI70">
            <v>0</v>
          </cell>
          <cell r="BJ70">
            <v>0</v>
          </cell>
          <cell r="BV70">
            <v>0</v>
          </cell>
          <cell r="BW70">
            <v>0</v>
          </cell>
        </row>
        <row r="71">
          <cell r="B71">
            <v>390</v>
          </cell>
          <cell r="C71" t="str">
            <v>Gateshead</v>
          </cell>
          <cell r="F71">
            <v>21959405.48146065</v>
          </cell>
          <cell r="I71">
            <v>1</v>
          </cell>
          <cell r="L71">
            <v>2092000</v>
          </cell>
          <cell r="U71">
            <v>9887376.9483356941</v>
          </cell>
          <cell r="W71">
            <v>37930.044000000002</v>
          </cell>
          <cell r="X71">
            <v>4814893.8382631224</v>
          </cell>
          <cell r="Z71">
            <v>4288</v>
          </cell>
          <cell r="AA71">
            <v>1136743.629045669</v>
          </cell>
          <cell r="AB71">
            <v>1175153.6028077963</v>
          </cell>
          <cell r="AD71">
            <v>4365</v>
          </cell>
          <cell r="AE71">
            <v>160164.85319880486</v>
          </cell>
          <cell r="AG71">
            <v>4780</v>
          </cell>
          <cell r="AH71">
            <v>228608.07514932708</v>
          </cell>
          <cell r="AJ71">
            <v>6512</v>
          </cell>
          <cell r="AK71">
            <v>432579.84307480807</v>
          </cell>
          <cell r="AM71">
            <v>2452</v>
          </cell>
          <cell r="AN71">
            <v>187599.93358203859</v>
          </cell>
          <cell r="AP71">
            <v>1531</v>
          </cell>
          <cell r="AQ71">
            <v>166200.89780281761</v>
          </cell>
          <cell r="AS71">
            <v>250</v>
          </cell>
          <cell r="AT71">
            <v>823520.66254642606</v>
          </cell>
          <cell r="AV71">
            <v>1380</v>
          </cell>
          <cell r="AW71">
            <v>794751.553745187</v>
          </cell>
          <cell r="AY71">
            <v>388</v>
          </cell>
          <cell r="AZ71">
            <v>669468.86530294013</v>
          </cell>
          <cell r="BB71">
            <v>622</v>
          </cell>
          <cell r="BC71">
            <v>889496.38141381484</v>
          </cell>
          <cell r="BG71">
            <v>-324000</v>
          </cell>
          <cell r="BH71">
            <v>0</v>
          </cell>
          <cell r="BI71">
            <v>0</v>
          </cell>
          <cell r="BJ71">
            <v>0</v>
          </cell>
          <cell r="BV71">
            <v>0</v>
          </cell>
          <cell r="BW71">
            <v>0</v>
          </cell>
        </row>
        <row r="72">
          <cell r="B72">
            <v>391</v>
          </cell>
          <cell r="C72" t="str">
            <v>Newcastle upon Tyne</v>
          </cell>
          <cell r="F72">
            <v>36598694.336363912</v>
          </cell>
          <cell r="I72">
            <v>1</v>
          </cell>
          <cell r="L72">
            <v>2336000</v>
          </cell>
          <cell r="U72">
            <v>14919988.920024313</v>
          </cell>
          <cell r="W72">
            <v>55175.802000000003</v>
          </cell>
          <cell r="X72">
            <v>7004094.9351660665</v>
          </cell>
          <cell r="Z72">
            <v>8447</v>
          </cell>
          <cell r="AA72">
            <v>2239289.5136540965</v>
          </cell>
          <cell r="AB72">
            <v>2315471.1402727007</v>
          </cell>
          <cell r="AD72">
            <v>4530</v>
          </cell>
          <cell r="AE72">
            <v>166219.19472865661</v>
          </cell>
          <cell r="AG72">
            <v>3275</v>
          </cell>
          <cell r="AH72">
            <v>156630.00964728999</v>
          </cell>
          <cell r="AJ72">
            <v>8670</v>
          </cell>
          <cell r="AK72">
            <v>575931.70139106037</v>
          </cell>
          <cell r="AM72">
            <v>11418</v>
          </cell>
          <cell r="AN72">
            <v>873579.1360684</v>
          </cell>
          <cell r="AP72">
            <v>5003</v>
          </cell>
          <cell r="AQ72">
            <v>543111.09843729355</v>
          </cell>
          <cell r="AS72">
            <v>454</v>
          </cell>
          <cell r="AT72">
            <v>1495513.5231843097</v>
          </cell>
          <cell r="AV72">
            <v>2000</v>
          </cell>
          <cell r="AW72">
            <v>1151813.8460075173</v>
          </cell>
          <cell r="AY72">
            <v>643</v>
          </cell>
          <cell r="AZ72">
            <v>1109454.8463654395</v>
          </cell>
          <cell r="BB72">
            <v>814</v>
          </cell>
          <cell r="BC72">
            <v>1164067.6116894619</v>
          </cell>
          <cell r="BG72">
            <v>48000</v>
          </cell>
          <cell r="BH72">
            <v>2815000.0000000005</v>
          </cell>
          <cell r="BI72">
            <v>0</v>
          </cell>
          <cell r="BJ72">
            <v>0</v>
          </cell>
          <cell r="BV72">
            <v>3.7252902984619141E-9</v>
          </cell>
          <cell r="BW72">
            <v>0</v>
          </cell>
        </row>
        <row r="73">
          <cell r="B73">
            <v>392</v>
          </cell>
          <cell r="C73" t="str">
            <v>North Tyneside</v>
          </cell>
          <cell r="F73">
            <v>20605654.948792674</v>
          </cell>
          <cell r="I73">
            <v>1</v>
          </cell>
          <cell r="L73">
            <v>1944000</v>
          </cell>
          <cell r="U73">
            <v>8954007.8182467632</v>
          </cell>
          <cell r="W73">
            <v>38370.874000000003</v>
          </cell>
          <cell r="X73">
            <v>4870853.426675979</v>
          </cell>
          <cell r="Z73">
            <v>3841</v>
          </cell>
          <cell r="AA73">
            <v>1018244.468088716</v>
          </cell>
          <cell r="AB73">
            <v>1125295.7679939936</v>
          </cell>
          <cell r="AD73">
            <v>3538</v>
          </cell>
          <cell r="AE73">
            <v>129819.75959160864</v>
          </cell>
          <cell r="AG73">
            <v>3340</v>
          </cell>
          <cell r="AH73">
            <v>159738.69686166369</v>
          </cell>
          <cell r="AJ73">
            <v>8115</v>
          </cell>
          <cell r="AK73">
            <v>539064.10112900299</v>
          </cell>
          <cell r="AM73">
            <v>2087</v>
          </cell>
          <cell r="AN73">
            <v>159674.1685912376</v>
          </cell>
          <cell r="AP73">
            <v>1262</v>
          </cell>
          <cell r="AQ73">
            <v>136999.0418204806</v>
          </cell>
          <cell r="AS73">
            <v>222</v>
          </cell>
          <cell r="AT73">
            <v>731286.34834122634</v>
          </cell>
          <cell r="AV73">
            <v>1550</v>
          </cell>
          <cell r="AW73">
            <v>892655.73065582593</v>
          </cell>
          <cell r="AY73">
            <v>387</v>
          </cell>
          <cell r="AZ73">
            <v>667743.43008308706</v>
          </cell>
          <cell r="BB73">
            <v>478</v>
          </cell>
          <cell r="BC73">
            <v>683567.95870707952</v>
          </cell>
          <cell r="BG73">
            <v>-282000</v>
          </cell>
          <cell r="BH73">
            <v>0</v>
          </cell>
          <cell r="BI73">
            <v>0</v>
          </cell>
          <cell r="BJ73">
            <v>0</v>
          </cell>
          <cell r="BV73">
            <v>0</v>
          </cell>
          <cell r="BW73">
            <v>0</v>
          </cell>
        </row>
        <row r="74">
          <cell r="B74">
            <v>393</v>
          </cell>
          <cell r="C74" t="str">
            <v>South Tyneside</v>
          </cell>
          <cell r="F74">
            <v>17401195.442528475</v>
          </cell>
          <cell r="I74">
            <v>1</v>
          </cell>
          <cell r="L74">
            <v>1764000</v>
          </cell>
          <cell r="U74">
            <v>7419924.7471680511</v>
          </cell>
          <cell r="W74">
            <v>27659.008999999998</v>
          </cell>
          <cell r="X74">
            <v>3511074.0184367895</v>
          </cell>
          <cell r="Z74">
            <v>4254</v>
          </cell>
          <cell r="AA74">
            <v>1127730.2700467061</v>
          </cell>
          <cell r="AB74">
            <v>1225342.9684386086</v>
          </cell>
          <cell r="AD74">
            <v>2959</v>
          </cell>
          <cell r="AE74">
            <v>108574.52476867438</v>
          </cell>
          <cell r="AG74">
            <v>2153</v>
          </cell>
          <cell r="AH74">
            <v>102969.28573148562</v>
          </cell>
          <cell r="AJ74">
            <v>8148</v>
          </cell>
          <cell r="AK74">
            <v>541256.22871215222</v>
          </cell>
          <cell r="AM74">
            <v>4109</v>
          </cell>
          <cell r="AN74">
            <v>314375.25574575714</v>
          </cell>
          <cell r="AP74">
            <v>1457</v>
          </cell>
          <cell r="AQ74">
            <v>158167.673480539</v>
          </cell>
          <cell r="AS74">
            <v>178</v>
          </cell>
          <cell r="AT74">
            <v>586346.7117330553</v>
          </cell>
          <cell r="AV74">
            <v>1230</v>
          </cell>
          <cell r="AW74">
            <v>708365.5152946231</v>
          </cell>
          <cell r="AY74">
            <v>318</v>
          </cell>
          <cell r="AZ74">
            <v>548688.3999132344</v>
          </cell>
          <cell r="BB74">
            <v>390</v>
          </cell>
          <cell r="BC74">
            <v>557722.81149740797</v>
          </cell>
          <cell r="BG74">
            <v>-48000</v>
          </cell>
          <cell r="BH74">
            <v>0</v>
          </cell>
          <cell r="BI74">
            <v>0</v>
          </cell>
          <cell r="BJ74">
            <v>0</v>
          </cell>
          <cell r="BV74">
            <v>0</v>
          </cell>
          <cell r="BW74">
            <v>-1.862645149230957E-9</v>
          </cell>
        </row>
        <row r="75">
          <cell r="B75">
            <v>394</v>
          </cell>
          <cell r="C75" t="str">
            <v>Sunderland</v>
          </cell>
          <cell r="F75">
            <v>27855413.542386822</v>
          </cell>
          <cell r="I75">
            <v>1</v>
          </cell>
          <cell r="L75">
            <v>2528000</v>
          </cell>
          <cell r="U75">
            <v>10022450.391767658</v>
          </cell>
          <cell r="W75">
            <v>51323.520999999993</v>
          </cell>
          <cell r="X75">
            <v>6515080.8952625506</v>
          </cell>
          <cell r="Z75">
            <v>8392</v>
          </cell>
          <cell r="AA75">
            <v>2224709.0799793038</v>
          </cell>
          <cell r="AB75">
            <v>2072723.6534254511</v>
          </cell>
          <cell r="AD75">
            <v>5839</v>
          </cell>
          <cell r="AE75">
            <v>214250.30419881368</v>
          </cell>
          <cell r="AG75">
            <v>4179</v>
          </cell>
          <cell r="AH75">
            <v>199864.67490565646</v>
          </cell>
          <cell r="AJ75">
            <v>13103</v>
          </cell>
          <cell r="AK75">
            <v>870407.50672745844</v>
          </cell>
          <cell r="AM75">
            <v>6674</v>
          </cell>
          <cell r="AN75">
            <v>510620.70013316703</v>
          </cell>
          <cell r="AP75">
            <v>2557</v>
          </cell>
          <cell r="AQ75">
            <v>277580.46746035572</v>
          </cell>
          <cell r="AS75">
            <v>328</v>
          </cell>
          <cell r="AT75">
            <v>1080459.1092609109</v>
          </cell>
          <cell r="AV75">
            <v>2350</v>
          </cell>
          <cell r="AW75">
            <v>1353381.2690588329</v>
          </cell>
          <cell r="AY75">
            <v>603</v>
          </cell>
          <cell r="AZ75">
            <v>1040437.4375713217</v>
          </cell>
          <cell r="BB75">
            <v>884</v>
          </cell>
          <cell r="BC75">
            <v>1264171.7060607914</v>
          </cell>
          <cell r="BG75">
            <v>-246000</v>
          </cell>
          <cell r="BH75">
            <v>0</v>
          </cell>
          <cell r="BI75">
            <v>0</v>
          </cell>
          <cell r="BJ75">
            <v>0</v>
          </cell>
          <cell r="BV75">
            <v>0</v>
          </cell>
          <cell r="BW75">
            <v>0</v>
          </cell>
        </row>
        <row r="76">
          <cell r="B76">
            <v>800</v>
          </cell>
          <cell r="C76" t="str">
            <v>Bath and North East Somerset</v>
          </cell>
          <cell r="F76">
            <v>20069965.344847575</v>
          </cell>
          <cell r="I76">
            <v>1.0217501490185212</v>
          </cell>
          <cell r="L76">
            <v>1679757.2449864489</v>
          </cell>
          <cell r="U76">
            <v>10269517.243693007</v>
          </cell>
          <cell r="W76">
            <v>34761.331693313055</v>
          </cell>
          <cell r="X76">
            <v>4412652.9824208384</v>
          </cell>
          <cell r="Z76">
            <v>2093.5660553389498</v>
          </cell>
          <cell r="AA76">
            <v>555001.83661213238</v>
          </cell>
          <cell r="AB76">
            <v>311545.57465494651</v>
          </cell>
          <cell r="AD76">
            <v>1536.712224123856</v>
          </cell>
          <cell r="AE76">
            <v>56386.549320872015</v>
          </cell>
          <cell r="AG76">
            <v>2551.3101220992476</v>
          </cell>
          <cell r="AH76">
            <v>122018.84856110955</v>
          </cell>
          <cell r="AJ76">
            <v>1394.6889534102816</v>
          </cell>
          <cell r="AK76">
            <v>92646.549232860547</v>
          </cell>
          <cell r="AM76">
            <v>529.26657719159402</v>
          </cell>
          <cell r="AN76">
            <v>40493.627540104382</v>
          </cell>
          <cell r="AP76">
            <v>0</v>
          </cell>
          <cell r="AQ76">
            <v>0</v>
          </cell>
          <cell r="AS76">
            <v>146.11027130964854</v>
          </cell>
          <cell r="AT76">
            <v>481299.30973503931</v>
          </cell>
          <cell r="AV76">
            <v>1103.4901609400029</v>
          </cell>
          <cell r="AW76">
            <v>635507.62315187952</v>
          </cell>
          <cell r="AY76">
            <v>323.89479723887121</v>
          </cell>
          <cell r="AZ76">
            <v>558859.49068307457</v>
          </cell>
          <cell r="BB76">
            <v>478.17906974066796</v>
          </cell>
          <cell r="BC76">
            <v>683824.03891020629</v>
          </cell>
          <cell r="BG76">
            <v>174000</v>
          </cell>
          <cell r="BH76">
            <v>308000</v>
          </cell>
          <cell r="BI76">
            <v>0</v>
          </cell>
          <cell r="BJ76">
            <v>0</v>
          </cell>
          <cell r="BV76">
            <v>2779139.9789251611</v>
          </cell>
          <cell r="BW76">
            <v>0</v>
          </cell>
        </row>
        <row r="77">
          <cell r="B77">
            <v>801</v>
          </cell>
          <cell r="C77" t="str">
            <v>Bristol, City of</v>
          </cell>
          <cell r="F77">
            <v>52556815.421110183</v>
          </cell>
          <cell r="I77">
            <v>1.0217501490185212</v>
          </cell>
          <cell r="L77">
            <v>2995771.4369223043</v>
          </cell>
          <cell r="U77">
            <v>22337334.661469907</v>
          </cell>
          <cell r="W77">
            <v>90441.715391343299</v>
          </cell>
          <cell r="X77">
            <v>11480800.237398243</v>
          </cell>
          <cell r="Z77">
            <v>10796.833824678713</v>
          </cell>
          <cell r="AA77">
            <v>2862227.6268816022</v>
          </cell>
          <cell r="AB77">
            <v>3194630.7465357068</v>
          </cell>
          <cell r="AD77">
            <v>10871.421585557066</v>
          </cell>
          <cell r="AE77">
            <v>398904.84359978605</v>
          </cell>
          <cell r="AG77">
            <v>8718.5940215750416</v>
          </cell>
          <cell r="AH77">
            <v>416975.10403361946</v>
          </cell>
          <cell r="AJ77">
            <v>12364.198553273125</v>
          </cell>
          <cell r="AK77">
            <v>821330.32400501496</v>
          </cell>
          <cell r="AM77">
            <v>13327.70894379759</v>
          </cell>
          <cell r="AN77">
            <v>1019688.952959694</v>
          </cell>
          <cell r="AP77">
            <v>4953.4447224417909</v>
          </cell>
          <cell r="AQ77">
            <v>537731.52193759254</v>
          </cell>
          <cell r="AS77">
            <v>628.37634164639053</v>
          </cell>
          <cell r="AT77">
            <v>2069923.6048045396</v>
          </cell>
          <cell r="AV77">
            <v>3034.5979425850082</v>
          </cell>
          <cell r="AW77">
            <v>1747645.9636676686</v>
          </cell>
          <cell r="AY77">
            <v>1082.0334078106139</v>
          </cell>
          <cell r="AZ77">
            <v>1866978.5508939307</v>
          </cell>
          <cell r="BB77">
            <v>1399.797704155374</v>
          </cell>
          <cell r="BC77">
            <v>2001792.5925362874</v>
          </cell>
          <cell r="BG77">
            <v>-6000</v>
          </cell>
          <cell r="BH77">
            <v>2005710</v>
          </cell>
          <cell r="BI77">
            <v>0</v>
          </cell>
          <cell r="BJ77">
            <v>0</v>
          </cell>
          <cell r="BV77">
            <v>0</v>
          </cell>
          <cell r="BW77">
            <v>0</v>
          </cell>
        </row>
        <row r="78">
          <cell r="B78">
            <v>802</v>
          </cell>
          <cell r="C78" t="str">
            <v>North Somerset</v>
          </cell>
          <cell r="F78">
            <v>21664987.172021329</v>
          </cell>
          <cell r="I78">
            <v>1.0217501490185212</v>
          </cell>
          <cell r="L78">
            <v>1250622.1823986701</v>
          </cell>
          <cell r="U78">
            <v>10799306.429685105</v>
          </cell>
          <cell r="W78">
            <v>42340.316686180289</v>
          </cell>
          <cell r="X78">
            <v>5374740.1379866237</v>
          </cell>
          <cell r="Z78">
            <v>2596.2671286560626</v>
          </cell>
          <cell r="AA78">
            <v>688267.28493481141</v>
          </cell>
          <cell r="AB78">
            <v>577480.54543870152</v>
          </cell>
          <cell r="AD78">
            <v>1677.7137446884119</v>
          </cell>
          <cell r="AE78">
            <v>61560.315149515853</v>
          </cell>
          <cell r="AG78">
            <v>2091.5225550409132</v>
          </cell>
          <cell r="AH78">
            <v>100029.06808353675</v>
          </cell>
          <cell r="AJ78">
            <v>1890.2377756842643</v>
          </cell>
          <cell r="AK78">
            <v>125564.92020570842</v>
          </cell>
          <cell r="AM78">
            <v>2282.5898329073766</v>
          </cell>
          <cell r="AN78">
            <v>174638.54039496754</v>
          </cell>
          <cell r="AP78">
            <v>1065.6854054263176</v>
          </cell>
          <cell r="AQ78">
            <v>115687.70160497297</v>
          </cell>
          <cell r="AS78">
            <v>205.37177995272276</v>
          </cell>
          <cell r="AT78">
            <v>676511.6171800202</v>
          </cell>
          <cell r="AV78">
            <v>1144.3601669007437</v>
          </cell>
          <cell r="AW78">
            <v>659044.94252787507</v>
          </cell>
          <cell r="AY78">
            <v>402.56955871329734</v>
          </cell>
          <cell r="AZ78">
            <v>694607.69504457864</v>
          </cell>
          <cell r="BB78">
            <v>568.09308285429779</v>
          </cell>
          <cell r="BC78">
            <v>812406.33682494587</v>
          </cell>
          <cell r="BG78">
            <v>132000</v>
          </cell>
          <cell r="BH78">
            <v>0</v>
          </cell>
          <cell r="BI78">
            <v>0</v>
          </cell>
          <cell r="BJ78">
            <v>0</v>
          </cell>
          <cell r="BV78">
            <v>1456452.420955684</v>
          </cell>
          <cell r="BW78">
            <v>0</v>
          </cell>
        </row>
        <row r="79">
          <cell r="B79">
            <v>803</v>
          </cell>
          <cell r="C79" t="str">
            <v>South Gloucestershire</v>
          </cell>
          <cell r="F79">
            <v>28594749.937821858</v>
          </cell>
          <cell r="I79">
            <v>1.0217501490185212</v>
          </cell>
          <cell r="L79">
            <v>1732888.252735412</v>
          </cell>
          <cell r="U79">
            <v>14397144.399566803</v>
          </cell>
          <cell r="W79">
            <v>56422.151827714435</v>
          </cell>
          <cell r="X79">
            <v>7162308.3584297607</v>
          </cell>
          <cell r="Z79">
            <v>2952.8579306635265</v>
          </cell>
          <cell r="AA79">
            <v>782799.07652955712</v>
          </cell>
          <cell r="AB79">
            <v>480575.6457433321</v>
          </cell>
          <cell r="AD79">
            <v>6103.9353902366456</v>
          </cell>
          <cell r="AE79">
            <v>223971.57290085731</v>
          </cell>
          <cell r="AG79">
            <v>3150.0557094241008</v>
          </cell>
          <cell r="AH79">
            <v>150654.42936079326</v>
          </cell>
          <cell r="AJ79">
            <v>1594.9519826179117</v>
          </cell>
          <cell r="AK79">
            <v>105949.64348168155</v>
          </cell>
          <cell r="AM79">
            <v>0</v>
          </cell>
          <cell r="AN79">
            <v>0</v>
          </cell>
          <cell r="AP79">
            <v>0</v>
          </cell>
          <cell r="AQ79">
            <v>0</v>
          </cell>
          <cell r="AS79">
            <v>275.87254023500071</v>
          </cell>
          <cell r="AT79">
            <v>908746.94845077337</v>
          </cell>
          <cell r="AV79">
            <v>1757.4102563118565</v>
          </cell>
          <cell r="AW79">
            <v>1012104.733167808</v>
          </cell>
          <cell r="AY79">
            <v>527.22307689355694</v>
          </cell>
          <cell r="AZ79">
            <v>909689.26559137704</v>
          </cell>
          <cell r="BB79">
            <v>749.96460937959455</v>
          </cell>
          <cell r="BC79">
            <v>1072493.2576070328</v>
          </cell>
          <cell r="BG79">
            <v>126000</v>
          </cell>
          <cell r="BH79">
            <v>10000</v>
          </cell>
          <cell r="BI79">
            <v>0</v>
          </cell>
          <cell r="BJ79">
            <v>0</v>
          </cell>
          <cell r="BV79">
            <v>2303484.4982642904</v>
          </cell>
          <cell r="BW79">
            <v>0</v>
          </cell>
        </row>
        <row r="80">
          <cell r="B80">
            <v>805</v>
          </cell>
          <cell r="C80" t="str">
            <v>Hartlepool</v>
          </cell>
          <cell r="F80">
            <v>11256651.353167349</v>
          </cell>
          <cell r="I80">
            <v>1</v>
          </cell>
          <cell r="L80">
            <v>736000</v>
          </cell>
          <cell r="U80">
            <v>4784162.976521736</v>
          </cell>
          <cell r="W80">
            <v>18804.484</v>
          </cell>
          <cell r="X80">
            <v>2387067.9966339474</v>
          </cell>
          <cell r="Z80">
            <v>3305</v>
          </cell>
          <cell r="AA80">
            <v>876151.51445800741</v>
          </cell>
          <cell r="AB80">
            <v>896965.35125214979</v>
          </cell>
          <cell r="AD80">
            <v>325</v>
          </cell>
          <cell r="AE80">
            <v>11925.218164859469</v>
          </cell>
          <cell r="AG80">
            <v>1189</v>
          </cell>
          <cell r="AH80">
            <v>56865.063044466508</v>
          </cell>
          <cell r="AJ80">
            <v>2641</v>
          </cell>
          <cell r="AK80">
            <v>175436.63476052947</v>
          </cell>
          <cell r="AM80">
            <v>4133</v>
          </cell>
          <cell r="AN80">
            <v>316211.47043008381</v>
          </cell>
          <cell r="AP80">
            <v>3100</v>
          </cell>
          <cell r="AQ80">
            <v>336526.96485221066</v>
          </cell>
          <cell r="AS80">
            <v>110</v>
          </cell>
          <cell r="AT80">
            <v>362349.09152042749</v>
          </cell>
          <cell r="AV80">
            <v>800</v>
          </cell>
          <cell r="AW80">
            <v>460725.53840300685</v>
          </cell>
          <cell r="AY80">
            <v>193</v>
          </cell>
          <cell r="AZ80">
            <v>333008.99743161711</v>
          </cell>
          <cell r="BB80">
            <v>340</v>
          </cell>
          <cell r="BC80">
            <v>486219.88694645825</v>
          </cell>
          <cell r="BG80">
            <v>-66000</v>
          </cell>
          <cell r="BH80">
            <v>0</v>
          </cell>
          <cell r="BI80">
            <v>0</v>
          </cell>
          <cell r="BJ80">
            <v>0</v>
          </cell>
          <cell r="BV80">
            <v>0</v>
          </cell>
          <cell r="BW80">
            <v>0</v>
          </cell>
        </row>
        <row r="81">
          <cell r="B81">
            <v>806</v>
          </cell>
          <cell r="C81" t="str">
            <v>Middlesbrough</v>
          </cell>
          <cell r="F81">
            <v>23090682.603994396</v>
          </cell>
          <cell r="I81">
            <v>1</v>
          </cell>
          <cell r="L81">
            <v>1780000</v>
          </cell>
          <cell r="U81">
            <v>9264361.8908118084</v>
          </cell>
          <cell r="W81">
            <v>30156.215</v>
          </cell>
          <cell r="X81">
            <v>3828072.9067658857</v>
          </cell>
          <cell r="Z81">
            <v>6125</v>
          </cell>
          <cell r="AA81">
            <v>1623730.1137837505</v>
          </cell>
          <cell r="AB81">
            <v>1741546.8078332492</v>
          </cell>
          <cell r="AD81">
            <v>2175</v>
          </cell>
          <cell r="AE81">
            <v>79807.229257136452</v>
          </cell>
          <cell r="AG81">
            <v>1497</v>
          </cell>
          <cell r="AH81">
            <v>71595.457844883407</v>
          </cell>
          <cell r="AJ81">
            <v>1890</v>
          </cell>
          <cell r="AK81">
            <v>125549.12521673636</v>
          </cell>
          <cell r="AM81">
            <v>5391</v>
          </cell>
          <cell r="AN81">
            <v>412459.72346687195</v>
          </cell>
          <cell r="AP81">
            <v>9692</v>
          </cell>
          <cell r="AQ81">
            <v>1052135.2720476212</v>
          </cell>
          <cell r="AS81">
            <v>260</v>
          </cell>
          <cell r="AT81">
            <v>856461.48904828308</v>
          </cell>
          <cell r="AV81">
            <v>1320</v>
          </cell>
          <cell r="AW81">
            <v>760197.13836496149</v>
          </cell>
          <cell r="AY81">
            <v>494</v>
          </cell>
          <cell r="AZ81">
            <v>852364.99860735156</v>
          </cell>
          <cell r="BB81">
            <v>637</v>
          </cell>
          <cell r="BC81">
            <v>910947.25877909968</v>
          </cell>
          <cell r="BG81">
            <v>306000</v>
          </cell>
          <cell r="BH81">
            <v>1167000</v>
          </cell>
          <cell r="BI81">
            <v>0</v>
          </cell>
          <cell r="BJ81">
            <v>0</v>
          </cell>
          <cell r="BV81">
            <v>0</v>
          </cell>
          <cell r="BW81">
            <v>0</v>
          </cell>
        </row>
        <row r="82">
          <cell r="B82">
            <v>807</v>
          </cell>
          <cell r="C82" t="str">
            <v>Redcar and Cleveland</v>
          </cell>
          <cell r="F82">
            <v>16577459.674936485</v>
          </cell>
          <cell r="I82">
            <v>1</v>
          </cell>
          <cell r="L82">
            <v>1332000</v>
          </cell>
          <cell r="U82">
            <v>7310513.2113444591</v>
          </cell>
          <cell r="W82">
            <v>25562.677</v>
          </cell>
          <cell r="X82">
            <v>3244962.646940521</v>
          </cell>
          <cell r="Z82">
            <v>3779</v>
          </cell>
          <cell r="AA82">
            <v>1001808.3428553132</v>
          </cell>
          <cell r="AB82">
            <v>1054073.9927007391</v>
          </cell>
          <cell r="AD82">
            <v>3042</v>
          </cell>
          <cell r="AE82">
            <v>111620.04202308465</v>
          </cell>
          <cell r="AG82">
            <v>1776</v>
          </cell>
          <cell r="AH82">
            <v>84938.899888118191</v>
          </cell>
          <cell r="AJ82">
            <v>3886</v>
          </cell>
          <cell r="AK82">
            <v>258139.62994298281</v>
          </cell>
          <cell r="AM82">
            <v>2885</v>
          </cell>
          <cell r="AN82">
            <v>220728.30684509841</v>
          </cell>
          <cell r="AP82">
            <v>3488</v>
          </cell>
          <cell r="AQ82">
            <v>378647.11400145508</v>
          </cell>
          <cell r="AS82">
            <v>196</v>
          </cell>
          <cell r="AT82">
            <v>645640.19943639799</v>
          </cell>
          <cell r="AV82">
            <v>1130</v>
          </cell>
          <cell r="AW82">
            <v>650774.82299424731</v>
          </cell>
          <cell r="AY82">
            <v>306</v>
          </cell>
          <cell r="AZ82">
            <v>527983.17727499909</v>
          </cell>
          <cell r="BB82">
            <v>569</v>
          </cell>
          <cell r="BC82">
            <v>813703.28138980805</v>
          </cell>
          <cell r="BG82">
            <v>-138000</v>
          </cell>
          <cell r="BH82">
            <v>134000</v>
          </cell>
          <cell r="BI82">
            <v>0</v>
          </cell>
          <cell r="BJ82">
            <v>0</v>
          </cell>
          <cell r="BV82">
            <v>0</v>
          </cell>
          <cell r="BW82">
            <v>0</v>
          </cell>
        </row>
        <row r="83">
          <cell r="B83">
            <v>808</v>
          </cell>
          <cell r="C83" t="str">
            <v>Stockton-on-Tees</v>
          </cell>
          <cell r="F83">
            <v>24230416.877752323</v>
          </cell>
          <cell r="I83">
            <v>1</v>
          </cell>
          <cell r="L83">
            <v>1892000</v>
          </cell>
          <cell r="U83">
            <v>11269311.345924456</v>
          </cell>
          <cell r="W83">
            <v>40731.982999999993</v>
          </cell>
          <cell r="X83">
            <v>5170575.9678775538</v>
          </cell>
          <cell r="Z83">
            <v>5157</v>
          </cell>
          <cell r="AA83">
            <v>1367114.4811073961</v>
          </cell>
          <cell r="AB83">
            <v>1328030.7396625257</v>
          </cell>
          <cell r="AD83">
            <v>1834</v>
          </cell>
          <cell r="AE83">
            <v>67294.923428776208</v>
          </cell>
          <cell r="AG83">
            <v>3265</v>
          </cell>
          <cell r="AH83">
            <v>156151.7500758479</v>
          </cell>
          <cell r="AJ83">
            <v>6350</v>
          </cell>
          <cell r="AK83">
            <v>421818.48948480206</v>
          </cell>
          <cell r="AM83">
            <v>4761</v>
          </cell>
          <cell r="AN83">
            <v>364259.08800329763</v>
          </cell>
          <cell r="AP83">
            <v>2934</v>
          </cell>
          <cell r="AQ83">
            <v>318506.48866980191</v>
          </cell>
          <cell r="AS83">
            <v>289</v>
          </cell>
          <cell r="AT83">
            <v>951989.88590366859</v>
          </cell>
          <cell r="AV83">
            <v>1690</v>
          </cell>
          <cell r="AW83">
            <v>973282.6998763521</v>
          </cell>
          <cell r="AY83">
            <v>521</v>
          </cell>
          <cell r="AZ83">
            <v>898951.74954338092</v>
          </cell>
          <cell r="BB83">
            <v>684</v>
          </cell>
          <cell r="BC83">
            <v>978160.00785699254</v>
          </cell>
          <cell r="BG83">
            <v>-624000</v>
          </cell>
          <cell r="BH83">
            <v>25000</v>
          </cell>
          <cell r="BI83">
            <v>0</v>
          </cell>
          <cell r="BJ83">
            <v>0</v>
          </cell>
          <cell r="BV83">
            <v>0</v>
          </cell>
          <cell r="BW83">
            <v>0</v>
          </cell>
        </row>
        <row r="84">
          <cell r="B84">
            <v>810</v>
          </cell>
          <cell r="C84" t="str">
            <v>Kingston Upon Hull, City of</v>
          </cell>
          <cell r="F84">
            <v>31492753.052844122</v>
          </cell>
          <cell r="I84">
            <v>1</v>
          </cell>
          <cell r="L84">
            <v>2184000</v>
          </cell>
          <cell r="U84">
            <v>12595500</v>
          </cell>
          <cell r="W84">
            <v>52039.491000000002</v>
          </cell>
          <cell r="X84">
            <v>6605967.1473686974</v>
          </cell>
          <cell r="Z84">
            <v>9305</v>
          </cell>
          <cell r="AA84">
            <v>2466744.2789808647</v>
          </cell>
          <cell r="AB84">
            <v>2895708.3521748744</v>
          </cell>
          <cell r="AD84">
            <v>3489</v>
          </cell>
          <cell r="AE84">
            <v>128021.80362213751</v>
          </cell>
          <cell r="AG84">
            <v>3403</v>
          </cell>
          <cell r="AH84">
            <v>162751.73216174898</v>
          </cell>
          <cell r="AJ84">
            <v>7080</v>
          </cell>
          <cell r="AK84">
            <v>470311.00874840922</v>
          </cell>
          <cell r="AM84">
            <v>9435</v>
          </cell>
          <cell r="AN84">
            <v>721861.89777591114</v>
          </cell>
          <cell r="AP84">
            <v>13014</v>
          </cell>
          <cell r="AQ84">
            <v>1412761.9098666676</v>
          </cell>
          <cell r="AS84">
            <v>355</v>
          </cell>
          <cell r="AT84">
            <v>1169399.340815925</v>
          </cell>
          <cell r="AV84">
            <v>1980</v>
          </cell>
          <cell r="AW84">
            <v>1140295.7075474421</v>
          </cell>
          <cell r="AY84">
            <v>736</v>
          </cell>
          <cell r="AZ84">
            <v>1269920.3218117626</v>
          </cell>
          <cell r="BB84">
            <v>819</v>
          </cell>
          <cell r="BC84">
            <v>1171217.9041445567</v>
          </cell>
          <cell r="BG84">
            <v>-6000</v>
          </cell>
          <cell r="BH84">
            <v>0</v>
          </cell>
          <cell r="BI84">
            <v>0</v>
          </cell>
          <cell r="BJ84">
            <v>0</v>
          </cell>
          <cell r="BV84">
            <v>0</v>
          </cell>
          <cell r="BW84">
            <v>0</v>
          </cell>
        </row>
        <row r="85">
          <cell r="B85">
            <v>811</v>
          </cell>
          <cell r="C85" t="str">
            <v>East Riding of Yorkshire</v>
          </cell>
          <cell r="F85">
            <v>24708023.312024198</v>
          </cell>
          <cell r="I85">
            <v>1</v>
          </cell>
          <cell r="L85">
            <v>1312000</v>
          </cell>
          <cell r="U85">
            <v>10260248</v>
          </cell>
          <cell r="W85">
            <v>60607.030999999995</v>
          </cell>
          <cell r="X85">
            <v>7693542.8842983143</v>
          </cell>
          <cell r="Z85">
            <v>4781</v>
          </cell>
          <cell r="AA85">
            <v>1267437.3345306304</v>
          </cell>
          <cell r="AB85">
            <v>701702.5437574659</v>
          </cell>
          <cell r="AD85">
            <v>5538</v>
          </cell>
          <cell r="AE85">
            <v>203205.71752920537</v>
          </cell>
          <cell r="AG85">
            <v>2308</v>
          </cell>
          <cell r="AH85">
            <v>110382.30908883827</v>
          </cell>
          <cell r="AJ85">
            <v>3879</v>
          </cell>
          <cell r="AK85">
            <v>257674.63318292084</v>
          </cell>
          <cell r="AM85">
            <v>1397</v>
          </cell>
          <cell r="AN85">
            <v>106882.99641684662</v>
          </cell>
          <cell r="AP85">
            <v>217</v>
          </cell>
          <cell r="AQ85">
            <v>23556.887539654745</v>
          </cell>
          <cell r="AS85">
            <v>254</v>
          </cell>
          <cell r="AT85">
            <v>836696.99314716889</v>
          </cell>
          <cell r="AV85">
            <v>1620</v>
          </cell>
          <cell r="AW85">
            <v>932969.21526608907</v>
          </cell>
          <cell r="AY85">
            <v>601</v>
          </cell>
          <cell r="AZ85">
            <v>1036986.5671316159</v>
          </cell>
          <cell r="BB85">
            <v>680</v>
          </cell>
          <cell r="BC85">
            <v>972439.77389291651</v>
          </cell>
          <cell r="BG85">
            <v>-306000</v>
          </cell>
          <cell r="BH85">
            <v>0</v>
          </cell>
          <cell r="BI85">
            <v>0</v>
          </cell>
          <cell r="BJ85">
            <v>0</v>
          </cell>
          <cell r="BV85">
            <v>0</v>
          </cell>
          <cell r="BW85">
            <v>0</v>
          </cell>
        </row>
        <row r="86">
          <cell r="B86">
            <v>812</v>
          </cell>
          <cell r="C86" t="str">
            <v>North East Lincolnshire</v>
          </cell>
          <cell r="F86">
            <v>18807924.741111953</v>
          </cell>
          <cell r="I86">
            <v>1</v>
          </cell>
          <cell r="L86">
            <v>1196000</v>
          </cell>
          <cell r="U86">
            <v>7939000</v>
          </cell>
          <cell r="W86">
            <v>32284.743000000002</v>
          </cell>
          <cell r="X86">
            <v>4098271.2843836532</v>
          </cell>
          <cell r="Z86">
            <v>3785</v>
          </cell>
          <cell r="AA86">
            <v>1003398.935619836</v>
          </cell>
          <cell r="AB86">
            <v>1434511.5111590209</v>
          </cell>
          <cell r="AD86">
            <v>3277</v>
          </cell>
          <cell r="AE86">
            <v>120242.89208075227</v>
          </cell>
          <cell r="AG86">
            <v>1493</v>
          </cell>
          <cell r="AH86">
            <v>71404.154016306566</v>
          </cell>
          <cell r="AJ86">
            <v>4819</v>
          </cell>
          <cell r="AK86">
            <v>320117.05524838757</v>
          </cell>
          <cell r="AM86">
            <v>4437</v>
          </cell>
          <cell r="AN86">
            <v>339470.18976488797</v>
          </cell>
          <cell r="AP86">
            <v>5373</v>
          </cell>
          <cell r="AQ86">
            <v>583277.22004868637</v>
          </cell>
          <cell r="AS86">
            <v>237</v>
          </cell>
          <cell r="AT86">
            <v>780697.58809401188</v>
          </cell>
          <cell r="AV86">
            <v>1130</v>
          </cell>
          <cell r="AW86">
            <v>650774.82299424731</v>
          </cell>
          <cell r="AY86">
            <v>500</v>
          </cell>
          <cell r="AZ86">
            <v>862717.60992646904</v>
          </cell>
          <cell r="BB86">
            <v>564</v>
          </cell>
          <cell r="BC86">
            <v>806552.98893471318</v>
          </cell>
          <cell r="BG86">
            <v>36000</v>
          </cell>
          <cell r="BH86">
            <v>0</v>
          </cell>
          <cell r="BI86">
            <v>0</v>
          </cell>
          <cell r="BJ86">
            <v>0</v>
          </cell>
          <cell r="BV86">
            <v>0</v>
          </cell>
          <cell r="BW86">
            <v>0</v>
          </cell>
        </row>
        <row r="87">
          <cell r="B87">
            <v>813</v>
          </cell>
          <cell r="C87" t="str">
            <v>North Lincolnshire</v>
          </cell>
          <cell r="F87">
            <v>17185810.800571263</v>
          </cell>
          <cell r="I87">
            <v>1</v>
          </cell>
          <cell r="L87">
            <v>1284000</v>
          </cell>
          <cell r="U87">
            <v>7280123.4479882503</v>
          </cell>
          <cell r="W87">
            <v>33490.387999999999</v>
          </cell>
          <cell r="X87">
            <v>4251317.5788101172</v>
          </cell>
          <cell r="Z87">
            <v>3260</v>
          </cell>
          <cell r="AA87">
            <v>864222.06872408604</v>
          </cell>
          <cell r="AB87">
            <v>851353.69427358441</v>
          </cell>
          <cell r="AD87">
            <v>3363</v>
          </cell>
          <cell r="AE87">
            <v>123398.48827206892</v>
          </cell>
          <cell r="AG87">
            <v>3418</v>
          </cell>
          <cell r="AH87">
            <v>163469.12151891211</v>
          </cell>
          <cell r="AJ87">
            <v>2783</v>
          </cell>
          <cell r="AK87">
            <v>184869.4261789298</v>
          </cell>
          <cell r="AM87">
            <v>2412</v>
          </cell>
          <cell r="AN87">
            <v>184539.57577482751</v>
          </cell>
          <cell r="AP87">
            <v>1797</v>
          </cell>
          <cell r="AQ87">
            <v>195077.08252884599</v>
          </cell>
          <cell r="AS87">
            <v>191</v>
          </cell>
          <cell r="AT87">
            <v>629169.78618546948</v>
          </cell>
          <cell r="AV87">
            <v>1050</v>
          </cell>
          <cell r="AW87">
            <v>604702.26915394654</v>
          </cell>
          <cell r="AY87">
            <v>479</v>
          </cell>
          <cell r="AZ87">
            <v>826483.47030955739</v>
          </cell>
          <cell r="BB87">
            <v>487</v>
          </cell>
          <cell r="BC87">
            <v>696438.48512625042</v>
          </cell>
          <cell r="BG87">
            <v>-102000</v>
          </cell>
          <cell r="BH87">
            <v>0</v>
          </cell>
          <cell r="BI87">
            <v>0</v>
          </cell>
          <cell r="BJ87">
            <v>0</v>
          </cell>
          <cell r="BV87">
            <v>0</v>
          </cell>
          <cell r="BW87">
            <v>0</v>
          </cell>
        </row>
        <row r="88">
          <cell r="B88">
            <v>815</v>
          </cell>
          <cell r="C88" t="str">
            <v>North Yorkshire</v>
          </cell>
          <cell r="F88">
            <v>48913724.933422931</v>
          </cell>
          <cell r="I88">
            <v>1</v>
          </cell>
          <cell r="L88">
            <v>2844000</v>
          </cell>
          <cell r="U88">
            <v>22809000</v>
          </cell>
          <cell r="W88">
            <v>111542.965</v>
          </cell>
          <cell r="X88">
            <v>14159422.933442922</v>
          </cell>
          <cell r="Z88">
            <v>5624</v>
          </cell>
          <cell r="AA88">
            <v>1490915.617946092</v>
          </cell>
          <cell r="AB88">
            <v>971114.25615557213</v>
          </cell>
          <cell r="AD88">
            <v>7513</v>
          </cell>
          <cell r="AE88">
            <v>275674.35099258216</v>
          </cell>
          <cell r="AG88">
            <v>2982</v>
          </cell>
          <cell r="AH88">
            <v>142617.00420403626</v>
          </cell>
          <cell r="AJ88">
            <v>4512</v>
          </cell>
          <cell r="AK88">
            <v>299723.62591424043</v>
          </cell>
          <cell r="AM88">
            <v>1001</v>
          </cell>
          <cell r="AN88">
            <v>76585.454125457021</v>
          </cell>
          <cell r="AP88">
            <v>1626</v>
          </cell>
          <cell r="AQ88">
            <v>176513.82091925631</v>
          </cell>
          <cell r="AS88">
            <v>413</v>
          </cell>
          <cell r="AT88">
            <v>1360456.1345266958</v>
          </cell>
          <cell r="AV88">
            <v>3020</v>
          </cell>
          <cell r="AW88">
            <v>1739238.9074713513</v>
          </cell>
          <cell r="AY88">
            <v>1301</v>
          </cell>
          <cell r="AZ88">
            <v>2244791.2210286725</v>
          </cell>
          <cell r="BB88">
            <v>1297</v>
          </cell>
          <cell r="BC88">
            <v>1854785.8628516365</v>
          </cell>
          <cell r="BG88">
            <v>-660000</v>
          </cell>
          <cell r="BH88">
            <v>100000</v>
          </cell>
          <cell r="BI88">
            <v>0</v>
          </cell>
          <cell r="BJ88">
            <v>0</v>
          </cell>
          <cell r="BV88">
            <v>0</v>
          </cell>
          <cell r="BW88">
            <v>0</v>
          </cell>
        </row>
        <row r="89">
          <cell r="B89">
            <v>816</v>
          </cell>
          <cell r="C89" t="str">
            <v>York</v>
          </cell>
          <cell r="F89">
            <v>17438456.595316738</v>
          </cell>
          <cell r="I89">
            <v>1</v>
          </cell>
          <cell r="L89">
            <v>704000</v>
          </cell>
          <cell r="U89">
            <v>8187160.7378354371</v>
          </cell>
          <cell r="W89">
            <v>35901.843000000001</v>
          </cell>
          <cell r="X89">
            <v>4557431.112998181</v>
          </cell>
          <cell r="Z89">
            <v>1834</v>
          </cell>
          <cell r="AA89">
            <v>486191.18835582014</v>
          </cell>
          <cell r="AB89">
            <v>402358.37034639914</v>
          </cell>
          <cell r="AD89">
            <v>3467</v>
          </cell>
          <cell r="AE89">
            <v>127214.55808482395</v>
          </cell>
          <cell r="AG89">
            <v>625</v>
          </cell>
          <cell r="AH89">
            <v>29891.223215131682</v>
          </cell>
          <cell r="AJ89">
            <v>2675</v>
          </cell>
          <cell r="AK89">
            <v>177695.19045225915</v>
          </cell>
          <cell r="AM89">
            <v>883</v>
          </cell>
          <cell r="AN89">
            <v>67557.398594184371</v>
          </cell>
          <cell r="AP89">
            <v>0</v>
          </cell>
          <cell r="AQ89">
            <v>0</v>
          </cell>
          <cell r="AS89">
            <v>139</v>
          </cell>
          <cell r="AT89">
            <v>457877.48837581289</v>
          </cell>
          <cell r="AV89">
            <v>770</v>
          </cell>
          <cell r="AW89">
            <v>443448.33071289415</v>
          </cell>
          <cell r="AY89">
            <v>353</v>
          </cell>
          <cell r="AZ89">
            <v>609078.63260808715</v>
          </cell>
          <cell r="BB89">
            <v>269</v>
          </cell>
          <cell r="BC89">
            <v>384685.73408410966</v>
          </cell>
          <cell r="BG89">
            <v>990000</v>
          </cell>
          <cell r="BH89">
            <v>216225</v>
          </cell>
          <cell r="BI89">
            <v>0</v>
          </cell>
          <cell r="BJ89">
            <v>0</v>
          </cell>
          <cell r="BV89">
            <v>949789.60277379118</v>
          </cell>
          <cell r="BW89">
            <v>0</v>
          </cell>
        </row>
        <row r="90">
          <cell r="B90">
            <v>821</v>
          </cell>
          <cell r="C90" t="str">
            <v>Luton</v>
          </cell>
          <cell r="F90">
            <v>28909911.376472577</v>
          </cell>
          <cell r="I90">
            <v>1.0233286343694641</v>
          </cell>
          <cell r="L90">
            <v>1711005.4766657441</v>
          </cell>
          <cell r="U90">
            <v>12980970.632598437</v>
          </cell>
          <cell r="W90">
            <v>54516.773850896629</v>
          </cell>
          <cell r="X90">
            <v>6920436.9627587637</v>
          </cell>
          <cell r="Z90">
            <v>6215.6981251601246</v>
          </cell>
          <cell r="AA90">
            <v>1647774.0773896642</v>
          </cell>
          <cell r="AB90">
            <v>1745143.8348972336</v>
          </cell>
          <cell r="AD90">
            <v>9386.9935630710934</v>
          </cell>
          <cell r="AE90">
            <v>344436.75739001331</v>
          </cell>
          <cell r="AG90">
            <v>4596.7922255876329</v>
          </cell>
          <cell r="AH90">
            <v>219845.98798179498</v>
          </cell>
          <cell r="AJ90">
            <v>12887.800821249031</v>
          </cell>
          <cell r="AK90">
            <v>856112.23231500119</v>
          </cell>
          <cell r="AM90">
            <v>3704.4496564174601</v>
          </cell>
          <cell r="AN90">
            <v>283423.53568593855</v>
          </cell>
          <cell r="AP90">
            <v>380.67825198544062</v>
          </cell>
          <cell r="AQ90">
            <v>41325.321524485604</v>
          </cell>
          <cell r="AS90">
            <v>374.53828017922388</v>
          </cell>
          <cell r="AT90">
            <v>1233760.0505687736</v>
          </cell>
          <cell r="AV90">
            <v>1831.7582555213407</v>
          </cell>
          <cell r="AW90">
            <v>1054922.260624028</v>
          </cell>
          <cell r="AY90">
            <v>784.893062561379</v>
          </cell>
          <cell r="AZ90">
            <v>1354282.1339616391</v>
          </cell>
          <cell r="BB90">
            <v>689.72349956501876</v>
          </cell>
          <cell r="BC90">
            <v>986344.94700829114</v>
          </cell>
          <cell r="BG90">
            <v>-780000</v>
          </cell>
          <cell r="BH90">
            <v>55271</v>
          </cell>
          <cell r="BI90">
            <v>0</v>
          </cell>
          <cell r="BJ90">
            <v>0</v>
          </cell>
          <cell r="BV90">
            <v>0</v>
          </cell>
          <cell r="BW90">
            <v>-3.7252902984619141E-9</v>
          </cell>
        </row>
        <row r="91">
          <cell r="B91">
            <v>822</v>
          </cell>
          <cell r="C91" t="str">
            <v>Bedford Borough</v>
          </cell>
          <cell r="F91">
            <v>20729562.777508181</v>
          </cell>
          <cell r="I91">
            <v>1.0233286343694641</v>
          </cell>
          <cell r="L91">
            <v>1354887.1119051704</v>
          </cell>
          <cell r="U91">
            <v>9307424.3785619996</v>
          </cell>
          <cell r="W91">
            <v>37715.372396951803</v>
          </cell>
          <cell r="X91">
            <v>4787643.1190504888</v>
          </cell>
          <cell r="Z91">
            <v>2781.4072282162033</v>
          </cell>
          <cell r="AA91">
            <v>737347.70206537831</v>
          </cell>
          <cell r="AB91">
            <v>830823.0303214147</v>
          </cell>
          <cell r="AD91">
            <v>4144.4809691963292</v>
          </cell>
          <cell r="AE91">
            <v>152073.35303930601</v>
          </cell>
          <cell r="AG91">
            <v>3000.3995559712689</v>
          </cell>
          <cell r="AH91">
            <v>143496.98057939069</v>
          </cell>
          <cell r="AJ91">
            <v>6340.5442185531992</v>
          </cell>
          <cell r="AK91">
            <v>421190.35980814253</v>
          </cell>
          <cell r="AM91">
            <v>933.27571454495126</v>
          </cell>
          <cell r="AN91">
            <v>71403.940482203281</v>
          </cell>
          <cell r="AP91">
            <v>392.95819559787424</v>
          </cell>
          <cell r="AQ91">
            <v>42658.39641237224</v>
          </cell>
          <cell r="AS91">
            <v>197.50242643330657</v>
          </cell>
          <cell r="AT91">
            <v>650589.31628353358</v>
          </cell>
          <cell r="AV91">
            <v>1187.0612158685783</v>
          </cell>
          <cell r="AW91">
            <v>683636.77224797348</v>
          </cell>
          <cell r="AY91">
            <v>425.70471189769705</v>
          </cell>
          <cell r="AZ91">
            <v>734525.90316563472</v>
          </cell>
          <cell r="BB91">
            <v>498.36104493792902</v>
          </cell>
          <cell r="BC91">
            <v>712685.44390658417</v>
          </cell>
          <cell r="BG91">
            <v>264000</v>
          </cell>
          <cell r="BH91">
            <v>666000</v>
          </cell>
          <cell r="BI91">
            <v>0</v>
          </cell>
          <cell r="BJ91">
            <v>0</v>
          </cell>
          <cell r="BV91">
            <v>372992.23272803426</v>
          </cell>
          <cell r="BW91">
            <v>0</v>
          </cell>
        </row>
        <row r="92">
          <cell r="B92">
            <v>823</v>
          </cell>
          <cell r="C92" t="str">
            <v>Central Bedfordshire</v>
          </cell>
          <cell r="F92">
            <v>28032564.450140979</v>
          </cell>
          <cell r="I92">
            <v>1.0233286343694641</v>
          </cell>
          <cell r="L92">
            <v>2050750.5832764062</v>
          </cell>
          <cell r="U92">
            <v>12068215.732237116</v>
          </cell>
          <cell r="W92">
            <v>59364.735949818431</v>
          </cell>
          <cell r="X92">
            <v>7535844.1802729778</v>
          </cell>
          <cell r="Z92">
            <v>3044.4026872491559</v>
          </cell>
          <cell r="AA92">
            <v>807067.48110540851</v>
          </cell>
          <cell r="AB92">
            <v>629785.38029160921</v>
          </cell>
          <cell r="AD92">
            <v>3933.6752705162198</v>
          </cell>
          <cell r="AE92">
            <v>144338.26397113389</v>
          </cell>
          <cell r="AG92">
            <v>4139.3643260244826</v>
          </cell>
          <cell r="AH92">
            <v>197969.06086072145</v>
          </cell>
          <cell r="AJ92">
            <v>4327.6567947484637</v>
          </cell>
          <cell r="AK92">
            <v>287478.05545975384</v>
          </cell>
          <cell r="AM92">
            <v>0</v>
          </cell>
          <cell r="AN92">
            <v>0</v>
          </cell>
          <cell r="AP92">
            <v>0</v>
          </cell>
          <cell r="AQ92">
            <v>0</v>
          </cell>
          <cell r="AS92">
            <v>235.36558590497674</v>
          </cell>
          <cell r="AT92">
            <v>775313.69298037677</v>
          </cell>
          <cell r="AV92">
            <v>1882.9246872398139</v>
          </cell>
          <cell r="AW92">
            <v>1084389.3628760958</v>
          </cell>
          <cell r="AY92">
            <v>621.16048106226469</v>
          </cell>
          <cell r="AZ92">
            <v>1071772.1712056256</v>
          </cell>
          <cell r="BB92">
            <v>799.21966344255145</v>
          </cell>
          <cell r="BC92">
            <v>1142930.865895364</v>
          </cell>
          <cell r="BG92">
            <v>204000</v>
          </cell>
          <cell r="BH92">
            <v>662495</v>
          </cell>
          <cell r="BI92">
            <v>0</v>
          </cell>
          <cell r="BJ92">
            <v>0</v>
          </cell>
          <cell r="BV92">
            <v>0</v>
          </cell>
          <cell r="BW92">
            <v>0</v>
          </cell>
        </row>
        <row r="93">
          <cell r="B93">
            <v>825</v>
          </cell>
          <cell r="C93" t="str">
            <v>Buckinghamshire</v>
          </cell>
          <cell r="F93">
            <v>66020298.500118181</v>
          </cell>
          <cell r="I93">
            <v>1.0475502490323638</v>
          </cell>
          <cell r="L93">
            <v>5233561.0441656895</v>
          </cell>
          <cell r="U93">
            <v>37226190.431518525</v>
          </cell>
          <cell r="W93">
            <v>122655.37185700584</v>
          </cell>
          <cell r="X93">
            <v>15570047.695809932</v>
          </cell>
          <cell r="Z93">
            <v>4967.4832809114696</v>
          </cell>
          <cell r="AA93">
            <v>1316873.8274176747</v>
          </cell>
          <cell r="AB93">
            <v>624090.34647790063</v>
          </cell>
          <cell r="AD93">
            <v>6128.1689568393285</v>
          </cell>
          <cell r="AE93">
            <v>224860.7746505485</v>
          </cell>
          <cell r="AG93">
            <v>6508.4296972380762</v>
          </cell>
          <cell r="AH93">
            <v>311271.87977621634</v>
          </cell>
          <cell r="AJ93">
            <v>1324.1035147769078</v>
          </cell>
          <cell r="AK93">
            <v>87957.692051135833</v>
          </cell>
          <cell r="AM93">
            <v>0</v>
          </cell>
          <cell r="AN93">
            <v>0</v>
          </cell>
          <cell r="AP93">
            <v>0</v>
          </cell>
          <cell r="AQ93">
            <v>0</v>
          </cell>
          <cell r="AS93">
            <v>474.5402628116608</v>
          </cell>
          <cell r="AT93">
            <v>1563174.8465424562</v>
          </cell>
          <cell r="AV93">
            <v>2975.0427072519133</v>
          </cell>
          <cell r="AW93">
            <v>1713347.6913382213</v>
          </cell>
          <cell r="AY93">
            <v>1037.0747465420402</v>
          </cell>
          <cell r="AZ93">
            <v>1789405.2933036953</v>
          </cell>
          <cell r="BB93">
            <v>1285.3441555627105</v>
          </cell>
          <cell r="BC93">
            <v>1838117.3235440941</v>
          </cell>
          <cell r="BG93">
            <v>-1092000</v>
          </cell>
          <cell r="BH93">
            <v>237490</v>
          </cell>
          <cell r="BI93">
            <v>0</v>
          </cell>
          <cell r="BJ93">
            <v>0</v>
          </cell>
          <cell r="BV93">
            <v>13498268.82632421</v>
          </cell>
          <cell r="BW93">
            <v>0</v>
          </cell>
        </row>
        <row r="94">
          <cell r="B94">
            <v>826</v>
          </cell>
          <cell r="C94" t="str">
            <v>Milton Keynes</v>
          </cell>
          <cell r="F94">
            <v>36617678.636748143</v>
          </cell>
          <cell r="I94">
            <v>1.0426785996283705</v>
          </cell>
          <cell r="L94">
            <v>3098840.7980955169</v>
          </cell>
          <cell r="U94">
            <v>17685665.564102758</v>
          </cell>
          <cell r="W94">
            <v>67332.711844263409</v>
          </cell>
          <cell r="X94">
            <v>8547310.3952236436</v>
          </cell>
          <cell r="Z94">
            <v>5185.2406759518863</v>
          </cell>
          <cell r="AA94">
            <v>1374601.0502464469</v>
          </cell>
          <cell r="AB94">
            <v>1513809.0986135444</v>
          </cell>
          <cell r="AD94">
            <v>8104.7407549113241</v>
          </cell>
          <cell r="AE94">
            <v>297387.0820675242</v>
          </cell>
          <cell r="AG94">
            <v>5749.3297983508346</v>
          </cell>
          <cell r="AH94">
            <v>274967.2005438605</v>
          </cell>
          <cell r="AJ94">
            <v>7077.7023342773791</v>
          </cell>
          <cell r="AK94">
            <v>470158.37916030572</v>
          </cell>
          <cell r="AM94">
            <v>5072.6313871920229</v>
          </cell>
          <cell r="AN94">
            <v>388101.67672242568</v>
          </cell>
          <cell r="AP94">
            <v>766.36877072685229</v>
          </cell>
          <cell r="AQ94">
            <v>83194.76011942816</v>
          </cell>
          <cell r="AS94">
            <v>297.16340089408561</v>
          </cell>
          <cell r="AT94">
            <v>978880.80315538647</v>
          </cell>
          <cell r="AV94">
            <v>1897.6750513236343</v>
          </cell>
          <cell r="AW94">
            <v>1092884.1996687939</v>
          </cell>
          <cell r="AY94">
            <v>653.75948196698835</v>
          </cell>
          <cell r="AZ94">
            <v>1128019.6354986536</v>
          </cell>
          <cell r="BB94">
            <v>799.73448591496015</v>
          </cell>
          <cell r="BC94">
            <v>1143667.0921433994</v>
          </cell>
          <cell r="BG94">
            <v>54000</v>
          </cell>
          <cell r="BH94">
            <v>0</v>
          </cell>
          <cell r="BI94">
            <v>0</v>
          </cell>
          <cell r="BJ94">
            <v>0</v>
          </cell>
          <cell r="BV94">
            <v>2428503.7676874027</v>
          </cell>
          <cell r="BW94">
            <v>0</v>
          </cell>
        </row>
        <row r="95">
          <cell r="B95">
            <v>830</v>
          </cell>
          <cell r="C95" t="str">
            <v>Derbyshire</v>
          </cell>
          <cell r="F95">
            <v>70601077.92949</v>
          </cell>
          <cell r="I95">
            <v>1</v>
          </cell>
          <cell r="L95">
            <v>3236000</v>
          </cell>
          <cell r="U95">
            <v>33182554.490738556</v>
          </cell>
          <cell r="W95">
            <v>145476.11500000002</v>
          </cell>
          <cell r="X95">
            <v>18466945.351499129</v>
          </cell>
          <cell r="Z95">
            <v>13241</v>
          </cell>
          <cell r="AA95">
            <v>3510173.1325078597</v>
          </cell>
          <cell r="AB95">
            <v>2765679.3357741823</v>
          </cell>
          <cell r="AD95">
            <v>15368</v>
          </cell>
          <cell r="AE95">
            <v>563897.7007924933</v>
          </cell>
          <cell r="AG95">
            <v>7654</v>
          </cell>
          <cell r="AH95">
            <v>366059.87598178862</v>
          </cell>
          <cell r="AJ95">
            <v>17023</v>
          </cell>
          <cell r="AK95">
            <v>1130805.6923621709</v>
          </cell>
          <cell r="AM95">
            <v>8138</v>
          </cell>
          <cell r="AN95">
            <v>622629.79587709217</v>
          </cell>
          <cell r="AP95">
            <v>758</v>
          </cell>
          <cell r="AQ95">
            <v>82286.270760637315</v>
          </cell>
          <cell r="AS95">
            <v>670</v>
          </cell>
          <cell r="AT95">
            <v>2207035.3756244215</v>
          </cell>
          <cell r="AV95">
            <v>5020</v>
          </cell>
          <cell r="AW95">
            <v>2891052.7534788684</v>
          </cell>
          <cell r="AY95">
            <v>1478</v>
          </cell>
          <cell r="AZ95">
            <v>2550193.254942643</v>
          </cell>
          <cell r="BB95">
            <v>2124</v>
          </cell>
          <cell r="BC95">
            <v>3037444.2349243448</v>
          </cell>
          <cell r="BG95">
            <v>-1296000</v>
          </cell>
          <cell r="BH95">
            <v>50000</v>
          </cell>
          <cell r="BI95">
            <v>0</v>
          </cell>
          <cell r="BJ95">
            <v>0</v>
          </cell>
          <cell r="BV95">
            <v>0</v>
          </cell>
          <cell r="BW95">
            <v>0</v>
          </cell>
        </row>
        <row r="96">
          <cell r="B96">
            <v>831</v>
          </cell>
          <cell r="C96" t="str">
            <v>Derby</v>
          </cell>
          <cell r="F96">
            <v>34567300.088531442</v>
          </cell>
          <cell r="I96">
            <v>1</v>
          </cell>
          <cell r="L96">
            <v>2272000</v>
          </cell>
          <cell r="U96">
            <v>15813028.425740186</v>
          </cell>
          <cell r="W96">
            <v>55748.5</v>
          </cell>
          <cell r="X96">
            <v>7076794.0354198283</v>
          </cell>
          <cell r="Z96">
            <v>6328</v>
          </cell>
          <cell r="AA96">
            <v>1677545.1689834406</v>
          </cell>
          <cell r="AB96">
            <v>2136649.4627918224</v>
          </cell>
          <cell r="AD96">
            <v>5446</v>
          </cell>
          <cell r="AE96">
            <v>199829.96346407593</v>
          </cell>
          <cell r="AG96">
            <v>4662</v>
          </cell>
          <cell r="AH96">
            <v>222964.61220631024</v>
          </cell>
          <cell r="AJ96">
            <v>11731</v>
          </cell>
          <cell r="AK96">
            <v>779268.14175530919</v>
          </cell>
          <cell r="AM96">
            <v>8173</v>
          </cell>
          <cell r="AN96">
            <v>625307.60895840195</v>
          </cell>
          <cell r="AP96">
            <v>2849</v>
          </cell>
          <cell r="AQ96">
            <v>309279.13640772522</v>
          </cell>
          <cell r="AS96">
            <v>341</v>
          </cell>
          <cell r="AT96">
            <v>1123282.1837133251</v>
          </cell>
          <cell r="AV96">
            <v>2060</v>
          </cell>
          <cell r="AW96">
            <v>1186368.2613877428</v>
          </cell>
          <cell r="AY96">
            <v>940</v>
          </cell>
          <cell r="AZ96">
            <v>1621909.1066617621</v>
          </cell>
          <cell r="BB96">
            <v>965</v>
          </cell>
          <cell r="BC96">
            <v>1380006.4438333299</v>
          </cell>
          <cell r="BG96">
            <v>30000</v>
          </cell>
          <cell r="BH96">
            <v>249717</v>
          </cell>
          <cell r="BI96">
            <v>0</v>
          </cell>
          <cell r="BJ96">
            <v>0</v>
          </cell>
          <cell r="BV96">
            <v>3.7252902984619141E-9</v>
          </cell>
          <cell r="BW96">
            <v>0</v>
          </cell>
        </row>
        <row r="97">
          <cell r="B97">
            <v>835</v>
          </cell>
          <cell r="C97" t="str">
            <v>Dorset</v>
          </cell>
          <cell r="F97">
            <v>37025555.831311144</v>
          </cell>
          <cell r="I97">
            <v>1</v>
          </cell>
          <cell r="L97">
            <v>2404000</v>
          </cell>
          <cell r="U97">
            <v>18228243.282020446</v>
          </cell>
          <cell r="W97">
            <v>75162.684999999998</v>
          </cell>
          <cell r="X97">
            <v>9541258.3458593395</v>
          </cell>
          <cell r="Z97">
            <v>6275</v>
          </cell>
          <cell r="AA97">
            <v>1663494.932896822</v>
          </cell>
          <cell r="AB97">
            <v>526276.88987799175</v>
          </cell>
          <cell r="AD97">
            <v>3666</v>
          </cell>
          <cell r="AE97">
            <v>134516.46089961482</v>
          </cell>
          <cell r="AG97">
            <v>2503</v>
          </cell>
          <cell r="AH97">
            <v>119708.37073195935</v>
          </cell>
          <cell r="AJ97">
            <v>3042</v>
          </cell>
          <cell r="AK97">
            <v>202074.30630122329</v>
          </cell>
          <cell r="AM97">
            <v>401</v>
          </cell>
          <cell r="AN97">
            <v>30680.087017290978</v>
          </cell>
          <cell r="AP97">
            <v>362</v>
          </cell>
          <cell r="AQ97">
            <v>39297.664927903308</v>
          </cell>
          <cell r="AS97">
            <v>350</v>
          </cell>
          <cell r="AT97">
            <v>1152928.9275649965</v>
          </cell>
          <cell r="AV97">
            <v>2530</v>
          </cell>
          <cell r="AW97">
            <v>1457044.5151995092</v>
          </cell>
          <cell r="AY97">
            <v>837</v>
          </cell>
          <cell r="AZ97">
            <v>1444189.2790169094</v>
          </cell>
          <cell r="BB97">
            <v>849</v>
          </cell>
          <cell r="BC97">
            <v>1214119.6588751266</v>
          </cell>
          <cell r="BG97">
            <v>-606000</v>
          </cell>
          <cell r="BH97">
            <v>0</v>
          </cell>
          <cell r="BI97">
            <v>0</v>
          </cell>
          <cell r="BJ97">
            <v>0</v>
          </cell>
          <cell r="BV97">
            <v>1306135.7781304121</v>
          </cell>
          <cell r="BW97">
            <v>0</v>
          </cell>
        </row>
        <row r="98">
          <cell r="B98">
            <v>836</v>
          </cell>
          <cell r="C98" t="str">
            <v>Poole</v>
          </cell>
          <cell r="F98">
            <v>15105990.97679089</v>
          </cell>
          <cell r="I98">
            <v>1</v>
          </cell>
          <cell r="L98">
            <v>976000</v>
          </cell>
          <cell r="U98">
            <v>6917999.9999999991</v>
          </cell>
          <cell r="W98">
            <v>28814.047999999995</v>
          </cell>
          <cell r="X98">
            <v>3657696.3151062471</v>
          </cell>
          <cell r="Z98">
            <v>2041</v>
          </cell>
          <cell r="AA98">
            <v>541066.63873185869</v>
          </cell>
          <cell r="AB98">
            <v>470940.4687400827</v>
          </cell>
          <cell r="AD98">
            <v>4373</v>
          </cell>
          <cell r="AE98">
            <v>160458.39703055526</v>
          </cell>
          <cell r="AG98">
            <v>1849</v>
          </cell>
          <cell r="AH98">
            <v>88430.194759645572</v>
          </cell>
          <cell r="AJ98">
            <v>2267</v>
          </cell>
          <cell r="AK98">
            <v>150592.52215150336</v>
          </cell>
          <cell r="AM98">
            <v>934</v>
          </cell>
          <cell r="AN98">
            <v>71459.354798378496</v>
          </cell>
          <cell r="AP98">
            <v>0</v>
          </cell>
          <cell r="AQ98">
            <v>0</v>
          </cell>
          <cell r="AS98">
            <v>159</v>
          </cell>
          <cell r="AT98">
            <v>523759.14137952699</v>
          </cell>
          <cell r="AV98">
            <v>830</v>
          </cell>
          <cell r="AW98">
            <v>478002.74609311967</v>
          </cell>
          <cell r="AY98">
            <v>332</v>
          </cell>
          <cell r="AZ98">
            <v>572844.4929911755</v>
          </cell>
          <cell r="BB98">
            <v>362</v>
          </cell>
          <cell r="BC98">
            <v>517681.17374887614</v>
          </cell>
          <cell r="BG98">
            <v>-456000</v>
          </cell>
          <cell r="BH98">
            <v>906000</v>
          </cell>
          <cell r="BI98">
            <v>0</v>
          </cell>
          <cell r="BJ98">
            <v>0</v>
          </cell>
          <cell r="BV98">
            <v>246881.54587090202</v>
          </cell>
          <cell r="BW98">
            <v>0</v>
          </cell>
        </row>
        <row r="99">
          <cell r="B99">
            <v>837</v>
          </cell>
          <cell r="C99" t="str">
            <v>Bournemouth</v>
          </cell>
          <cell r="F99">
            <v>17669529.534978095</v>
          </cell>
          <cell r="I99">
            <v>1</v>
          </cell>
          <cell r="L99">
            <v>1480000</v>
          </cell>
          <cell r="U99">
            <v>8375506.1179448385</v>
          </cell>
          <cell r="W99">
            <v>33874.761000000006</v>
          </cell>
          <cell r="X99">
            <v>4300110.435187893</v>
          </cell>
          <cell r="Z99">
            <v>2638</v>
          </cell>
          <cell r="AA99">
            <v>699330.61880188307</v>
          </cell>
          <cell r="AB99">
            <v>685762.26917529898</v>
          </cell>
          <cell r="AD99">
            <v>4232</v>
          </cell>
          <cell r="AE99">
            <v>155284.68699595472</v>
          </cell>
          <cell r="AG99">
            <v>3378</v>
          </cell>
          <cell r="AH99">
            <v>161556.0832331437</v>
          </cell>
          <cell r="AJ99">
            <v>3818</v>
          </cell>
          <cell r="AK99">
            <v>253622.51855952351</v>
          </cell>
          <cell r="AM99">
            <v>1507</v>
          </cell>
          <cell r="AN99">
            <v>115298.98038667707</v>
          </cell>
          <cell r="AP99">
            <v>0</v>
          </cell>
          <cell r="AQ99">
            <v>0</v>
          </cell>
          <cell r="AS99">
            <v>193</v>
          </cell>
          <cell r="AT99">
            <v>635757.95148584095</v>
          </cell>
          <cell r="AV99">
            <v>950</v>
          </cell>
          <cell r="AW99">
            <v>547111.57685357076</v>
          </cell>
          <cell r="AY99">
            <v>319</v>
          </cell>
          <cell r="AZ99">
            <v>550413.83513308736</v>
          </cell>
          <cell r="BB99">
            <v>457</v>
          </cell>
          <cell r="BC99">
            <v>653536.73039568064</v>
          </cell>
          <cell r="BG99">
            <v>-258000</v>
          </cell>
          <cell r="BH99">
            <v>0</v>
          </cell>
          <cell r="BI99">
            <v>0</v>
          </cell>
          <cell r="BJ99">
            <v>0</v>
          </cell>
          <cell r="BV99">
            <v>562412.75661297515</v>
          </cell>
          <cell r="BW99">
            <v>0</v>
          </cell>
        </row>
        <row r="100">
          <cell r="B100">
            <v>840</v>
          </cell>
          <cell r="C100" t="str">
            <v>Durham</v>
          </cell>
          <cell r="F100">
            <v>54500575.743150383</v>
          </cell>
          <cell r="I100">
            <v>1</v>
          </cell>
          <cell r="L100">
            <v>5012000</v>
          </cell>
          <cell r="U100">
            <v>21641204.0571297</v>
          </cell>
          <cell r="W100">
            <v>95754.580999999991</v>
          </cell>
          <cell r="X100">
            <v>12155222.968957456</v>
          </cell>
          <cell r="Z100">
            <v>13086</v>
          </cell>
          <cell r="AA100">
            <v>3469082.8194243526</v>
          </cell>
          <cell r="AB100">
            <v>3311698.5533317281</v>
          </cell>
          <cell r="AD100">
            <v>12140</v>
          </cell>
          <cell r="AE100">
            <v>445452.7646812122</v>
          </cell>
          <cell r="AG100">
            <v>13577</v>
          </cell>
          <cell r="AH100">
            <v>649333.02014694852</v>
          </cell>
          <cell r="AJ100">
            <v>17495</v>
          </cell>
          <cell r="AK100">
            <v>1162159.7596120648</v>
          </cell>
          <cell r="AM100">
            <v>7052</v>
          </cell>
          <cell r="AN100">
            <v>539541.08141131164</v>
          </cell>
          <cell r="AP100">
            <v>4746</v>
          </cell>
          <cell r="AQ100">
            <v>515211.92748019088</v>
          </cell>
          <cell r="AS100">
            <v>659</v>
          </cell>
          <cell r="AT100">
            <v>2170800.4664723789</v>
          </cell>
          <cell r="AV100">
            <v>3980</v>
          </cell>
          <cell r="AW100">
            <v>2292109.5535549596</v>
          </cell>
          <cell r="AY100">
            <v>1144</v>
          </cell>
          <cell r="AZ100">
            <v>1973897.8915117616</v>
          </cell>
          <cell r="BB100">
            <v>1529</v>
          </cell>
          <cell r="BC100">
            <v>2186559.4327680431</v>
          </cell>
          <cell r="BG100">
            <v>-678000</v>
          </cell>
          <cell r="BH100">
            <v>966000</v>
          </cell>
          <cell r="BI100">
            <v>0</v>
          </cell>
          <cell r="BJ100">
            <v>0</v>
          </cell>
          <cell r="BV100">
            <v>7.4505805969238281E-9</v>
          </cell>
          <cell r="BW100">
            <v>0</v>
          </cell>
        </row>
        <row r="101">
          <cell r="B101">
            <v>841</v>
          </cell>
          <cell r="C101" t="str">
            <v>Darlington</v>
          </cell>
          <cell r="F101">
            <v>12454381.432389518</v>
          </cell>
          <cell r="I101">
            <v>1</v>
          </cell>
          <cell r="L101">
            <v>972000</v>
          </cell>
          <cell r="U101">
            <v>5343397.3443746297</v>
          </cell>
          <cell r="W101">
            <v>21159.365999999995</v>
          </cell>
          <cell r="X101">
            <v>2686000.0735816224</v>
          </cell>
          <cell r="Z101">
            <v>2634</v>
          </cell>
          <cell r="AA101">
            <v>698270.22362553456</v>
          </cell>
          <cell r="AB101">
            <v>647124.97246670211</v>
          </cell>
          <cell r="AD101">
            <v>3249</v>
          </cell>
          <cell r="AE101">
            <v>119215.48866962591</v>
          </cell>
          <cell r="AG101">
            <v>2055</v>
          </cell>
          <cell r="AH101">
            <v>98282.341931352959</v>
          </cell>
          <cell r="AJ101">
            <v>3282</v>
          </cell>
          <cell r="AK101">
            <v>218017.05236049139</v>
          </cell>
          <cell r="AM101">
            <v>1652</v>
          </cell>
          <cell r="AN101">
            <v>126392.77743781719</v>
          </cell>
          <cell r="AP101">
            <v>785</v>
          </cell>
          <cell r="AQ101">
            <v>85217.312067414634</v>
          </cell>
          <cell r="AS101">
            <v>133</v>
          </cell>
          <cell r="AT101">
            <v>438112.99247469864</v>
          </cell>
          <cell r="AV101">
            <v>790</v>
          </cell>
          <cell r="AW101">
            <v>454966.46917296934</v>
          </cell>
          <cell r="AY101">
            <v>261</v>
          </cell>
          <cell r="AZ101">
            <v>450338.59238161688</v>
          </cell>
          <cell r="BB101">
            <v>355</v>
          </cell>
          <cell r="BC101">
            <v>507670.7643117432</v>
          </cell>
          <cell r="BG101">
            <v>156000</v>
          </cell>
          <cell r="BH101">
            <v>100500</v>
          </cell>
          <cell r="BI101">
            <v>0</v>
          </cell>
          <cell r="BJ101">
            <v>0</v>
          </cell>
          <cell r="BV101">
            <v>0</v>
          </cell>
          <cell r="BW101">
            <v>0</v>
          </cell>
        </row>
        <row r="102">
          <cell r="B102">
            <v>845</v>
          </cell>
          <cell r="C102" t="str">
            <v>East Sussex</v>
          </cell>
          <cell r="F102">
            <v>52132546.701575138</v>
          </cell>
          <cell r="I102">
            <v>1.0025177363131601</v>
          </cell>
          <cell r="L102">
            <v>3761446.5466469764</v>
          </cell>
          <cell r="U102">
            <v>23452921.957873136</v>
          </cell>
          <cell r="W102">
            <v>102599.80450713809</v>
          </cell>
          <cell r="X102">
            <v>13024165.395864557</v>
          </cell>
          <cell r="Z102">
            <v>8206.6101894595286</v>
          </cell>
          <cell r="AA102">
            <v>2175562.4647689806</v>
          </cell>
          <cell r="AB102">
            <v>1886166.484821259</v>
          </cell>
          <cell r="AD102">
            <v>12295.880035880909</v>
          </cell>
          <cell r="AE102">
            <v>451172.46755944594</v>
          </cell>
          <cell r="AG102">
            <v>5975.0057084264345</v>
          </cell>
          <cell r="AH102">
            <v>285760.36694761686</v>
          </cell>
          <cell r="AJ102">
            <v>10683.831515889347</v>
          </cell>
          <cell r="AK102">
            <v>709706.71999095555</v>
          </cell>
          <cell r="AM102">
            <v>3699.2904469955606</v>
          </cell>
          <cell r="AN102">
            <v>283028.81001510483</v>
          </cell>
          <cell r="AP102">
            <v>1441.6205048183242</v>
          </cell>
          <cell r="AQ102">
            <v>156498.12030813622</v>
          </cell>
          <cell r="AS102">
            <v>611.53581915102768</v>
          </cell>
          <cell r="AT102">
            <v>2014449.5318325027</v>
          </cell>
          <cell r="AV102">
            <v>3528.8624318223237</v>
          </cell>
          <cell r="AW102">
            <v>2032296.3048143557</v>
          </cell>
          <cell r="AY102">
            <v>1180.9658933769026</v>
          </cell>
          <cell r="AZ102">
            <v>2037680.1458775976</v>
          </cell>
          <cell r="BB102">
            <v>1717.3128823044433</v>
          </cell>
          <cell r="BC102">
            <v>2455857.8690757733</v>
          </cell>
          <cell r="BG102">
            <v>-708000</v>
          </cell>
          <cell r="BH102">
            <v>0</v>
          </cell>
          <cell r="BI102">
            <v>0</v>
          </cell>
          <cell r="BJ102">
            <v>0</v>
          </cell>
          <cell r="BV102">
            <v>0</v>
          </cell>
          <cell r="BW102">
            <v>0</v>
          </cell>
        </row>
        <row r="103">
          <cell r="B103">
            <v>846</v>
          </cell>
          <cell r="C103" t="str">
            <v>Brighton and Hove</v>
          </cell>
          <cell r="F103">
            <v>24965521.267445814</v>
          </cell>
          <cell r="I103">
            <v>1.0025177363131601</v>
          </cell>
          <cell r="L103">
            <v>1688239.8679513615</v>
          </cell>
          <cell r="U103">
            <v>11539568.52333213</v>
          </cell>
          <cell r="W103">
            <v>49093.517108710643</v>
          </cell>
          <cell r="X103">
            <v>6232001.0233944375</v>
          </cell>
          <cell r="Z103">
            <v>4007.0633920437008</v>
          </cell>
          <cell r="AA103">
            <v>1062267.6730615215</v>
          </cell>
          <cell r="AB103">
            <v>994197.49740449945</v>
          </cell>
          <cell r="AD103">
            <v>3799.5422206268768</v>
          </cell>
          <cell r="AE103">
            <v>139416.52279252344</v>
          </cell>
          <cell r="AG103">
            <v>3010.5607621484196</v>
          </cell>
          <cell r="AH103">
            <v>143982.94999055259</v>
          </cell>
          <cell r="AJ103">
            <v>4550.4280051254336</v>
          </cell>
          <cell r="AK103">
            <v>302276.32561123645</v>
          </cell>
          <cell r="AM103">
            <v>4727.8736444528631</v>
          </cell>
          <cell r="AN103">
            <v>361724.62548271933</v>
          </cell>
          <cell r="AP103">
            <v>431.08262661465886</v>
          </cell>
          <cell r="AQ103">
            <v>46797.073527467728</v>
          </cell>
          <cell r="AS103">
            <v>256.64454049616899</v>
          </cell>
          <cell r="AT103">
            <v>845408.3281133126</v>
          </cell>
          <cell r="AV103">
            <v>1583.9780233747929</v>
          </cell>
          <cell r="AW103">
            <v>912223.9095473527</v>
          </cell>
          <cell r="AY103">
            <v>502.2613858928932</v>
          </cell>
          <cell r="AZ103">
            <v>866619.48479174578</v>
          </cell>
          <cell r="BB103">
            <v>702.76493315552523</v>
          </cell>
          <cell r="BC103">
            <v>1004994.9598494552</v>
          </cell>
          <cell r="BG103">
            <v>-180000</v>
          </cell>
          <cell r="BH103">
            <v>0</v>
          </cell>
          <cell r="BI103">
            <v>0</v>
          </cell>
          <cell r="BJ103">
            <v>0</v>
          </cell>
          <cell r="BV103">
            <v>0</v>
          </cell>
          <cell r="BW103">
            <v>0</v>
          </cell>
        </row>
        <row r="104">
          <cell r="B104">
            <v>850</v>
          </cell>
          <cell r="C104" t="str">
            <v>Hampshire</v>
          </cell>
          <cell r="F104">
            <v>118365878.17448854</v>
          </cell>
          <cell r="I104">
            <v>1.0211074286485819</v>
          </cell>
          <cell r="L104">
            <v>10938102.77568361</v>
          </cell>
          <cell r="U104">
            <v>46233683.711931206</v>
          </cell>
          <cell r="W104">
            <v>276637.03382115596</v>
          </cell>
          <cell r="X104">
            <v>35116699.299923584</v>
          </cell>
          <cell r="Z104">
            <v>14772.361170259035</v>
          </cell>
          <cell r="AA104">
            <v>3916135.132055406</v>
          </cell>
          <cell r="AB104">
            <v>2382124.5843986813</v>
          </cell>
          <cell r="AD104">
            <v>14928.590606842268</v>
          </cell>
          <cell r="AE104">
            <v>547774.46117066429</v>
          </cell>
          <cell r="AG104">
            <v>10093.646932191232</v>
          </cell>
          <cell r="AH104">
            <v>482738.32560777158</v>
          </cell>
          <cell r="AJ104">
            <v>17840.788993348026</v>
          </cell>
          <cell r="AK104">
            <v>1185129.8684080546</v>
          </cell>
          <cell r="AM104">
            <v>2175.979930450128</v>
          </cell>
          <cell r="AN104">
            <v>166481.92921219126</v>
          </cell>
          <cell r="AP104">
            <v>0</v>
          </cell>
          <cell r="AQ104">
            <v>0</v>
          </cell>
          <cell r="AS104">
            <v>1175.2946503745179</v>
          </cell>
          <cell r="AT104">
            <v>3871517.7166547724</v>
          </cell>
          <cell r="AV104">
            <v>7985.0600920319112</v>
          </cell>
          <cell r="AW104">
            <v>4598651.3876022082</v>
          </cell>
          <cell r="AY104">
            <v>2607.9083727684783</v>
          </cell>
          <cell r="AZ104">
            <v>4499776.9565240983</v>
          </cell>
          <cell r="BB104">
            <v>3552.4327442684166</v>
          </cell>
          <cell r="BC104">
            <v>5080186.6097149588</v>
          </cell>
          <cell r="BG104">
            <v>-1044000</v>
          </cell>
          <cell r="BH104">
            <v>2773000</v>
          </cell>
          <cell r="BI104">
            <v>0</v>
          </cell>
          <cell r="BJ104">
            <v>0</v>
          </cell>
          <cell r="BV104">
            <v>0</v>
          </cell>
          <cell r="BW104">
            <v>0</v>
          </cell>
        </row>
        <row r="105">
          <cell r="B105">
            <v>851</v>
          </cell>
          <cell r="C105" t="str">
            <v>Portsmouth</v>
          </cell>
          <cell r="F105">
            <v>22832331.544252075</v>
          </cell>
          <cell r="I105">
            <v>1.0211074286485819</v>
          </cell>
          <cell r="L105">
            <v>1952357.4035760886</v>
          </cell>
          <cell r="U105">
            <v>8274517.2552860295</v>
          </cell>
          <cell r="W105">
            <v>42613.27897194551</v>
          </cell>
          <cell r="X105">
            <v>5409390.35953156</v>
          </cell>
          <cell r="Z105">
            <v>4828.8170300791444</v>
          </cell>
          <cell r="AA105">
            <v>1280113.57154144</v>
          </cell>
          <cell r="AB105">
            <v>1437267.9182547815</v>
          </cell>
          <cell r="AD105">
            <v>6606.5650633563255</v>
          </cell>
          <cell r="AE105">
            <v>242414.55292573172</v>
          </cell>
          <cell r="AG105">
            <v>3280.8181682478939</v>
          </cell>
          <cell r="AH105">
            <v>156908.26911257158</v>
          </cell>
          <cell r="AJ105">
            <v>7758.3742428719261</v>
          </cell>
          <cell r="AK105">
            <v>515374.12661197333</v>
          </cell>
          <cell r="AM105">
            <v>3990.4878311586581</v>
          </cell>
          <cell r="AN105">
            <v>305308.01471667923</v>
          </cell>
          <cell r="AP105">
            <v>2001.3705601512206</v>
          </cell>
          <cell r="AQ105">
            <v>217262.95488782547</v>
          </cell>
          <cell r="AS105">
            <v>253.23464230484834</v>
          </cell>
          <cell r="AT105">
            <v>834175.84164238372</v>
          </cell>
          <cell r="AV105">
            <v>1419.339325821529</v>
          </cell>
          <cell r="AW105">
            <v>817407.34383210598</v>
          </cell>
          <cell r="AY105">
            <v>538.12361489780267</v>
          </cell>
          <cell r="AZ105">
            <v>928497.43777924799</v>
          </cell>
          <cell r="BB105">
            <v>857.73024006480887</v>
          </cell>
          <cell r="BC105">
            <v>1226604.4128084409</v>
          </cell>
          <cell r="BG105">
            <v>12000</v>
          </cell>
          <cell r="BH105">
            <v>660000</v>
          </cell>
          <cell r="BI105">
            <v>0</v>
          </cell>
          <cell r="BJ105">
            <v>0</v>
          </cell>
          <cell r="BV105">
            <v>0</v>
          </cell>
          <cell r="BW105">
            <v>0</v>
          </cell>
        </row>
        <row r="106">
          <cell r="B106">
            <v>852</v>
          </cell>
          <cell r="C106" t="str">
            <v>Southampton</v>
          </cell>
          <cell r="F106">
            <v>25446622.796964508</v>
          </cell>
          <cell r="I106">
            <v>1.0211074286485819</v>
          </cell>
          <cell r="L106">
            <v>1980948.411578249</v>
          </cell>
          <cell r="U106">
            <v>10240443.0540583</v>
          </cell>
          <cell r="W106">
            <v>48331.537754393583</v>
          </cell>
          <cell r="X106">
            <v>6135274.2782848105</v>
          </cell>
          <cell r="Z106">
            <v>5670.2095512855758</v>
          </cell>
          <cell r="AA106">
            <v>1503165.7142672061</v>
          </cell>
          <cell r="AB106">
            <v>1654294.7831974002</v>
          </cell>
          <cell r="AD106">
            <v>6934.34054795252</v>
          </cell>
          <cell r="AE106">
            <v>254441.61188850758</v>
          </cell>
          <cell r="AG106">
            <v>5599.7531387088238</v>
          </cell>
          <cell r="AH106">
            <v>267813.55363004754</v>
          </cell>
          <cell r="AJ106">
            <v>7336.6568748400614</v>
          </cell>
          <cell r="AK106">
            <v>487360.23949816107</v>
          </cell>
          <cell r="AM106">
            <v>6506.4965353487642</v>
          </cell>
          <cell r="AN106">
            <v>497805.18673865922</v>
          </cell>
          <cell r="AP106">
            <v>1352.9673429593711</v>
          </cell>
          <cell r="AQ106">
            <v>146874.19144202486</v>
          </cell>
          <cell r="AS106">
            <v>298.16336916538592</v>
          </cell>
          <cell r="AT106">
            <v>982174.78128861298</v>
          </cell>
          <cell r="AV106">
            <v>1807.36014870799</v>
          </cell>
          <cell r="AW106">
            <v>1040871.2220020342</v>
          </cell>
          <cell r="AY106">
            <v>573.86237490050303</v>
          </cell>
          <cell r="AZ106">
            <v>990162.35300177883</v>
          </cell>
          <cell r="BB106">
            <v>621.85442404698642</v>
          </cell>
          <cell r="BC106">
            <v>889288.19928611955</v>
          </cell>
          <cell r="BG106">
            <v>30000</v>
          </cell>
          <cell r="BH106">
            <v>0</v>
          </cell>
          <cell r="BI106">
            <v>0</v>
          </cell>
          <cell r="BJ106">
            <v>0</v>
          </cell>
          <cell r="BV106">
            <v>0</v>
          </cell>
          <cell r="BW106">
            <v>0</v>
          </cell>
        </row>
        <row r="107">
          <cell r="B107">
            <v>855</v>
          </cell>
          <cell r="C107" t="str">
            <v>Leicestershire</v>
          </cell>
          <cell r="F107">
            <v>63462901.970560528</v>
          </cell>
          <cell r="I107">
            <v>1</v>
          </cell>
          <cell r="L107">
            <v>4980000</v>
          </cell>
          <cell r="U107">
            <v>30143333.011696182</v>
          </cell>
          <cell r="W107">
            <v>131451.62599999999</v>
          </cell>
          <cell r="X107">
            <v>16686656.731984502</v>
          </cell>
          <cell r="Z107">
            <v>6483</v>
          </cell>
          <cell r="AA107">
            <v>1718635.4820669477</v>
          </cell>
          <cell r="AB107">
            <v>1063435.3060428784</v>
          </cell>
          <cell r="AD107">
            <v>8927</v>
          </cell>
          <cell r="AE107">
            <v>327558.22325446305</v>
          </cell>
          <cell r="AG107">
            <v>4056</v>
          </cell>
          <cell r="AH107">
            <v>193982.08217691857</v>
          </cell>
          <cell r="AJ107">
            <v>5369</v>
          </cell>
          <cell r="AK107">
            <v>356652.51496754366</v>
          </cell>
          <cell r="AM107">
            <v>1340</v>
          </cell>
          <cell r="AN107">
            <v>102521.98654157085</v>
          </cell>
          <cell r="AP107">
            <v>762</v>
          </cell>
          <cell r="AQ107">
            <v>82720.499102382106</v>
          </cell>
          <cell r="AS107">
            <v>580</v>
          </cell>
          <cell r="AT107">
            <v>1910567.9371077083</v>
          </cell>
          <cell r="AV107">
            <v>3960</v>
          </cell>
          <cell r="AW107">
            <v>2280591.4150948841</v>
          </cell>
          <cell r="AY107">
            <v>1390</v>
          </cell>
          <cell r="AZ107">
            <v>2398354.9555955846</v>
          </cell>
          <cell r="BB107">
            <v>1729</v>
          </cell>
          <cell r="BC107">
            <v>2472571.130971842</v>
          </cell>
          <cell r="BG107">
            <v>-816000</v>
          </cell>
          <cell r="BH107">
            <v>624756</v>
          </cell>
          <cell r="BI107">
            <v>0</v>
          </cell>
          <cell r="BJ107">
            <v>0</v>
          </cell>
          <cell r="BV107">
            <v>1859011.5209311694</v>
          </cell>
          <cell r="BW107">
            <v>0</v>
          </cell>
        </row>
        <row r="108">
          <cell r="B108">
            <v>856</v>
          </cell>
          <cell r="C108" t="str">
            <v>Leicester</v>
          </cell>
          <cell r="F108">
            <v>49516885.358776778</v>
          </cell>
          <cell r="I108">
            <v>1</v>
          </cell>
          <cell r="L108">
            <v>3348000</v>
          </cell>
          <cell r="U108">
            <v>21369562.052490011</v>
          </cell>
          <cell r="W108">
            <v>77950.179999999993</v>
          </cell>
          <cell r="X108">
            <v>9895106.9335300848</v>
          </cell>
          <cell r="Z108">
            <v>9494</v>
          </cell>
          <cell r="AA108">
            <v>2516847.9510633349</v>
          </cell>
          <cell r="AB108">
            <v>3347512.7758533247</v>
          </cell>
          <cell r="AD108">
            <v>9543</v>
          </cell>
          <cell r="AE108">
            <v>350161.09829924285</v>
          </cell>
          <cell r="AG108">
            <v>9437</v>
          </cell>
          <cell r="AH108">
            <v>451333.5575699163</v>
          </cell>
          <cell r="AJ108">
            <v>15505</v>
          </cell>
          <cell r="AK108">
            <v>1029967.8235373002</v>
          </cell>
          <cell r="AM108">
            <v>10577</v>
          </cell>
          <cell r="AN108">
            <v>809235.11317178723</v>
          </cell>
          <cell r="AP108">
            <v>6511</v>
          </cell>
          <cell r="AQ108">
            <v>706815.18327507866</v>
          </cell>
          <cell r="AS108">
            <v>596</v>
          </cell>
          <cell r="AT108">
            <v>1963273.2595106799</v>
          </cell>
          <cell r="AV108">
            <v>2340</v>
          </cell>
          <cell r="AW108">
            <v>1347622.1998287952</v>
          </cell>
          <cell r="AY108">
            <v>1162</v>
          </cell>
          <cell r="AZ108">
            <v>2004955.7254691145</v>
          </cell>
          <cell r="BB108">
            <v>1444</v>
          </cell>
          <cell r="BC108">
            <v>2065004.4610314285</v>
          </cell>
          <cell r="BG108">
            <v>-174000</v>
          </cell>
          <cell r="BH108">
            <v>1833000</v>
          </cell>
          <cell r="BI108">
            <v>0</v>
          </cell>
          <cell r="BJ108">
            <v>0</v>
          </cell>
          <cell r="BV108">
            <v>0</v>
          </cell>
          <cell r="BW108">
            <v>0</v>
          </cell>
        </row>
        <row r="109">
          <cell r="B109">
            <v>857</v>
          </cell>
          <cell r="C109" t="str">
            <v>Rutland</v>
          </cell>
          <cell r="F109">
            <v>3225787.5169980563</v>
          </cell>
          <cell r="I109">
            <v>1</v>
          </cell>
          <cell r="L109">
            <v>96000</v>
          </cell>
          <cell r="U109">
            <v>1882016.5197919146</v>
          </cell>
          <cell r="W109">
            <v>7597.8660000000009</v>
          </cell>
          <cell r="X109">
            <v>964483.93751794437</v>
          </cell>
          <cell r="Z109">
            <v>198</v>
          </cell>
          <cell r="AA109">
            <v>52489.561229254301</v>
          </cell>
          <cell r="AB109">
            <v>0</v>
          </cell>
          <cell r="AD109">
            <v>0</v>
          </cell>
          <cell r="AE109">
            <v>0</v>
          </cell>
          <cell r="AG109">
            <v>0</v>
          </cell>
          <cell r="AH109">
            <v>0</v>
          </cell>
          <cell r="AJ109">
            <v>0</v>
          </cell>
          <cell r="AK109">
            <v>0</v>
          </cell>
          <cell r="AM109">
            <v>0</v>
          </cell>
          <cell r="AN109">
            <v>0</v>
          </cell>
          <cell r="AP109">
            <v>0</v>
          </cell>
          <cell r="AQ109">
            <v>0</v>
          </cell>
          <cell r="AS109">
            <v>22</v>
          </cell>
          <cell r="AT109">
            <v>72469.818304085493</v>
          </cell>
          <cell r="AV109">
            <v>190</v>
          </cell>
          <cell r="AW109">
            <v>109422.31537071413</v>
          </cell>
          <cell r="AY109">
            <v>74</v>
          </cell>
          <cell r="AZ109">
            <v>127682.20626911745</v>
          </cell>
          <cell r="BB109">
            <v>54</v>
          </cell>
          <cell r="BC109">
            <v>77223.158515025716</v>
          </cell>
          <cell r="BG109">
            <v>-156000</v>
          </cell>
          <cell r="BH109">
            <v>0</v>
          </cell>
          <cell r="BI109">
            <v>0</v>
          </cell>
          <cell r="BJ109">
            <v>0</v>
          </cell>
          <cell r="BV109">
            <v>478936.74171768641</v>
          </cell>
          <cell r="BW109">
            <v>0</v>
          </cell>
        </row>
        <row r="110">
          <cell r="B110">
            <v>860</v>
          </cell>
          <cell r="C110" t="str">
            <v>Staffordshire</v>
          </cell>
          <cell r="F110">
            <v>78001102.743911058</v>
          </cell>
          <cell r="I110">
            <v>1</v>
          </cell>
          <cell r="L110">
            <v>8268000</v>
          </cell>
          <cell r="U110">
            <v>31079599.02906616</v>
          </cell>
          <cell r="W110">
            <v>160477.06</v>
          </cell>
          <cell r="X110">
            <v>20371186.687170237</v>
          </cell>
          <cell r="Z110">
            <v>10809</v>
          </cell>
          <cell r="AA110">
            <v>2865452.8652879279</v>
          </cell>
          <cell r="AB110">
            <v>2416181.2424534992</v>
          </cell>
          <cell r="AD110">
            <v>16272</v>
          </cell>
          <cell r="AE110">
            <v>597068.15378028713</v>
          </cell>
          <cell r="AG110">
            <v>12185</v>
          </cell>
          <cell r="AH110">
            <v>582759.28780220728</v>
          </cell>
          <cell r="AJ110">
            <v>13599</v>
          </cell>
          <cell r="AK110">
            <v>903355.84858327929</v>
          </cell>
          <cell r="AM110">
            <v>3345</v>
          </cell>
          <cell r="AN110">
            <v>255922.42162802574</v>
          </cell>
          <cell r="AP110">
            <v>710</v>
          </cell>
          <cell r="AQ110">
            <v>77075.530659699856</v>
          </cell>
          <cell r="AS110">
            <v>823</v>
          </cell>
          <cell r="AT110">
            <v>2711030.0211028345</v>
          </cell>
          <cell r="AV110">
            <v>5070</v>
          </cell>
          <cell r="AW110">
            <v>2919848.0996290566</v>
          </cell>
          <cell r="AY110">
            <v>1946</v>
          </cell>
          <cell r="AZ110">
            <v>3357696.9378338181</v>
          </cell>
          <cell r="BB110">
            <v>2186</v>
          </cell>
          <cell r="BC110">
            <v>3126107.8613675227</v>
          </cell>
          <cell r="BG110">
            <v>552000</v>
          </cell>
          <cell r="BH110">
            <v>333999.99999999994</v>
          </cell>
          <cell r="BI110">
            <v>0</v>
          </cell>
          <cell r="BJ110">
            <v>0</v>
          </cell>
          <cell r="BV110">
            <v>0</v>
          </cell>
          <cell r="BW110">
            <v>0</v>
          </cell>
        </row>
        <row r="111">
          <cell r="B111">
            <v>861</v>
          </cell>
          <cell r="C111" t="str">
            <v>Stoke-on-Trent</v>
          </cell>
          <cell r="F111">
            <v>31810119.700784232</v>
          </cell>
          <cell r="I111">
            <v>1</v>
          </cell>
          <cell r="L111">
            <v>2576000</v>
          </cell>
          <cell r="U111">
            <v>13781243.499306515</v>
          </cell>
          <cell r="W111">
            <v>52509.901000000013</v>
          </cell>
          <cell r="X111">
            <v>6665681.6631350759</v>
          </cell>
          <cell r="Z111">
            <v>7489</v>
          </cell>
          <cell r="AA111">
            <v>1985324.8689186135</v>
          </cell>
          <cell r="AB111">
            <v>2420458.4846330085</v>
          </cell>
          <cell r="AD111">
            <v>3907</v>
          </cell>
          <cell r="AE111">
            <v>143359.46883109523</v>
          </cell>
          <cell r="AG111">
            <v>4767</v>
          </cell>
          <cell r="AH111">
            <v>227986.33770645235</v>
          </cell>
          <cell r="AJ111">
            <v>15499</v>
          </cell>
          <cell r="AK111">
            <v>1029569.2548858185</v>
          </cell>
          <cell r="AM111">
            <v>5600</v>
          </cell>
          <cell r="AN111">
            <v>428450.09300954983</v>
          </cell>
          <cell r="AP111">
            <v>5445</v>
          </cell>
          <cell r="AQ111">
            <v>591093.33020009263</v>
          </cell>
          <cell r="AS111">
            <v>361</v>
          </cell>
          <cell r="AT111">
            <v>1189163.8367170391</v>
          </cell>
          <cell r="AV111">
            <v>2000</v>
          </cell>
          <cell r="AW111">
            <v>1151813.8460075173</v>
          </cell>
          <cell r="AY111">
            <v>819</v>
          </cell>
          <cell r="AZ111">
            <v>1413131.4450595565</v>
          </cell>
          <cell r="BB111">
            <v>890</v>
          </cell>
          <cell r="BC111">
            <v>1272752.0570069056</v>
          </cell>
          <cell r="BG111">
            <v>-828000</v>
          </cell>
          <cell r="BH111">
            <v>182550</v>
          </cell>
          <cell r="BI111">
            <v>0</v>
          </cell>
          <cell r="BJ111">
            <v>0</v>
          </cell>
          <cell r="BV111">
            <v>0</v>
          </cell>
          <cell r="BW111">
            <v>0</v>
          </cell>
        </row>
        <row r="112">
          <cell r="B112">
            <v>865</v>
          </cell>
          <cell r="C112" t="str">
            <v>Wiltshire</v>
          </cell>
          <cell r="F112">
            <v>45298464.846811861</v>
          </cell>
          <cell r="I112">
            <v>1.0106722048389458</v>
          </cell>
          <cell r="L112">
            <v>2660089.2431361056</v>
          </cell>
          <cell r="U112">
            <v>21286748.485166695</v>
          </cell>
          <cell r="W112">
            <v>100572.93102867399</v>
          </cell>
          <cell r="X112">
            <v>12766871.188075194</v>
          </cell>
          <cell r="Z112">
            <v>4925.0056541801832</v>
          </cell>
          <cell r="AA112">
            <v>1305613.059795527</v>
          </cell>
          <cell r="AB112">
            <v>572752.96646441706</v>
          </cell>
          <cell r="AD112">
            <v>4743.0846573091731</v>
          </cell>
          <cell r="AE112">
            <v>174037.90557787573</v>
          </cell>
          <cell r="AG112">
            <v>2724.7722642457979</v>
          </cell>
          <cell r="AH112">
            <v>130314.84153755345</v>
          </cell>
          <cell r="AJ112">
            <v>3413.0400357411199</v>
          </cell>
          <cell r="AK112">
            <v>226721.79408306678</v>
          </cell>
          <cell r="AM112">
            <v>544.75231840819174</v>
          </cell>
          <cell r="AN112">
            <v>41678.425265921003</v>
          </cell>
          <cell r="AP112">
            <v>0</v>
          </cell>
          <cell r="AQ112">
            <v>0</v>
          </cell>
          <cell r="AS112">
            <v>385.06611004363833</v>
          </cell>
          <cell r="AT112">
            <v>1268439.5922692481</v>
          </cell>
          <cell r="AV112">
            <v>3527.2459948879209</v>
          </cell>
          <cell r="AW112">
            <v>2031365.387593234</v>
          </cell>
          <cell r="AY112">
            <v>1052.1097652373426</v>
          </cell>
          <cell r="AZ112">
            <v>1815347.2440917175</v>
          </cell>
          <cell r="BB112">
            <v>1428.0798254374304</v>
          </cell>
          <cell r="BC112">
            <v>2042237.680219721</v>
          </cell>
          <cell r="BG112">
            <v>-1104000</v>
          </cell>
          <cell r="BH112">
            <v>653000</v>
          </cell>
          <cell r="BI112">
            <v>0</v>
          </cell>
          <cell r="BJ112">
            <v>0</v>
          </cell>
          <cell r="BV112">
            <v>0</v>
          </cell>
          <cell r="BW112">
            <v>0</v>
          </cell>
        </row>
        <row r="113">
          <cell r="B113">
            <v>866</v>
          </cell>
          <cell r="C113" t="str">
            <v>Swindon</v>
          </cell>
          <cell r="F113">
            <v>27254376.072521653</v>
          </cell>
          <cell r="I113">
            <v>1.0106722048389458</v>
          </cell>
          <cell r="L113">
            <v>2025387.0984972476</v>
          </cell>
          <cell r="U113">
            <v>13645463.725249432</v>
          </cell>
          <cell r="W113">
            <v>47659.857820002799</v>
          </cell>
          <cell r="X113">
            <v>6050010.2702234648</v>
          </cell>
          <cell r="Z113">
            <v>3992.155209113836</v>
          </cell>
          <cell r="AA113">
            <v>1058315.5317447837</v>
          </cell>
          <cell r="AB113">
            <v>827838.18157100771</v>
          </cell>
          <cell r="AD113">
            <v>2535.7765619409151</v>
          </cell>
          <cell r="AE113">
            <v>93045.196056869841</v>
          </cell>
          <cell r="AG113">
            <v>2231.5642282843924</v>
          </cell>
          <cell r="AH113">
            <v>106726.69514648296</v>
          </cell>
          <cell r="AJ113">
            <v>6447.0779946676357</v>
          </cell>
          <cell r="AK113">
            <v>428267.19705533993</v>
          </cell>
          <cell r="AM113">
            <v>1345.2047046406369</v>
          </cell>
          <cell r="AN113">
            <v>102920.19300360086</v>
          </cell>
          <cell r="AP113">
            <v>892.42355687278916</v>
          </cell>
          <cell r="AQ113">
            <v>96878.900308714175</v>
          </cell>
          <cell r="AS113">
            <v>199.10242435327234</v>
          </cell>
          <cell r="AT113">
            <v>655859.84167202609</v>
          </cell>
          <cell r="AV113">
            <v>1677.71586003265</v>
          </cell>
          <cell r="AW113">
            <v>966208.17862600798</v>
          </cell>
          <cell r="AY113">
            <v>498.2613969856003</v>
          </cell>
          <cell r="AZ113">
            <v>859717.76305208146</v>
          </cell>
          <cell r="BB113">
            <v>664.01163857918743</v>
          </cell>
          <cell r="BC113">
            <v>949575.48188560293</v>
          </cell>
          <cell r="BG113">
            <v>-252000</v>
          </cell>
          <cell r="BH113">
            <v>468000</v>
          </cell>
          <cell r="BI113">
            <v>0</v>
          </cell>
          <cell r="BJ113">
            <v>0</v>
          </cell>
          <cell r="BV113">
            <v>2533386.4799465649</v>
          </cell>
          <cell r="BW113">
            <v>0</v>
          </cell>
        </row>
        <row r="114">
          <cell r="B114">
            <v>867</v>
          </cell>
          <cell r="C114" t="str">
            <v>Bracknell Forest</v>
          </cell>
          <cell r="F114">
            <v>13668512.359821059</v>
          </cell>
          <cell r="I114">
            <v>1.0736882262177072</v>
          </cell>
          <cell r="L114">
            <v>665686.70025497838</v>
          </cell>
          <cell r="U114">
            <v>7639944.6913194638</v>
          </cell>
          <cell r="W114">
            <v>29359.743639684228</v>
          </cell>
          <cell r="X114">
            <v>3726967.6972613181</v>
          </cell>
          <cell r="Z114">
            <v>1462.3633641085173</v>
          </cell>
          <cell r="AA114">
            <v>387670.76434238546</v>
          </cell>
          <cell r="AB114">
            <v>121743.90736456033</v>
          </cell>
          <cell r="AD114">
            <v>1863.9227607139396</v>
          </cell>
          <cell r="AE114">
            <v>68392.878658341186</v>
          </cell>
          <cell r="AG114">
            <v>651.72875331414832</v>
          </cell>
          <cell r="AH114">
            <v>31169.55142565232</v>
          </cell>
          <cell r="AJ114">
            <v>333.91703835370691</v>
          </cell>
          <cell r="AK114">
            <v>22181.477280566829</v>
          </cell>
          <cell r="AM114">
            <v>0</v>
          </cell>
          <cell r="AN114">
            <v>0</v>
          </cell>
          <cell r="AP114">
            <v>0</v>
          </cell>
          <cell r="AQ114">
            <v>0</v>
          </cell>
          <cell r="AS114">
            <v>104.1477579431176</v>
          </cell>
          <cell r="AT114">
            <v>343071.32249616401</v>
          </cell>
          <cell r="AV114">
            <v>794.52928740110337</v>
          </cell>
          <cell r="AW114">
            <v>457574.91714353842</v>
          </cell>
          <cell r="AY114">
            <v>228.69559218437163</v>
          </cell>
          <cell r="AZ114">
            <v>394599.42938003916</v>
          </cell>
          <cell r="BB114">
            <v>265.2009918757737</v>
          </cell>
          <cell r="BC114">
            <v>379252.93025860965</v>
          </cell>
          <cell r="BG114">
            <v>-468000</v>
          </cell>
          <cell r="BH114">
            <v>20000</v>
          </cell>
          <cell r="BI114">
            <v>0</v>
          </cell>
          <cell r="BJ114">
            <v>0</v>
          </cell>
          <cell r="BV114">
            <v>1981979.3756148349</v>
          </cell>
          <cell r="BW114">
            <v>0</v>
          </cell>
        </row>
        <row r="115">
          <cell r="B115">
            <v>868</v>
          </cell>
          <cell r="C115" t="str">
            <v>Windsor and Maidenhead</v>
          </cell>
          <cell r="F115">
            <v>16553626.569399098</v>
          </cell>
          <cell r="I115">
            <v>1.0736882262177072</v>
          </cell>
          <cell r="L115">
            <v>1159583.2843151237</v>
          </cell>
          <cell r="U115">
            <v>8370894.4518939164</v>
          </cell>
          <cell r="W115">
            <v>35354.367260120511</v>
          </cell>
          <cell r="X115">
            <v>4487933.7623875597</v>
          </cell>
          <cell r="Z115">
            <v>1134.8884551121166</v>
          </cell>
          <cell r="AA115">
            <v>300857.5608736428</v>
          </cell>
          <cell r="AB115">
            <v>140144.50925194152</v>
          </cell>
          <cell r="AD115">
            <v>2319.1665686302476</v>
          </cell>
          <cell r="AE115">
            <v>85097.130127889963</v>
          </cell>
          <cell r="AG115">
            <v>1150.9937785053821</v>
          </cell>
          <cell r="AH115">
            <v>55047.379124051542</v>
          </cell>
          <cell r="AJ115">
            <v>0</v>
          </cell>
          <cell r="AK115">
            <v>0</v>
          </cell>
          <cell r="AM115">
            <v>0</v>
          </cell>
          <cell r="AN115">
            <v>0</v>
          </cell>
          <cell r="AP115">
            <v>0</v>
          </cell>
          <cell r="AQ115">
            <v>0</v>
          </cell>
          <cell r="AS115">
            <v>108.44251084798843</v>
          </cell>
          <cell r="AT115">
            <v>357218.59352693369</v>
          </cell>
          <cell r="AV115">
            <v>687.16046477933264</v>
          </cell>
          <cell r="AW115">
            <v>395740.46888089814</v>
          </cell>
          <cell r="AY115">
            <v>232.99034508924245</v>
          </cell>
          <cell r="AZ115">
            <v>402009.74730266904</v>
          </cell>
          <cell r="BB115">
            <v>243.72722735141954</v>
          </cell>
          <cell r="BC115">
            <v>348544.19096641452</v>
          </cell>
          <cell r="BG115">
            <v>558000</v>
          </cell>
          <cell r="BH115">
            <v>32700</v>
          </cell>
          <cell r="BI115">
            <v>0</v>
          </cell>
          <cell r="BJ115">
            <v>0</v>
          </cell>
          <cell r="BV115">
            <v>2090345.3284823205</v>
          </cell>
          <cell r="BW115">
            <v>0</v>
          </cell>
        </row>
        <row r="116">
          <cell r="B116">
            <v>869</v>
          </cell>
          <cell r="C116" t="str">
            <v>West Berkshire</v>
          </cell>
          <cell r="F116">
            <v>17365691.278079968</v>
          </cell>
          <cell r="I116">
            <v>1.0517001196696447</v>
          </cell>
          <cell r="L116">
            <v>1421898.5617933597</v>
          </cell>
          <cell r="U116">
            <v>9263546.9103053994</v>
          </cell>
          <cell r="W116">
            <v>36116.731440709133</v>
          </cell>
          <cell r="X116">
            <v>4584709.357892503</v>
          </cell>
          <cell r="Z116">
            <v>1545.9991759143777</v>
          </cell>
          <cell r="AA116">
            <v>409842.5171946183</v>
          </cell>
          <cell r="AB116">
            <v>139754.89289835974</v>
          </cell>
          <cell r="AD116">
            <v>883.42810052250161</v>
          </cell>
          <cell r="AE116">
            <v>32415.608712917641</v>
          </cell>
          <cell r="AG116">
            <v>1076.9409225417162</v>
          </cell>
          <cell r="AH116">
            <v>51505.730408326839</v>
          </cell>
          <cell r="AJ116">
            <v>328.13043733692916</v>
          </cell>
          <cell r="AK116">
            <v>21797.084319913534</v>
          </cell>
          <cell r="AM116">
            <v>444.86915062025969</v>
          </cell>
          <cell r="AN116">
            <v>34036.469457201725</v>
          </cell>
          <cell r="AP116">
            <v>0</v>
          </cell>
          <cell r="AQ116">
            <v>0</v>
          </cell>
          <cell r="AS116">
            <v>123.04891400134844</v>
          </cell>
          <cell r="AT116">
            <v>405333.29273603467</v>
          </cell>
          <cell r="AV116">
            <v>1051.7001196696447</v>
          </cell>
          <cell r="AW116">
            <v>605681.37984162976</v>
          </cell>
          <cell r="AY116">
            <v>335.49233817461669</v>
          </cell>
          <cell r="AZ116">
            <v>578870.29627729603</v>
          </cell>
          <cell r="BB116">
            <v>277.64883159278622</v>
          </cell>
          <cell r="BC116">
            <v>397054.06914076692</v>
          </cell>
          <cell r="BG116">
            <v>-486000</v>
          </cell>
          <cell r="BH116">
            <v>45000</v>
          </cell>
          <cell r="BI116">
            <v>0</v>
          </cell>
          <cell r="BJ116">
            <v>0</v>
          </cell>
          <cell r="BV116">
            <v>2189330.1730795205</v>
          </cell>
          <cell r="BW116">
            <v>0</v>
          </cell>
        </row>
        <row r="117">
          <cell r="B117">
            <v>870</v>
          </cell>
          <cell r="C117" t="str">
            <v>Reading</v>
          </cell>
          <cell r="F117">
            <v>18166116.16439046</v>
          </cell>
          <cell r="I117">
            <v>1.0517001196696447</v>
          </cell>
          <cell r="L117">
            <v>954943.70866003737</v>
          </cell>
          <cell r="U117">
            <v>9764282.8253963813</v>
          </cell>
          <cell r="W117">
            <v>36499.408304752724</v>
          </cell>
          <cell r="X117">
            <v>4633286.9043548619</v>
          </cell>
          <cell r="Z117">
            <v>3290.7696744463183</v>
          </cell>
          <cell r="AA117">
            <v>872379.0723142589</v>
          </cell>
          <cell r="AB117">
            <v>845650.32436178694</v>
          </cell>
          <cell r="AD117">
            <v>4747.3743401887759</v>
          </cell>
          <cell r="AE117">
            <v>174195.30682155979</v>
          </cell>
          <cell r="AG117">
            <v>2189.6396491522005</v>
          </cell>
          <cell r="AH117">
            <v>104721.61202161768</v>
          </cell>
          <cell r="AJ117">
            <v>5577.1657346081256</v>
          </cell>
          <cell r="AK117">
            <v>370480.57098878676</v>
          </cell>
          <cell r="AM117">
            <v>2565.0965918742636</v>
          </cell>
          <cell r="AN117">
            <v>196252.83452982275</v>
          </cell>
          <cell r="AP117">
            <v>0</v>
          </cell>
          <cell r="AQ117">
            <v>0</v>
          </cell>
          <cell r="AS117">
            <v>175.63391998483067</v>
          </cell>
          <cell r="AT117">
            <v>578552.64860613493</v>
          </cell>
          <cell r="AV117">
            <v>1230.4891400134843</v>
          </cell>
          <cell r="AW117">
            <v>708647.21441470692</v>
          </cell>
          <cell r="AY117">
            <v>463.79975277431333</v>
          </cell>
          <cell r="AZ117">
            <v>800256.42839588574</v>
          </cell>
          <cell r="BB117">
            <v>425.9385484662061</v>
          </cell>
          <cell r="BC117">
            <v>609117.03788640373</v>
          </cell>
          <cell r="BG117">
            <v>-1782000</v>
          </cell>
          <cell r="BH117">
            <v>181000</v>
          </cell>
          <cell r="BI117">
            <v>0</v>
          </cell>
          <cell r="BJ117">
            <v>0</v>
          </cell>
          <cell r="BV117">
            <v>969085.50450883433</v>
          </cell>
          <cell r="BW117">
            <v>0</v>
          </cell>
        </row>
        <row r="118">
          <cell r="B118">
            <v>871</v>
          </cell>
          <cell r="C118" t="str">
            <v>Slough</v>
          </cell>
          <cell r="F118">
            <v>21313720.168157604</v>
          </cell>
          <cell r="I118">
            <v>1.0736882262177072</v>
          </cell>
          <cell r="L118">
            <v>1150993.7785053819</v>
          </cell>
          <cell r="U118">
            <v>10523043.695957931</v>
          </cell>
          <cell r="W118">
            <v>41937.650113774696</v>
          </cell>
          <cell r="X118">
            <v>5323625.0694580926</v>
          </cell>
          <cell r="Z118">
            <v>3319.8439954651508</v>
          </cell>
          <cell r="AA118">
            <v>880086.63975525391</v>
          </cell>
          <cell r="AB118">
            <v>713869.15365274251</v>
          </cell>
          <cell r="AD118">
            <v>12242.193155334298</v>
          </cell>
          <cell r="AE118">
            <v>449202.53598064871</v>
          </cell>
          <cell r="AG118">
            <v>3340.2440717632871</v>
          </cell>
          <cell r="AH118">
            <v>159750.36982735479</v>
          </cell>
          <cell r="AJ118">
            <v>1579.3953807662474</v>
          </cell>
          <cell r="AK118">
            <v>104916.24784473894</v>
          </cell>
          <cell r="AM118">
            <v>0</v>
          </cell>
          <cell r="AN118">
            <v>0</v>
          </cell>
          <cell r="AP118">
            <v>0</v>
          </cell>
          <cell r="AQ118">
            <v>0</v>
          </cell>
          <cell r="AS118">
            <v>231.91665686302477</v>
          </cell>
          <cell r="AT118">
            <v>763952.63566156127</v>
          </cell>
          <cell r="AV118">
            <v>1116.6357552664156</v>
          </cell>
          <cell r="AW118">
            <v>643078.26193145954</v>
          </cell>
          <cell r="AY118">
            <v>452.02274323765471</v>
          </cell>
          <cell r="AZ118">
            <v>779935.96135679109</v>
          </cell>
          <cell r="BB118">
            <v>307.07483269826429</v>
          </cell>
          <cell r="BC118">
            <v>439134.97187839006</v>
          </cell>
          <cell r="BG118">
            <v>-24000</v>
          </cell>
          <cell r="BH118">
            <v>120000</v>
          </cell>
          <cell r="BI118">
            <v>0</v>
          </cell>
          <cell r="BJ118">
            <v>0</v>
          </cell>
          <cell r="BV118">
            <v>1329821.9678495117</v>
          </cell>
          <cell r="BW118">
            <v>0</v>
          </cell>
        </row>
        <row r="119">
          <cell r="B119">
            <v>872</v>
          </cell>
          <cell r="C119" t="str">
            <v>Wokingham</v>
          </cell>
          <cell r="F119">
            <v>16253754.819582276</v>
          </cell>
          <cell r="I119">
            <v>1.0517001196696447</v>
          </cell>
          <cell r="L119">
            <v>1097974.924935109</v>
          </cell>
          <cell r="U119">
            <v>8482960.9636022281</v>
          </cell>
          <cell r="W119">
            <v>38565.415346337169</v>
          </cell>
          <cell r="X119">
            <v>4895548.7824147232</v>
          </cell>
          <cell r="Z119">
            <v>1217.8687385774485</v>
          </cell>
          <cell r="AA119">
            <v>322855.53395331156</v>
          </cell>
          <cell r="AB119">
            <v>62217.704990565086</v>
          </cell>
          <cell r="AD119">
            <v>700.43227969998338</v>
          </cell>
          <cell r="AE119">
            <v>25700.946908098987</v>
          </cell>
          <cell r="AG119">
            <v>763.53428688016209</v>
          </cell>
          <cell r="AH119">
            <v>36516.758082466098</v>
          </cell>
          <cell r="AJ119">
            <v>0</v>
          </cell>
          <cell r="AK119">
            <v>0</v>
          </cell>
          <cell r="AM119">
            <v>0</v>
          </cell>
          <cell r="AN119">
            <v>0</v>
          </cell>
          <cell r="AP119">
            <v>0</v>
          </cell>
          <cell r="AQ119">
            <v>0</v>
          </cell>
          <cell r="AS119">
            <v>93.601310650598379</v>
          </cell>
          <cell r="AT119">
            <v>308330.45344877848</v>
          </cell>
          <cell r="AV119">
            <v>872.91109932580514</v>
          </cell>
          <cell r="AW119">
            <v>502715.54526855279</v>
          </cell>
          <cell r="AY119">
            <v>296.57943374683981</v>
          </cell>
          <cell r="AZ119">
            <v>511728.60047083854</v>
          </cell>
          <cell r="BB119">
            <v>242.94272764368793</v>
          </cell>
          <cell r="BC119">
            <v>347422.31049817102</v>
          </cell>
          <cell r="BG119">
            <v>-498000</v>
          </cell>
          <cell r="BH119">
            <v>220000</v>
          </cell>
          <cell r="BI119">
            <v>0</v>
          </cell>
          <cell r="BJ119">
            <v>0</v>
          </cell>
          <cell r="BV119">
            <v>1697694.0813517515</v>
          </cell>
          <cell r="BW119">
            <v>0</v>
          </cell>
        </row>
        <row r="120">
          <cell r="B120">
            <v>873</v>
          </cell>
          <cell r="C120" t="str">
            <v>Cambridgeshire</v>
          </cell>
          <cell r="F120">
            <v>63736940.024798594</v>
          </cell>
          <cell r="I120">
            <v>1.0191044210248255</v>
          </cell>
          <cell r="L120">
            <v>3945972.318208124</v>
          </cell>
          <cell r="U120">
            <v>30294123.571139872</v>
          </cell>
          <cell r="W120">
            <v>131443.73255633906</v>
          </cell>
          <cell r="X120">
            <v>16685654.726997487</v>
          </cell>
          <cell r="Z120">
            <v>8035.6383597807489</v>
          </cell>
          <cell r="AA120">
            <v>2130238.0388982636</v>
          </cell>
          <cell r="AB120">
            <v>1214804.3440095938</v>
          </cell>
          <cell r="AD120">
            <v>11045.053715067059</v>
          </cell>
          <cell r="AE120">
            <v>405275.92367620388</v>
          </cell>
          <cell r="AG120">
            <v>7300.8640722218497</v>
          </cell>
          <cell r="AH120">
            <v>349170.81223378971</v>
          </cell>
          <cell r="AJ120">
            <v>4562.5304929281438</v>
          </cell>
          <cell r="AK120">
            <v>303080.27098508645</v>
          </cell>
          <cell r="AM120">
            <v>1585.7264791146283</v>
          </cell>
          <cell r="AN120">
            <v>121322.26026149436</v>
          </cell>
          <cell r="AP120">
            <v>331.20893683306826</v>
          </cell>
          <cell r="AQ120">
            <v>35955.07685301936</v>
          </cell>
          <cell r="AS120">
            <v>537.06802988008303</v>
          </cell>
          <cell r="AT120">
            <v>1769146.479197399</v>
          </cell>
          <cell r="AV120">
            <v>3831.8326230533439</v>
          </cell>
          <cell r="AW120">
            <v>2206778.9354080725</v>
          </cell>
          <cell r="AY120">
            <v>1498.0834989064933</v>
          </cell>
          <cell r="AZ120">
            <v>2584846.0312937847</v>
          </cell>
          <cell r="BB120">
            <v>1868.018403738505</v>
          </cell>
          <cell r="BC120">
            <v>2671375.5796459978</v>
          </cell>
          <cell r="BG120">
            <v>-390000</v>
          </cell>
          <cell r="BH120">
            <v>624000</v>
          </cell>
          <cell r="BI120">
            <v>0</v>
          </cell>
          <cell r="BJ120">
            <v>0</v>
          </cell>
          <cell r="BV120">
            <v>1574759.4020909816</v>
          </cell>
          <cell r="BW120">
            <v>0</v>
          </cell>
        </row>
        <row r="121">
          <cell r="B121">
            <v>874</v>
          </cell>
          <cell r="C121" t="str">
            <v>Peterborough</v>
          </cell>
          <cell r="F121">
            <v>28485472.189903248</v>
          </cell>
          <cell r="I121">
            <v>1.0191044210248255</v>
          </cell>
          <cell r="L121">
            <v>2034132.4243655517</v>
          </cell>
          <cell r="U121">
            <v>12510949.720713554</v>
          </cell>
          <cell r="W121">
            <v>46288.92738437323</v>
          </cell>
          <cell r="X121">
            <v>5875982.4070551498</v>
          </cell>
          <cell r="Z121">
            <v>5113.8659847025738</v>
          </cell>
          <cell r="AA121">
            <v>1355679.705667912</v>
          </cell>
          <cell r="AB121">
            <v>1720166.1312337662</v>
          </cell>
          <cell r="AD121">
            <v>5735.5196815277177</v>
          </cell>
          <cell r="AE121">
            <v>210453.30304942568</v>
          </cell>
          <cell r="AG121">
            <v>7145.9602002260763</v>
          </cell>
          <cell r="AH121">
            <v>341762.38629024755</v>
          </cell>
          <cell r="AJ121">
            <v>9093.4687488045183</v>
          </cell>
          <cell r="AK121">
            <v>604061.92941700388</v>
          </cell>
          <cell r="AM121">
            <v>4715.396156081867</v>
          </cell>
          <cell r="AN121">
            <v>360769.98600895528</v>
          </cell>
          <cell r="AP121">
            <v>1871.0757170015795</v>
          </cell>
          <cell r="AQ121">
            <v>203118.52646813399</v>
          </cell>
          <cell r="AS121">
            <v>341.39998104331653</v>
          </cell>
          <cell r="AT121">
            <v>1124599.7543285172</v>
          </cell>
          <cell r="AV121">
            <v>1905.7252673164237</v>
          </cell>
          <cell r="AW121">
            <v>1097520.3747907169</v>
          </cell>
          <cell r="AY121">
            <v>736.81249640094882</v>
          </cell>
          <cell r="AZ121">
            <v>1271322.2317179635</v>
          </cell>
          <cell r="BB121">
            <v>762.29010692656948</v>
          </cell>
          <cell r="BC121">
            <v>1090119.4400301182</v>
          </cell>
          <cell r="BG121">
            <v>156000</v>
          </cell>
          <cell r="BH121">
            <v>249000</v>
          </cell>
          <cell r="BI121">
            <v>0</v>
          </cell>
          <cell r="BJ121">
            <v>0</v>
          </cell>
          <cell r="BV121">
            <v>0</v>
          </cell>
          <cell r="BW121">
            <v>0</v>
          </cell>
        </row>
        <row r="122">
          <cell r="B122">
            <v>876</v>
          </cell>
          <cell r="C122" t="str">
            <v>Halton</v>
          </cell>
          <cell r="F122">
            <v>16151193.281051572</v>
          </cell>
          <cell r="I122">
            <v>1.0053988821652644</v>
          </cell>
          <cell r="L122">
            <v>1186370.6809550119</v>
          </cell>
          <cell r="U122">
            <v>7091157.5027123224</v>
          </cell>
          <cell r="W122">
            <v>26825.023445478255</v>
          </cell>
          <cell r="X122">
            <v>3405206.7036594274</v>
          </cell>
          <cell r="Z122">
            <v>4423.7550815271634</v>
          </cell>
          <cell r="AA122">
            <v>1172732.1374497218</v>
          </cell>
          <cell r="AB122">
            <v>1137826.8564235601</v>
          </cell>
          <cell r="AD122">
            <v>2800.0358868302615</v>
          </cell>
          <cell r="AE122">
            <v>102741.65790734347</v>
          </cell>
          <cell r="AG122">
            <v>2685.4204142634212</v>
          </cell>
          <cell r="AH122">
            <v>128432.80164675089</v>
          </cell>
          <cell r="AJ122">
            <v>4293.0532268456791</v>
          </cell>
          <cell r="AK122">
            <v>285179.40589384246</v>
          </cell>
          <cell r="AM122">
            <v>4733.417937234065</v>
          </cell>
          <cell r="AN122">
            <v>362148.81347517972</v>
          </cell>
          <cell r="AP122">
            <v>2388.8277440246684</v>
          </cell>
          <cell r="AQ122">
            <v>259324.17750044362</v>
          </cell>
          <cell r="AS122">
            <v>150.80983232478965</v>
          </cell>
          <cell r="AT122">
            <v>496780.05213850481</v>
          </cell>
          <cell r="AV122">
            <v>1035.5608486302224</v>
          </cell>
          <cell r="AW122">
            <v>596386.66191779252</v>
          </cell>
          <cell r="AY122">
            <v>309.66285570690144</v>
          </cell>
          <cell r="AZ122">
            <v>534303.19751692622</v>
          </cell>
          <cell r="BB122">
            <v>421.26213162724576</v>
          </cell>
          <cell r="BC122">
            <v>602429.48827830423</v>
          </cell>
          <cell r="BG122">
            <v>-72000</v>
          </cell>
          <cell r="BH122">
            <v>0</v>
          </cell>
          <cell r="BI122">
            <v>0</v>
          </cell>
          <cell r="BJ122">
            <v>0</v>
          </cell>
          <cell r="BV122">
            <v>1.862645149230957E-9</v>
          </cell>
          <cell r="BW122">
            <v>0</v>
          </cell>
        </row>
        <row r="123">
          <cell r="B123">
            <v>877</v>
          </cell>
          <cell r="C123" t="str">
            <v>Warrington</v>
          </cell>
          <cell r="F123">
            <v>20169614.08766029</v>
          </cell>
          <cell r="I123">
            <v>1.0053988821652644</v>
          </cell>
          <cell r="L123">
            <v>1431688.0082033365</v>
          </cell>
          <cell r="U123">
            <v>9040080.6431061216</v>
          </cell>
          <cell r="W123">
            <v>43009.464123897815</v>
          </cell>
          <cell r="X123">
            <v>5459682.6673112847</v>
          </cell>
          <cell r="Z123">
            <v>3154.9416922345995</v>
          </cell>
          <cell r="AA123">
            <v>836371.23802664236</v>
          </cell>
          <cell r="AB123">
            <v>822864.39136753581</v>
          </cell>
          <cell r="AD123">
            <v>5277.338732485473</v>
          </cell>
          <cell r="AE123">
            <v>193641.2791223145</v>
          </cell>
          <cell r="AG123">
            <v>2989.050876677331</v>
          </cell>
          <cell r="AH123">
            <v>142954.21912983543</v>
          </cell>
          <cell r="AJ123">
            <v>3141.8715067664511</v>
          </cell>
          <cell r="AK123">
            <v>208708.58159678165</v>
          </cell>
          <cell r="AM123">
            <v>2983.0184833843396</v>
          </cell>
          <cell r="AN123">
            <v>228227.59761700474</v>
          </cell>
          <cell r="AP123">
            <v>454.44029473869949</v>
          </cell>
          <cell r="AQ123">
            <v>49332.713901599542</v>
          </cell>
          <cell r="AS123">
            <v>152.82063008912019</v>
          </cell>
          <cell r="AT123">
            <v>503403.78616701817</v>
          </cell>
          <cell r="AV123">
            <v>1256.7486027065804</v>
          </cell>
          <cell r="AW123">
            <v>723770.22077401984</v>
          </cell>
          <cell r="AY123">
            <v>407.18654727693206</v>
          </cell>
          <cell r="AZ123">
            <v>702574.00972193223</v>
          </cell>
          <cell r="BB123">
            <v>554.98018295522593</v>
          </cell>
          <cell r="BC123">
            <v>793654.12298239605</v>
          </cell>
          <cell r="BG123">
            <v>-456000</v>
          </cell>
          <cell r="BH123">
            <v>311525</v>
          </cell>
          <cell r="BI123">
            <v>0</v>
          </cell>
          <cell r="BJ123">
            <v>0</v>
          </cell>
          <cell r="BV123">
            <v>0</v>
          </cell>
          <cell r="BW123">
            <v>0</v>
          </cell>
        </row>
        <row r="124">
          <cell r="B124">
            <v>878</v>
          </cell>
          <cell r="C124" t="str">
            <v>Devon</v>
          </cell>
          <cell r="F124">
            <v>67473251.41345942</v>
          </cell>
          <cell r="I124">
            <v>1</v>
          </cell>
          <cell r="L124">
            <v>4472000</v>
          </cell>
          <cell r="U124">
            <v>30850229.657769904</v>
          </cell>
          <cell r="W124">
            <v>138393.269</v>
          </cell>
          <cell r="X124">
            <v>17567838.786719855</v>
          </cell>
          <cell r="Z124">
            <v>12179</v>
          </cell>
          <cell r="AA124">
            <v>3228638.2131873141</v>
          </cell>
          <cell r="AB124">
            <v>1251364.8497639657</v>
          </cell>
          <cell r="AD124">
            <v>12112</v>
          </cell>
          <cell r="AE124">
            <v>444425.36127008585</v>
          </cell>
          <cell r="AG124">
            <v>6792</v>
          </cell>
          <cell r="AH124">
            <v>324833.900923479</v>
          </cell>
          <cell r="AJ124">
            <v>5910</v>
          </cell>
          <cell r="AK124">
            <v>392590.12170947716</v>
          </cell>
          <cell r="AM124">
            <v>1170</v>
          </cell>
          <cell r="AN124">
            <v>89515.465860923796</v>
          </cell>
          <cell r="AP124">
            <v>0</v>
          </cell>
          <cell r="AQ124">
            <v>0</v>
          </cell>
          <cell r="AS124">
            <v>696</v>
          </cell>
          <cell r="AT124">
            <v>2292681.5245292503</v>
          </cell>
          <cell r="AV124">
            <v>4740</v>
          </cell>
          <cell r="AW124">
            <v>2729798.8150378158</v>
          </cell>
          <cell r="AY124">
            <v>1416</v>
          </cell>
          <cell r="AZ124">
            <v>2443216.2713117609</v>
          </cell>
          <cell r="BB124">
            <v>1766</v>
          </cell>
          <cell r="BC124">
            <v>2525483.2951395451</v>
          </cell>
          <cell r="BG124">
            <v>-1800000</v>
          </cell>
          <cell r="BH124">
            <v>1912000.0000000002</v>
          </cell>
          <cell r="BI124">
            <v>0</v>
          </cell>
          <cell r="BJ124">
            <v>0</v>
          </cell>
          <cell r="BV124">
            <v>0</v>
          </cell>
          <cell r="BW124">
            <v>0</v>
          </cell>
        </row>
        <row r="125">
          <cell r="B125">
            <v>879</v>
          </cell>
          <cell r="C125" t="str">
            <v>Plymouth</v>
          </cell>
          <cell r="F125">
            <v>30100376.498746619</v>
          </cell>
          <cell r="I125">
            <v>1</v>
          </cell>
          <cell r="L125">
            <v>2368000</v>
          </cell>
          <cell r="U125">
            <v>13156155.628975254</v>
          </cell>
          <cell r="W125">
            <v>49621.051999999996</v>
          </cell>
          <cell r="X125">
            <v>6298967.0542679559</v>
          </cell>
          <cell r="Z125">
            <v>5870</v>
          </cell>
          <cell r="AA125">
            <v>1556129.921291529</v>
          </cell>
          <cell r="AB125">
            <v>1577081.2861877547</v>
          </cell>
          <cell r="AD125">
            <v>4392</v>
          </cell>
          <cell r="AE125">
            <v>161155.56363096242</v>
          </cell>
          <cell r="AG125">
            <v>4004</v>
          </cell>
          <cell r="AH125">
            <v>191495.1324054196</v>
          </cell>
          <cell r="AJ125">
            <v>8583</v>
          </cell>
          <cell r="AK125">
            <v>570152.45594457572</v>
          </cell>
          <cell r="AM125">
            <v>3753</v>
          </cell>
          <cell r="AN125">
            <v>287138.07126157865</v>
          </cell>
          <cell r="AP125">
            <v>3382</v>
          </cell>
          <cell r="AQ125">
            <v>367140.06294521823</v>
          </cell>
          <cell r="AS125">
            <v>338</v>
          </cell>
          <cell r="AT125">
            <v>1113399.9357627681</v>
          </cell>
          <cell r="AV125">
            <v>2590</v>
          </cell>
          <cell r="AW125">
            <v>1491598.930579735</v>
          </cell>
          <cell r="AY125">
            <v>609</v>
          </cell>
          <cell r="AZ125">
            <v>1050790.0488904393</v>
          </cell>
          <cell r="BB125">
            <v>747</v>
          </cell>
          <cell r="BC125">
            <v>1068253.6927911893</v>
          </cell>
          <cell r="BG125">
            <v>420000</v>
          </cell>
          <cell r="BH125">
            <v>0</v>
          </cell>
          <cell r="BI125">
            <v>0</v>
          </cell>
          <cell r="BJ125">
            <v>0</v>
          </cell>
          <cell r="BV125">
            <v>0</v>
          </cell>
          <cell r="BW125">
            <v>0</v>
          </cell>
        </row>
        <row r="126">
          <cell r="B126">
            <v>880</v>
          </cell>
          <cell r="C126" t="str">
            <v>Torbay</v>
          </cell>
          <cell r="F126">
            <v>16649749.815699995</v>
          </cell>
          <cell r="I126">
            <v>1</v>
          </cell>
          <cell r="L126">
            <v>1848000</v>
          </cell>
          <cell r="U126">
            <v>7337459.0448755752</v>
          </cell>
          <cell r="W126">
            <v>23897.527000000002</v>
          </cell>
          <cell r="X126">
            <v>3033586.1329880506</v>
          </cell>
          <cell r="Z126">
            <v>3031</v>
          </cell>
          <cell r="AA126">
            <v>803514.44487813022</v>
          </cell>
          <cell r="AB126">
            <v>791934.3228095721</v>
          </cell>
          <cell r="AD126">
            <v>3935</v>
          </cell>
          <cell r="AE126">
            <v>144386.87224222158</v>
          </cell>
          <cell r="AG126">
            <v>3080</v>
          </cell>
          <cell r="AH126">
            <v>147303.94800416892</v>
          </cell>
          <cell r="AJ126">
            <v>3496</v>
          </cell>
          <cell r="AK126">
            <v>232232.66759667214</v>
          </cell>
          <cell r="AM126">
            <v>3503</v>
          </cell>
          <cell r="AN126">
            <v>268010.83496650949</v>
          </cell>
          <cell r="AP126">
            <v>0</v>
          </cell>
          <cell r="AQ126">
            <v>0</v>
          </cell>
          <cell r="AS126">
            <v>154</v>
          </cell>
          <cell r="AT126">
            <v>507288.72812859848</v>
          </cell>
          <cell r="AV126">
            <v>1140</v>
          </cell>
          <cell r="AW126">
            <v>656533.89222428494</v>
          </cell>
          <cell r="AY126">
            <v>338</v>
          </cell>
          <cell r="AZ126">
            <v>583197.10431029322</v>
          </cell>
          <cell r="BB126">
            <v>447</v>
          </cell>
          <cell r="BC126">
            <v>639236.14548549068</v>
          </cell>
          <cell r="BG126">
            <v>384000</v>
          </cell>
          <cell r="BH126">
            <v>65000</v>
          </cell>
          <cell r="BI126">
            <v>0</v>
          </cell>
          <cell r="BJ126">
            <v>0</v>
          </cell>
          <cell r="BV126">
            <v>355397.35527621396</v>
          </cell>
          <cell r="BW126">
            <v>0</v>
          </cell>
        </row>
        <row r="127">
          <cell r="B127">
            <v>881</v>
          </cell>
          <cell r="C127" t="str">
            <v>Essex</v>
          </cell>
          <cell r="F127">
            <v>140903506.55117735</v>
          </cell>
          <cell r="I127">
            <v>1.0187535709220779</v>
          </cell>
          <cell r="L127">
            <v>9388832.9096178692</v>
          </cell>
          <cell r="U127">
            <v>60982708.375068508</v>
          </cell>
          <cell r="W127">
            <v>296797.56811231619</v>
          </cell>
          <cell r="X127">
            <v>37675906.252981685</v>
          </cell>
          <cell r="Z127">
            <v>21901.164267682831</v>
          </cell>
          <cell r="AA127">
            <v>5805972.2364671435</v>
          </cell>
          <cell r="AB127">
            <v>5264900.7735593626</v>
          </cell>
          <cell r="AD127">
            <v>30013.498952935337</v>
          </cell>
          <cell r="AE127">
            <v>1101284.6858601081</v>
          </cell>
          <cell r="AG127">
            <v>22440.084906700609</v>
          </cell>
          <cell r="AH127">
            <v>1073218.5390603123</v>
          </cell>
          <cell r="AJ127">
            <v>24834.15579836749</v>
          </cell>
          <cell r="AK127">
            <v>1649685.9978736399</v>
          </cell>
          <cell r="AM127">
            <v>12201.611518933727</v>
          </cell>
          <cell r="AN127">
            <v>933532.42681313388</v>
          </cell>
          <cell r="AP127">
            <v>4672.0038762486492</v>
          </cell>
          <cell r="AQ127">
            <v>507179.1239521681</v>
          </cell>
          <cell r="AS127">
            <v>1453.7613457058051</v>
          </cell>
          <cell r="AT127">
            <v>4788810.0264001144</v>
          </cell>
          <cell r="AV127">
            <v>10248.660923476104</v>
          </cell>
          <cell r="AW127">
            <v>5902274.7773479829</v>
          </cell>
          <cell r="AY127">
            <v>3286.4990197946231</v>
          </cell>
          <cell r="AZ127">
            <v>5670641.1587658022</v>
          </cell>
          <cell r="BB127">
            <v>4371.4715728266365</v>
          </cell>
          <cell r="BC127">
            <v>6251460.0409688922</v>
          </cell>
          <cell r="BG127">
            <v>-828000</v>
          </cell>
          <cell r="BH127">
            <v>0</v>
          </cell>
          <cell r="BI127">
            <v>0</v>
          </cell>
          <cell r="BJ127">
            <v>0</v>
          </cell>
          <cell r="BV127">
            <v>0</v>
          </cell>
          <cell r="BW127">
            <v>0</v>
          </cell>
        </row>
        <row r="128">
          <cell r="B128">
            <v>882</v>
          </cell>
          <cell r="C128" t="str">
            <v>Southend-on-Sea</v>
          </cell>
          <cell r="F128">
            <v>19954161.514746353</v>
          </cell>
          <cell r="I128">
            <v>1.0052692192022274</v>
          </cell>
          <cell r="L128">
            <v>1873821.8245929519</v>
          </cell>
          <cell r="U128">
            <v>7654806.2980587222</v>
          </cell>
          <cell r="W128">
            <v>36854.602084591017</v>
          </cell>
          <cell r="X128">
            <v>4678375.7089429293</v>
          </cell>
          <cell r="Z128">
            <v>3396.8046916843264</v>
          </cell>
          <cell r="AA128">
            <v>900488.82751506427</v>
          </cell>
          <cell r="AB128">
            <v>1201732.7621461579</v>
          </cell>
          <cell r="AD128">
            <v>3693.3591113489838</v>
          </cell>
          <cell r="AE128">
            <v>135520.34819694809</v>
          </cell>
          <cell r="AG128">
            <v>5440.517014322455</v>
          </cell>
          <cell r="AH128">
            <v>260197.93356933483</v>
          </cell>
          <cell r="AJ128">
            <v>5902.9408551554798</v>
          </cell>
          <cell r="AK128">
            <v>392121.19606926147</v>
          </cell>
          <cell r="AM128">
            <v>2479.9991637718949</v>
          </cell>
          <cell r="AN128">
            <v>189742.12006815607</v>
          </cell>
          <cell r="AP128">
            <v>2064.8229762413753</v>
          </cell>
          <cell r="AQ128">
            <v>224151.16424245751</v>
          </cell>
          <cell r="AS128">
            <v>225.18030510129896</v>
          </cell>
          <cell r="AT128">
            <v>741762.5361977123</v>
          </cell>
          <cell r="AV128">
            <v>1236.4811396187397</v>
          </cell>
          <cell r="AW128">
            <v>712098.04847000935</v>
          </cell>
          <cell r="AY128">
            <v>474.48707146345134</v>
          </cell>
          <cell r="AZ128">
            <v>818696.70446791698</v>
          </cell>
          <cell r="BB128">
            <v>710.72533797597475</v>
          </cell>
          <cell r="BC128">
            <v>1016378.8043548876</v>
          </cell>
          <cell r="BG128">
            <v>324000</v>
          </cell>
          <cell r="BH128">
            <v>32000</v>
          </cell>
          <cell r="BI128">
            <v>0</v>
          </cell>
          <cell r="BJ128">
            <v>0</v>
          </cell>
          <cell r="BV128">
            <v>0</v>
          </cell>
          <cell r="BW128">
            <v>0</v>
          </cell>
        </row>
        <row r="129">
          <cell r="B129">
            <v>883</v>
          </cell>
          <cell r="C129" t="str">
            <v>Thurrock</v>
          </cell>
          <cell r="F129">
            <v>21930111.671202831</v>
          </cell>
          <cell r="I129">
            <v>1.0448050653510181</v>
          </cell>
          <cell r="L129">
            <v>1270482.959466838</v>
          </cell>
          <cell r="U129">
            <v>10496287.935105165</v>
          </cell>
          <cell r="W129">
            <v>40966.760640990542</v>
          </cell>
          <cell r="X129">
            <v>5200378.9761990663</v>
          </cell>
          <cell r="Z129">
            <v>3722.6404478456775</v>
          </cell>
          <cell r="AA129">
            <v>986867.49354391079</v>
          </cell>
          <cell r="AB129">
            <v>1170051.7470381188</v>
          </cell>
          <cell r="AD129">
            <v>6004.4947105723013</v>
          </cell>
          <cell r="AE129">
            <v>220322.79813329052</v>
          </cell>
          <cell r="AG129">
            <v>7871.5613623545705</v>
          </cell>
          <cell r="AH129">
            <v>376464.95637399436</v>
          </cell>
          <cell r="AJ129">
            <v>4935.65912871821</v>
          </cell>
          <cell r="AK129">
            <v>327866.50051776215</v>
          </cell>
          <cell r="AM129">
            <v>2556.6379949139414</v>
          </cell>
          <cell r="AN129">
            <v>195605.67619868342</v>
          </cell>
          <cell r="AP129">
            <v>458.66942368909696</v>
          </cell>
          <cell r="AQ129">
            <v>49791.815814388538</v>
          </cell>
          <cell r="AS129">
            <v>214.18503839695873</v>
          </cell>
          <cell r="AT129">
            <v>705543.21891278063</v>
          </cell>
          <cell r="AV129">
            <v>1441.830990184405</v>
          </cell>
          <cell r="AW129">
            <v>830360.44904856326</v>
          </cell>
          <cell r="AY129">
            <v>484.7895503228724</v>
          </cell>
          <cell r="AZ129">
            <v>836472.96434375248</v>
          </cell>
          <cell r="BB129">
            <v>504.64084656454173</v>
          </cell>
          <cell r="BC129">
            <v>721665.92754463665</v>
          </cell>
          <cell r="BG129">
            <v>-288000</v>
          </cell>
          <cell r="BH129">
            <v>0</v>
          </cell>
          <cell r="BI129">
            <v>0</v>
          </cell>
          <cell r="BJ129">
            <v>0</v>
          </cell>
          <cell r="BV129">
            <v>286286.77307945117</v>
          </cell>
          <cell r="BW129">
            <v>0</v>
          </cell>
        </row>
        <row r="130">
          <cell r="B130">
            <v>884</v>
          </cell>
          <cell r="C130" t="str">
            <v>Herefordshire</v>
          </cell>
          <cell r="F130">
            <v>15216985.422845822</v>
          </cell>
          <cell r="I130">
            <v>1</v>
          </cell>
          <cell r="L130">
            <v>1132000</v>
          </cell>
          <cell r="U130">
            <v>6521620.5780010112</v>
          </cell>
          <cell r="W130">
            <v>34540.357000000004</v>
          </cell>
          <cell r="X130">
            <v>4384602.1399476491</v>
          </cell>
          <cell r="Z130">
            <v>1879</v>
          </cell>
          <cell r="AA130">
            <v>498120.63408974156</v>
          </cell>
          <cell r="AB130">
            <v>373725.05899103428</v>
          </cell>
          <cell r="AD130">
            <v>2506</v>
          </cell>
          <cell r="AE130">
            <v>91952.605295808709</v>
          </cell>
          <cell r="AG130">
            <v>2172</v>
          </cell>
          <cell r="AH130">
            <v>103877.97891722561</v>
          </cell>
          <cell r="AJ130">
            <v>2678</v>
          </cell>
          <cell r="AK130">
            <v>177894.47477799997</v>
          </cell>
          <cell r="AM130">
            <v>0</v>
          </cell>
          <cell r="AN130">
            <v>0</v>
          </cell>
          <cell r="AP130">
            <v>0</v>
          </cell>
          <cell r="AQ130">
            <v>0</v>
          </cell>
          <cell r="AS130">
            <v>165</v>
          </cell>
          <cell r="AT130">
            <v>543523.63728064112</v>
          </cell>
          <cell r="AV130">
            <v>840</v>
          </cell>
          <cell r="AW130">
            <v>483761.81532315724</v>
          </cell>
          <cell r="AY130">
            <v>371</v>
          </cell>
          <cell r="AZ130">
            <v>640136.46656544018</v>
          </cell>
          <cell r="BB130">
            <v>429</v>
          </cell>
          <cell r="BC130">
            <v>613495.09264714876</v>
          </cell>
          <cell r="BG130">
            <v>-252000</v>
          </cell>
          <cell r="BH130">
            <v>278000</v>
          </cell>
          <cell r="BI130">
            <v>0</v>
          </cell>
          <cell r="BJ130">
            <v>0</v>
          </cell>
          <cell r="BV130">
            <v>0</v>
          </cell>
          <cell r="BW130">
            <v>0</v>
          </cell>
        </row>
        <row r="131">
          <cell r="B131">
            <v>885</v>
          </cell>
          <cell r="C131" t="str">
            <v>Worcestershire</v>
          </cell>
          <cell r="F131">
            <v>52317142.090883732</v>
          </cell>
          <cell r="I131">
            <v>1</v>
          </cell>
          <cell r="L131">
            <v>4832000</v>
          </cell>
          <cell r="U131">
            <v>21554015.023500308</v>
          </cell>
          <cell r="W131">
            <v>109434.99800000002</v>
          </cell>
          <cell r="X131">
            <v>13891834.598465985</v>
          </cell>
          <cell r="Z131">
            <v>8325</v>
          </cell>
          <cell r="AA131">
            <v>2206947.4607754648</v>
          </cell>
          <cell r="AB131">
            <v>1735236.2676443846</v>
          </cell>
          <cell r="AD131">
            <v>8646</v>
          </cell>
          <cell r="AE131">
            <v>317247.49616423069</v>
          </cell>
          <cell r="AG131">
            <v>4726</v>
          </cell>
          <cell r="AH131">
            <v>226025.47346353973</v>
          </cell>
          <cell r="AJ131">
            <v>10087</v>
          </cell>
          <cell r="AK131">
            <v>670060.33124932263</v>
          </cell>
          <cell r="AM131">
            <v>4442</v>
          </cell>
          <cell r="AN131">
            <v>339852.73449078936</v>
          </cell>
          <cell r="AP131">
            <v>1677</v>
          </cell>
          <cell r="AQ131">
            <v>182050.23227650236</v>
          </cell>
          <cell r="AS131">
            <v>537</v>
          </cell>
          <cell r="AT131">
            <v>1768922.3831497231</v>
          </cell>
          <cell r="AV131">
            <v>3920</v>
          </cell>
          <cell r="AW131">
            <v>2257555.1381747341</v>
          </cell>
          <cell r="AY131">
            <v>1428</v>
          </cell>
          <cell r="AZ131">
            <v>2463921.4939499963</v>
          </cell>
          <cell r="BB131">
            <v>1534</v>
          </cell>
          <cell r="BC131">
            <v>2193709.725223138</v>
          </cell>
          <cell r="BG131">
            <v>-1146000</v>
          </cell>
          <cell r="BH131">
            <v>559000</v>
          </cell>
          <cell r="BI131">
            <v>0</v>
          </cell>
          <cell r="BJ131">
            <v>0</v>
          </cell>
          <cell r="BV131">
            <v>0</v>
          </cell>
          <cell r="BW131">
            <v>0</v>
          </cell>
        </row>
        <row r="132">
          <cell r="B132">
            <v>886</v>
          </cell>
          <cell r="C132" t="str">
            <v>Kent</v>
          </cell>
          <cell r="F132">
            <v>186285622.8132008</v>
          </cell>
          <cell r="I132">
            <v>1.0076250223214367</v>
          </cell>
          <cell r="L132">
            <v>14791935.327678692</v>
          </cell>
          <cell r="U132">
            <v>88932542.081515446</v>
          </cell>
          <cell r="W132">
            <v>321344.99281760247</v>
          </cell>
          <cell r="X132">
            <v>40791991.326827392</v>
          </cell>
          <cell r="Z132">
            <v>24770.445923727879</v>
          </cell>
          <cell r="AA132">
            <v>6566615.3433810454</v>
          </cell>
          <cell r="AB132">
            <v>6304920.1866838327</v>
          </cell>
          <cell r="AD132">
            <v>35497.621911361894</v>
          </cell>
          <cell r="AE132">
            <v>1302513.494235958</v>
          </cell>
          <cell r="AG132">
            <v>21854.379109129641</v>
          </cell>
          <cell r="AH132">
            <v>1045206.5986865675</v>
          </cell>
          <cell r="AJ132">
            <v>31526.571698393112</v>
          </cell>
          <cell r="AK132">
            <v>2094250.5279449595</v>
          </cell>
          <cell r="AM132">
            <v>17188.067630759066</v>
          </cell>
          <cell r="AN132">
            <v>1315040.9241166348</v>
          </cell>
          <cell r="AP132">
            <v>5047.1937368080762</v>
          </cell>
          <cell r="AQ132">
            <v>547908.64169971261</v>
          </cell>
          <cell r="AS132">
            <v>1739.1607885267997</v>
          </cell>
          <cell r="AT132">
            <v>5728939.37936942</v>
          </cell>
          <cell r="AV132">
            <v>12857.295284821532</v>
          </cell>
          <cell r="AW132">
            <v>7404605.3656323031</v>
          </cell>
          <cell r="AY132">
            <v>3985.1569632812821</v>
          </cell>
          <cell r="AZ132">
            <v>6876130.1810877072</v>
          </cell>
          <cell r="BB132">
            <v>4929.3016091964682</v>
          </cell>
          <cell r="BC132">
            <v>7049189.6210250035</v>
          </cell>
          <cell r="BG132">
            <v>-1134000</v>
          </cell>
          <cell r="BH132">
            <v>2972754</v>
          </cell>
          <cell r="BI132">
            <v>0</v>
          </cell>
          <cell r="BJ132">
            <v>0</v>
          </cell>
          <cell r="BV132">
            <v>9385533.5861168206</v>
          </cell>
          <cell r="BW132">
            <v>0</v>
          </cell>
        </row>
        <row r="133">
          <cell r="B133">
            <v>887</v>
          </cell>
          <cell r="C133" t="str">
            <v>Medway</v>
          </cell>
          <cell r="F133">
            <v>35752305.125134394</v>
          </cell>
          <cell r="I133">
            <v>1.0010506932966192</v>
          </cell>
          <cell r="L133">
            <v>2730866.2913131774</v>
          </cell>
          <cell r="U133">
            <v>16488152.196582988</v>
          </cell>
          <cell r="W133">
            <v>60672.544326069808</v>
          </cell>
          <cell r="X133">
            <v>7701859.2392705809</v>
          </cell>
          <cell r="Z133">
            <v>5166.4226281038518</v>
          </cell>
          <cell r="AA133">
            <v>1369612.4084548587</v>
          </cell>
          <cell r="AB133">
            <v>1800190.6766823675</v>
          </cell>
          <cell r="AD133">
            <v>7636.014688466611</v>
          </cell>
          <cell r="AE133">
            <v>280188.12636934075</v>
          </cell>
          <cell r="AG133">
            <v>9005.4520368963858</v>
          </cell>
          <cell r="AH133">
            <v>430694.36318085139</v>
          </cell>
          <cell r="AJ133">
            <v>9696.1770152710542</v>
          </cell>
          <cell r="AK133">
            <v>644098.69958407758</v>
          </cell>
          <cell r="AM133">
            <v>3716.9012242103472</v>
          </cell>
          <cell r="AN133">
            <v>284376.19200361299</v>
          </cell>
          <cell r="AP133">
            <v>1481.5550260789964</v>
          </cell>
          <cell r="AQ133">
            <v>160833.29554448466</v>
          </cell>
          <cell r="AS133">
            <v>342.35933710744376</v>
          </cell>
          <cell r="AT133">
            <v>1127759.9524947093</v>
          </cell>
          <cell r="AV133">
            <v>2832.9734620294325</v>
          </cell>
          <cell r="AW133">
            <v>1631529.0294686758</v>
          </cell>
          <cell r="AY133">
            <v>919.96558713959303</v>
          </cell>
          <cell r="AZ133">
            <v>1587341.0251033413</v>
          </cell>
          <cell r="BB133">
            <v>906.95192812673702</v>
          </cell>
          <cell r="BC133">
            <v>1296994.3057636893</v>
          </cell>
          <cell r="BG133">
            <v>18000</v>
          </cell>
          <cell r="BH133">
            <v>0</v>
          </cell>
          <cell r="BI133">
            <v>0</v>
          </cell>
          <cell r="BJ133">
            <v>0</v>
          </cell>
          <cell r="BV133">
            <v>233978.58570836484</v>
          </cell>
          <cell r="BW133">
            <v>0</v>
          </cell>
        </row>
        <row r="134">
          <cell r="B134">
            <v>888</v>
          </cell>
          <cell r="C134" t="str">
            <v>Lancashire</v>
          </cell>
          <cell r="F134">
            <v>117333539.06250396</v>
          </cell>
          <cell r="I134">
            <v>1</v>
          </cell>
          <cell r="L134">
            <v>9996000</v>
          </cell>
          <cell r="U134">
            <v>48683905.739182912</v>
          </cell>
          <cell r="W134">
            <v>233878.69500000001</v>
          </cell>
          <cell r="X134">
            <v>29688894.836413056</v>
          </cell>
          <cell r="Z134">
            <v>22201</v>
          </cell>
          <cell r="AA134">
            <v>5885458.3275286602</v>
          </cell>
          <cell r="AB134">
            <v>5207791.8793476392</v>
          </cell>
          <cell r="AD134">
            <v>21791</v>
          </cell>
          <cell r="AE134">
            <v>799576.70470908517</v>
          </cell>
          <cell r="AG134">
            <v>22028</v>
          </cell>
          <cell r="AH134">
            <v>1053510.183972673</v>
          </cell>
          <cell r="AJ134">
            <v>28253</v>
          </cell>
          <cell r="AK134">
            <v>1876793.351718758</v>
          </cell>
          <cell r="AM134">
            <v>14128</v>
          </cell>
          <cell r="AN134">
            <v>1080918.3775069499</v>
          </cell>
          <cell r="AP134">
            <v>3657</v>
          </cell>
          <cell r="AQ134">
            <v>396993.26144017238</v>
          </cell>
          <cell r="AS134">
            <v>1279</v>
          </cell>
          <cell r="AT134">
            <v>4213131.7095875153</v>
          </cell>
          <cell r="AV134">
            <v>7860</v>
          </cell>
          <cell r="AW134">
            <v>4526628.4148095427</v>
          </cell>
          <cell r="AY134">
            <v>2550</v>
          </cell>
          <cell r="AZ134">
            <v>4399859.8106249925</v>
          </cell>
          <cell r="BB134">
            <v>3562</v>
          </cell>
          <cell r="BC134">
            <v>5093868.3450096594</v>
          </cell>
          <cell r="BG134">
            <v>-972000</v>
          </cell>
          <cell r="BH134">
            <v>610000</v>
          </cell>
          <cell r="BI134">
            <v>0</v>
          </cell>
          <cell r="BJ134">
            <v>0</v>
          </cell>
          <cell r="BV134">
            <v>0</v>
          </cell>
          <cell r="BW134">
            <v>0</v>
          </cell>
        </row>
        <row r="135">
          <cell r="B135">
            <v>889</v>
          </cell>
          <cell r="C135" t="str">
            <v>Blackburn with Darwen</v>
          </cell>
          <cell r="F135">
            <v>19546313.979357164</v>
          </cell>
          <cell r="I135">
            <v>1</v>
          </cell>
          <cell r="L135">
            <v>908000</v>
          </cell>
          <cell r="U135">
            <v>8518359.9312952347</v>
          </cell>
          <cell r="W135">
            <v>35456.218999999997</v>
          </cell>
          <cell r="X135">
            <v>4500862.9673935473</v>
          </cell>
          <cell r="Z135">
            <v>4040</v>
          </cell>
          <cell r="AA135">
            <v>1070999.1281120575</v>
          </cell>
          <cell r="AB135">
            <v>1212360.4184063235</v>
          </cell>
          <cell r="AD135">
            <v>6398</v>
          </cell>
          <cell r="AE135">
            <v>234761.67944237197</v>
          </cell>
          <cell r="AG135">
            <v>4132</v>
          </cell>
          <cell r="AH135">
            <v>197616.85491987856</v>
          </cell>
          <cell r="AJ135">
            <v>4518</v>
          </cell>
          <cell r="AK135">
            <v>300122.19456572214</v>
          </cell>
          <cell r="AM135">
            <v>3105</v>
          </cell>
          <cell r="AN135">
            <v>237560.2747847593</v>
          </cell>
          <cell r="AP135">
            <v>2232</v>
          </cell>
          <cell r="AQ135">
            <v>242299.41469359165</v>
          </cell>
          <cell r="AS135">
            <v>250</v>
          </cell>
          <cell r="AT135">
            <v>823520.66254642606</v>
          </cell>
          <cell r="AV135">
            <v>1150</v>
          </cell>
          <cell r="AW135">
            <v>662292.96145432245</v>
          </cell>
          <cell r="AY135">
            <v>482</v>
          </cell>
          <cell r="AZ135">
            <v>831659.77596911625</v>
          </cell>
          <cell r="BB135">
            <v>481</v>
          </cell>
          <cell r="BC135">
            <v>687858.13418013649</v>
          </cell>
          <cell r="BG135">
            <v>-30000</v>
          </cell>
          <cell r="BH135">
            <v>360400.00000000006</v>
          </cell>
          <cell r="BI135">
            <v>0</v>
          </cell>
          <cell r="BJ135">
            <v>0</v>
          </cell>
          <cell r="BV135">
            <v>0</v>
          </cell>
          <cell r="BW135">
            <v>0</v>
          </cell>
        </row>
        <row r="136">
          <cell r="B136">
            <v>890</v>
          </cell>
          <cell r="C136" t="str">
            <v>Blackpool</v>
          </cell>
          <cell r="F136">
            <v>19405425.641241755</v>
          </cell>
          <cell r="I136">
            <v>1</v>
          </cell>
          <cell r="L136">
            <v>1472000</v>
          </cell>
          <cell r="U136">
            <v>7848927.1899473108</v>
          </cell>
          <cell r="W136">
            <v>26964.111999999997</v>
          </cell>
          <cell r="X136">
            <v>3422862.8029811061</v>
          </cell>
          <cell r="Z136">
            <v>4851</v>
          </cell>
          <cell r="AA136">
            <v>1285994.2501167306</v>
          </cell>
          <cell r="AB136">
            <v>1345390.0549112065</v>
          </cell>
          <cell r="AD136">
            <v>3751</v>
          </cell>
          <cell r="AE136">
            <v>137635.36411196267</v>
          </cell>
          <cell r="AG136">
            <v>1904</v>
          </cell>
          <cell r="AH136">
            <v>91060.622402577152</v>
          </cell>
          <cell r="AJ136">
            <v>4607</v>
          </cell>
          <cell r="AK136">
            <v>306034.29622936744</v>
          </cell>
          <cell r="AM136">
            <v>2989</v>
          </cell>
          <cell r="AN136">
            <v>228685.23714384722</v>
          </cell>
          <cell r="AP136">
            <v>5361</v>
          </cell>
          <cell r="AQ136">
            <v>581974.53502345213</v>
          </cell>
          <cell r="AS136">
            <v>187</v>
          </cell>
          <cell r="AT136">
            <v>615993.45558472665</v>
          </cell>
          <cell r="AV136">
            <v>1080</v>
          </cell>
          <cell r="AW136">
            <v>621979.47684405942</v>
          </cell>
          <cell r="AY136">
            <v>334</v>
          </cell>
          <cell r="AZ136">
            <v>576295.36343088141</v>
          </cell>
          <cell r="BB136">
            <v>565</v>
          </cell>
          <cell r="BC136">
            <v>807983.04742573213</v>
          </cell>
          <cell r="BG136">
            <v>276000</v>
          </cell>
          <cell r="BH136">
            <v>1132000</v>
          </cell>
          <cell r="BI136">
            <v>0</v>
          </cell>
          <cell r="BJ136">
            <v>0</v>
          </cell>
          <cell r="BV136">
            <v>1.862645149230957E-9</v>
          </cell>
          <cell r="BW136">
            <v>0</v>
          </cell>
        </row>
        <row r="137">
          <cell r="B137">
            <v>891</v>
          </cell>
          <cell r="C137" t="str">
            <v>Nottinghamshire</v>
          </cell>
          <cell r="F137">
            <v>69300050.830681846</v>
          </cell>
          <cell r="I137">
            <v>1.0041156681676502</v>
          </cell>
          <cell r="L137">
            <v>3225219.5261544921</v>
          </cell>
          <cell r="U137">
            <v>29363508.736922756</v>
          </cell>
          <cell r="W137">
            <v>156838.32876496686</v>
          </cell>
          <cell r="X137">
            <v>19909280.958754614</v>
          </cell>
          <cell r="Z137">
            <v>12693.026161307265</v>
          </cell>
          <cell r="AA137">
            <v>3364905.9286791128</v>
          </cell>
          <cell r="AB137">
            <v>3123585.3122133901</v>
          </cell>
          <cell r="AD137">
            <v>15794.739460277138</v>
          </cell>
          <cell r="AE137">
            <v>579556.04283359868</v>
          </cell>
          <cell r="AG137">
            <v>12058.42505902531</v>
          </cell>
          <cell r="AH137">
            <v>576705.72009962075</v>
          </cell>
          <cell r="AJ137">
            <v>18306.032746364432</v>
          </cell>
          <cell r="AK137">
            <v>1216035.130949727</v>
          </cell>
          <cell r="AM137">
            <v>6849.0729725715419</v>
          </cell>
          <cell r="AN137">
            <v>524015.34859419125</v>
          </cell>
          <cell r="AP137">
            <v>2093.5811681295509</v>
          </cell>
          <cell r="AQ137">
            <v>227273.06973625274</v>
          </cell>
          <cell r="AS137">
            <v>819.35838522480253</v>
          </cell>
          <cell r="AT137">
            <v>2699034.2410531966</v>
          </cell>
          <cell r="AV137">
            <v>6165.2702025493718</v>
          </cell>
          <cell r="AW137">
            <v>3550621.7918369691</v>
          </cell>
          <cell r="AY137">
            <v>1713.0213298940112</v>
          </cell>
          <cell r="AZ137">
            <v>2955707.3349584462</v>
          </cell>
          <cell r="BB137">
            <v>1815.4411280471115</v>
          </cell>
          <cell r="BC137">
            <v>2596187.0001088739</v>
          </cell>
          <cell r="BG137">
            <v>-1488000</v>
          </cell>
          <cell r="BH137">
            <v>0</v>
          </cell>
          <cell r="BI137">
            <v>0</v>
          </cell>
          <cell r="BJ137">
            <v>0</v>
          </cell>
          <cell r="BV137">
            <v>0</v>
          </cell>
          <cell r="BW137">
            <v>0</v>
          </cell>
        </row>
        <row r="138">
          <cell r="B138">
            <v>892</v>
          </cell>
          <cell r="C138" t="str">
            <v>Nottingham</v>
          </cell>
          <cell r="F138">
            <v>37518570.193065733</v>
          </cell>
          <cell r="I138">
            <v>1.0041156681676502</v>
          </cell>
          <cell r="L138">
            <v>1743144.7999390406</v>
          </cell>
          <cell r="U138">
            <v>13212036.57643228</v>
          </cell>
          <cell r="W138">
            <v>63621.849163561259</v>
          </cell>
          <cell r="X138">
            <v>8076248.1983025614</v>
          </cell>
          <cell r="Z138">
            <v>10485.979922674771</v>
          </cell>
          <cell r="AA138">
            <v>2779820.6323230742</v>
          </cell>
          <cell r="AB138">
            <v>3687929.6332660066</v>
          </cell>
          <cell r="AD138">
            <v>4773.5658864690085</v>
          </cell>
          <cell r="AE138">
            <v>175156.3526783807</v>
          </cell>
          <cell r="AG138">
            <v>4911.1297330079769</v>
          </cell>
          <cell r="AH138">
            <v>234879.48014049837</v>
          </cell>
          <cell r="AJ138">
            <v>17730.674468504367</v>
          </cell>
          <cell r="AK138">
            <v>1177815.1687954736</v>
          </cell>
          <cell r="AM138">
            <v>14553.652494421922</v>
          </cell>
          <cell r="AN138">
            <v>1113484.6008685248</v>
          </cell>
          <cell r="AP138">
            <v>9088.2509125854012</v>
          </cell>
          <cell r="AQ138">
            <v>986594.03078312869</v>
          </cell>
          <cell r="AS138">
            <v>529.16895712435166</v>
          </cell>
          <cell r="AT138">
            <v>1743126.2806801894</v>
          </cell>
          <cell r="AV138">
            <v>2640.8242072809198</v>
          </cell>
          <cell r="AW138">
            <v>1520868.9434089947</v>
          </cell>
          <cell r="AY138">
            <v>949.89342208659707</v>
          </cell>
          <cell r="AZ138">
            <v>1638979.5655748476</v>
          </cell>
          <cell r="BB138">
            <v>1427.8524801343985</v>
          </cell>
          <cell r="BC138">
            <v>2041912.5631387273</v>
          </cell>
          <cell r="BG138">
            <v>-294000</v>
          </cell>
          <cell r="BH138">
            <v>1368503</v>
          </cell>
          <cell r="BI138">
            <v>0</v>
          </cell>
          <cell r="BJ138">
            <v>0</v>
          </cell>
          <cell r="BV138">
            <v>0</v>
          </cell>
          <cell r="BW138">
            <v>0</v>
          </cell>
        </row>
        <row r="139">
          <cell r="B139">
            <v>893</v>
          </cell>
          <cell r="C139" t="str">
            <v>Shropshire</v>
          </cell>
          <cell r="F139">
            <v>25151694.380975261</v>
          </cell>
          <cell r="I139">
            <v>1</v>
          </cell>
          <cell r="L139">
            <v>1616000</v>
          </cell>
          <cell r="U139">
            <v>12043200.237546183</v>
          </cell>
          <cell r="W139">
            <v>56635.688999999998</v>
          </cell>
          <cell r="X139">
            <v>7189415.0713847438</v>
          </cell>
          <cell r="Z139">
            <v>3183</v>
          </cell>
          <cell r="AA139">
            <v>843809.46157937602</v>
          </cell>
          <cell r="AB139">
            <v>509414.77873250609</v>
          </cell>
          <cell r="AD139">
            <v>3724</v>
          </cell>
          <cell r="AE139">
            <v>136644.65367980514</v>
          </cell>
          <cell r="AG139">
            <v>2555</v>
          </cell>
          <cell r="AH139">
            <v>122195.32050345831</v>
          </cell>
          <cell r="AJ139">
            <v>2731</v>
          </cell>
          <cell r="AK139">
            <v>181415.16453275504</v>
          </cell>
          <cell r="AM139">
            <v>247</v>
          </cell>
          <cell r="AN139">
            <v>18897.709459528356</v>
          </cell>
          <cell r="AP139">
            <v>463</v>
          </cell>
          <cell r="AQ139">
            <v>50261.930556959211</v>
          </cell>
          <cell r="AS139">
            <v>266</v>
          </cell>
          <cell r="AT139">
            <v>876225.98494939727</v>
          </cell>
          <cell r="AV139">
            <v>1610</v>
          </cell>
          <cell r="AW139">
            <v>927210.14603605133</v>
          </cell>
          <cell r="AY139">
            <v>560</v>
          </cell>
          <cell r="AZ139">
            <v>966243.72311764536</v>
          </cell>
          <cell r="BB139">
            <v>598</v>
          </cell>
          <cell r="BC139">
            <v>855174.97762935888</v>
          </cell>
          <cell r="BG139">
            <v>-780000</v>
          </cell>
          <cell r="BH139">
            <v>105000</v>
          </cell>
          <cell r="BI139">
            <v>0</v>
          </cell>
          <cell r="BJ139">
            <v>0</v>
          </cell>
          <cell r="BV139">
            <v>0</v>
          </cell>
          <cell r="BW139">
            <v>0</v>
          </cell>
        </row>
        <row r="140">
          <cell r="B140">
            <v>894</v>
          </cell>
          <cell r="C140" t="str">
            <v>Telford and Wrekin</v>
          </cell>
          <cell r="F140">
            <v>21992467.616215296</v>
          </cell>
          <cell r="I140">
            <v>1</v>
          </cell>
          <cell r="L140">
            <v>2136000</v>
          </cell>
          <cell r="U140">
            <v>9150096.4364382438</v>
          </cell>
          <cell r="W140">
            <v>37049.493000000002</v>
          </cell>
          <cell r="X140">
            <v>4703115.4394778106</v>
          </cell>
          <cell r="Z140">
            <v>4260</v>
          </cell>
          <cell r="AA140">
            <v>1129320.862811229</v>
          </cell>
          <cell r="AB140">
            <v>1350603.336252884</v>
          </cell>
          <cell r="AD140">
            <v>4772</v>
          </cell>
          <cell r="AE140">
            <v>175098.89563910585</v>
          </cell>
          <cell r="AG140">
            <v>2932</v>
          </cell>
          <cell r="AH140">
            <v>140225.70634682575</v>
          </cell>
          <cell r="AJ140">
            <v>7795</v>
          </cell>
          <cell r="AK140">
            <v>517807.10638331214</v>
          </cell>
          <cell r="AM140">
            <v>1342</v>
          </cell>
          <cell r="AN140">
            <v>102675.0044319314</v>
          </cell>
          <cell r="AP140">
            <v>3821</v>
          </cell>
          <cell r="AQ140">
            <v>414796.6234517087</v>
          </cell>
          <cell r="AS140">
            <v>248</v>
          </cell>
          <cell r="AT140">
            <v>816932.4972460547</v>
          </cell>
          <cell r="AV140">
            <v>1540</v>
          </cell>
          <cell r="AW140">
            <v>886896.6614257883</v>
          </cell>
          <cell r="AY140">
            <v>457</v>
          </cell>
          <cell r="AZ140">
            <v>788523.89547279291</v>
          </cell>
          <cell r="BB140">
            <v>658</v>
          </cell>
          <cell r="BC140">
            <v>940978.48709049867</v>
          </cell>
          <cell r="BG140">
            <v>90000</v>
          </cell>
          <cell r="BH140">
            <v>0</v>
          </cell>
          <cell r="BI140">
            <v>0</v>
          </cell>
          <cell r="BJ140">
            <v>0</v>
          </cell>
          <cell r="BV140">
            <v>0</v>
          </cell>
          <cell r="BW140">
            <v>-3.7252902984619141E-9</v>
          </cell>
        </row>
        <row r="141">
          <cell r="B141">
            <v>895</v>
          </cell>
          <cell r="C141" t="str">
            <v>Cheshire East</v>
          </cell>
          <cell r="F141">
            <v>32495522.047041416</v>
          </cell>
          <cell r="I141">
            <v>1.0053988821652644</v>
          </cell>
          <cell r="L141">
            <v>1327126.524458149</v>
          </cell>
          <cell r="U141">
            <v>16459949.8898127</v>
          </cell>
          <cell r="W141">
            <v>71939.976816625567</v>
          </cell>
          <cell r="X141">
            <v>9132163.176482534</v>
          </cell>
          <cell r="Z141">
            <v>4221.6699062119451</v>
          </cell>
          <cell r="AA141">
            <v>1119159.6011707685</v>
          </cell>
          <cell r="AB141">
            <v>887855.21659985732</v>
          </cell>
          <cell r="AD141">
            <v>4279.9830413775308</v>
          </cell>
          <cell r="AE141">
            <v>157045.32772407943</v>
          </cell>
          <cell r="AG141">
            <v>5022.9728152976613</v>
          </cell>
          <cell r="AH141">
            <v>240228.48260096129</v>
          </cell>
          <cell r="AJ141">
            <v>5692.5684708197268</v>
          </cell>
          <cell r="AK141">
            <v>378146.55648031289</v>
          </cell>
          <cell r="AM141">
            <v>874.69702748378006</v>
          </cell>
          <cell r="AN141">
            <v>66922.146925107547</v>
          </cell>
          <cell r="AP141">
            <v>419.25133386291526</v>
          </cell>
          <cell r="AQ141">
            <v>45512.702869396038</v>
          </cell>
          <cell r="AS141">
            <v>271.45769818462139</v>
          </cell>
          <cell r="AT141">
            <v>894204.09384930867</v>
          </cell>
          <cell r="AV141">
            <v>2030.9057419738342</v>
          </cell>
          <cell r="AW141">
            <v>1169612.6767708163</v>
          </cell>
          <cell r="AY141">
            <v>648.4822789965956</v>
          </cell>
          <cell r="AZ141">
            <v>1118914.1636312252</v>
          </cell>
          <cell r="BB141">
            <v>807.3353023787073</v>
          </cell>
          <cell r="BC141">
            <v>1154536.704266058</v>
          </cell>
          <cell r="BG141">
            <v>-768000</v>
          </cell>
          <cell r="BH141">
            <v>0</v>
          </cell>
          <cell r="BI141">
            <v>0</v>
          </cell>
          <cell r="BJ141">
            <v>0</v>
          </cell>
          <cell r="BV141">
            <v>1019141.391114302</v>
          </cell>
          <cell r="BW141">
            <v>0</v>
          </cell>
        </row>
        <row r="142">
          <cell r="B142">
            <v>896</v>
          </cell>
          <cell r="C142" t="str">
            <v>Cheshire West and Chester</v>
          </cell>
          <cell r="F142">
            <v>35785022.408923723</v>
          </cell>
          <cell r="I142">
            <v>1.0053988821652644</v>
          </cell>
          <cell r="L142">
            <v>3305751.5245593893</v>
          </cell>
          <cell r="U142">
            <v>16677634.923140796</v>
          </cell>
          <cell r="W142">
            <v>63159.491570050785</v>
          </cell>
          <cell r="X142">
            <v>8017555.8664911939</v>
          </cell>
          <cell r="Z142">
            <v>5102.3993269887169</v>
          </cell>
          <cell r="AA142">
            <v>1352639.9085357587</v>
          </cell>
          <cell r="AB142">
            <v>1149693.1356022533</v>
          </cell>
          <cell r="AD142">
            <v>4168.3837654571862</v>
          </cell>
          <cell r="AE142">
            <v>152950.41783980108</v>
          </cell>
          <cell r="AG142">
            <v>2435.0760926042703</v>
          </cell>
          <cell r="AH142">
            <v>116459.84484778385</v>
          </cell>
          <cell r="AJ142">
            <v>6774.3776680295514</v>
          </cell>
          <cell r="AK142">
            <v>450009.09529571672</v>
          </cell>
          <cell r="AM142">
            <v>3656.6357344350668</v>
          </cell>
          <cell r="AN142">
            <v>279765.34295013355</v>
          </cell>
          <cell r="AP142">
            <v>1386.4450585058996</v>
          </cell>
          <cell r="AQ142">
            <v>150508.43466881808</v>
          </cell>
          <cell r="AS142">
            <v>303.63046241390987</v>
          </cell>
          <cell r="AT142">
            <v>1000183.838305523</v>
          </cell>
          <cell r="AV142">
            <v>2392.8493395533292</v>
          </cell>
          <cell r="AW142">
            <v>1378058.5003537338</v>
          </cell>
          <cell r="AY142">
            <v>658.53626781824823</v>
          </cell>
          <cell r="AZ142">
            <v>1136261.6700441127</v>
          </cell>
          <cell r="BB142">
            <v>810.35149902520311</v>
          </cell>
          <cell r="BC142">
            <v>1158850.0418909625</v>
          </cell>
          <cell r="BG142">
            <v>240000</v>
          </cell>
          <cell r="BH142">
            <v>368393</v>
          </cell>
          <cell r="BI142">
            <v>0</v>
          </cell>
          <cell r="BJ142">
            <v>0</v>
          </cell>
          <cell r="BV142">
            <v>1534706.9304786325</v>
          </cell>
          <cell r="BW142">
            <v>0</v>
          </cell>
        </row>
        <row r="143">
          <cell r="B143">
            <v>908</v>
          </cell>
          <cell r="C143" t="str">
            <v>Cornwall</v>
          </cell>
          <cell r="F143">
            <v>45083623.80880408</v>
          </cell>
          <cell r="I143">
            <v>1</v>
          </cell>
          <cell r="L143">
            <v>1604000</v>
          </cell>
          <cell r="U143">
            <v>18279713.664511234</v>
          </cell>
          <cell r="W143">
            <v>102367.68000000001</v>
          </cell>
          <cell r="X143">
            <v>12994699.180135174</v>
          </cell>
          <cell r="Z143">
            <v>7852</v>
          </cell>
          <cell r="AA143">
            <v>2081555.7311722464</v>
          </cell>
          <cell r="AB143">
            <v>1555129.4693927527</v>
          </cell>
          <cell r="AD143">
            <v>11572</v>
          </cell>
          <cell r="AE143">
            <v>424611.15262693469</v>
          </cell>
          <cell r="AG143">
            <v>6317</v>
          </cell>
          <cell r="AH143">
            <v>302116.5712799789</v>
          </cell>
          <cell r="AJ143">
            <v>8337</v>
          </cell>
          <cell r="AK143">
            <v>553811.14123382594</v>
          </cell>
          <cell r="AM143">
            <v>3589</v>
          </cell>
          <cell r="AN143">
            <v>274590.60425201326</v>
          </cell>
          <cell r="AP143">
            <v>0</v>
          </cell>
          <cell r="AQ143">
            <v>0</v>
          </cell>
          <cell r="AS143">
            <v>574</v>
          </cell>
          <cell r="AT143">
            <v>1890803.4412065942</v>
          </cell>
          <cell r="AV143">
            <v>3460</v>
          </cell>
          <cell r="AW143">
            <v>1992637.9535930047</v>
          </cell>
          <cell r="AY143">
            <v>1187</v>
          </cell>
          <cell r="AZ143">
            <v>2048091.6059654376</v>
          </cell>
          <cell r="BB143">
            <v>1244</v>
          </cell>
          <cell r="BC143">
            <v>1778992.7628276297</v>
          </cell>
          <cell r="BG143">
            <v>-36000</v>
          </cell>
          <cell r="BH143">
            <v>894000</v>
          </cell>
          <cell r="BI143">
            <v>0</v>
          </cell>
          <cell r="BJ143">
            <v>0</v>
          </cell>
          <cell r="BV143">
            <v>0</v>
          </cell>
          <cell r="BW143">
            <v>0</v>
          </cell>
        </row>
        <row r="144">
          <cell r="B144">
            <v>909</v>
          </cell>
          <cell r="C144" t="str">
            <v>Cumbria</v>
          </cell>
          <cell r="F144">
            <v>42533759.536397554</v>
          </cell>
          <cell r="I144">
            <v>1</v>
          </cell>
          <cell r="L144">
            <v>1736000</v>
          </cell>
          <cell r="U144">
            <v>19951094.787625886</v>
          </cell>
          <cell r="W144">
            <v>86998.494000000006</v>
          </cell>
          <cell r="X144">
            <v>11043712.80715549</v>
          </cell>
          <cell r="Z144">
            <v>6236</v>
          </cell>
          <cell r="AA144">
            <v>1653156.0799274235</v>
          </cell>
          <cell r="AB144">
            <v>1391512.1530081695</v>
          </cell>
          <cell r="AD144">
            <v>7851</v>
          </cell>
          <cell r="AE144">
            <v>288076.577884036</v>
          </cell>
          <cell r="AG144">
            <v>5059</v>
          </cell>
          <cell r="AH144">
            <v>241951.51719256188</v>
          </cell>
          <cell r="AJ144">
            <v>4090</v>
          </cell>
          <cell r="AK144">
            <v>271690.9640933607</v>
          </cell>
          <cell r="AM144">
            <v>4732</v>
          </cell>
          <cell r="AN144">
            <v>362040.32859306963</v>
          </cell>
          <cell r="AP144">
            <v>2098</v>
          </cell>
          <cell r="AQ144">
            <v>227752.76524514129</v>
          </cell>
          <cell r="AS144">
            <v>445</v>
          </cell>
          <cell r="AT144">
            <v>1465866.7793326385</v>
          </cell>
          <cell r="AV144">
            <v>2520</v>
          </cell>
          <cell r="AW144">
            <v>1451285.4459694719</v>
          </cell>
          <cell r="AY144">
            <v>963</v>
          </cell>
          <cell r="AZ144">
            <v>1661594.1167183798</v>
          </cell>
          <cell r="BB144">
            <v>1374</v>
          </cell>
          <cell r="BC144">
            <v>1964900.366660099</v>
          </cell>
          <cell r="BG144">
            <v>-588000</v>
          </cell>
          <cell r="BH144">
            <v>802637</v>
          </cell>
          <cell r="BI144">
            <v>0</v>
          </cell>
          <cell r="BJ144">
            <v>0</v>
          </cell>
          <cell r="BV144">
            <v>0</v>
          </cell>
          <cell r="BW144">
            <v>0</v>
          </cell>
        </row>
        <row r="145">
          <cell r="B145">
            <v>916</v>
          </cell>
          <cell r="C145" t="str">
            <v>Gloucestershire</v>
          </cell>
          <cell r="F145">
            <v>58290148.499622963</v>
          </cell>
          <cell r="I145">
            <v>1.0093725318309059</v>
          </cell>
          <cell r="L145">
            <v>4384714.2782734558</v>
          </cell>
          <cell r="U145">
            <v>25824870.709294669</v>
          </cell>
          <cell r="W145">
            <v>121440.9735432249</v>
          </cell>
          <cell r="X145">
            <v>15415890.243258046</v>
          </cell>
          <cell r="Z145">
            <v>8511.029188398199</v>
          </cell>
          <cell r="AA145">
            <v>2256263.5742848376</v>
          </cell>
          <cell r="AB145">
            <v>1723674.6946216789</v>
          </cell>
          <cell r="AD145">
            <v>9650.6107768352922</v>
          </cell>
          <cell r="AE145">
            <v>354109.65827047627</v>
          </cell>
          <cell r="AG145">
            <v>8505.9823257390435</v>
          </cell>
          <cell r="AH145">
            <v>406806.74618020904</v>
          </cell>
          <cell r="AJ145">
            <v>8140.5894692162565</v>
          </cell>
          <cell r="AK145">
            <v>540763.96116861224</v>
          </cell>
          <cell r="AM145">
            <v>4498.7733743703475</v>
          </cell>
          <cell r="AN145">
            <v>344196.40547818952</v>
          </cell>
          <cell r="AP145">
            <v>716.65449759994317</v>
          </cell>
          <cell r="AQ145">
            <v>77797.92352419185</v>
          </cell>
          <cell r="AS145">
            <v>552.12677491150555</v>
          </cell>
          <cell r="AT145">
            <v>1818751.2299389779</v>
          </cell>
          <cell r="AV145">
            <v>3058.3987714476448</v>
          </cell>
          <cell r="AW145">
            <v>1761353.025782889</v>
          </cell>
          <cell r="AY145">
            <v>1135.5440983097692</v>
          </cell>
          <cell r="AZ145">
            <v>1959307.7809198231</v>
          </cell>
          <cell r="BB145">
            <v>1568.5649144652277</v>
          </cell>
          <cell r="BC145">
            <v>2243139.574645482</v>
          </cell>
          <cell r="BG145">
            <v>-774000</v>
          </cell>
          <cell r="BH145">
            <v>1676183.3886031068</v>
          </cell>
          <cell r="BI145">
            <v>0</v>
          </cell>
          <cell r="BJ145">
            <v>0</v>
          </cell>
          <cell r="BV145">
            <v>0</v>
          </cell>
          <cell r="BW145">
            <v>0</v>
          </cell>
        </row>
        <row r="146">
          <cell r="B146">
            <v>919</v>
          </cell>
          <cell r="C146" t="str">
            <v>Hertfordshire</v>
          </cell>
          <cell r="F146">
            <v>113929776.49705324</v>
          </cell>
          <cell r="I146">
            <v>1.0520014829930435</v>
          </cell>
          <cell r="L146">
            <v>8899932.5461211484</v>
          </cell>
          <cell r="U146">
            <v>46249567.278016187</v>
          </cell>
          <cell r="W146">
            <v>271376.68638824596</v>
          </cell>
          <cell r="X146">
            <v>34448943.30043564</v>
          </cell>
          <cell r="Z146">
            <v>14406.108308106737</v>
          </cell>
          <cell r="AA146">
            <v>3819041.939967867</v>
          </cell>
          <cell r="AB146">
            <v>2760888.1337746433</v>
          </cell>
          <cell r="AD146">
            <v>24663.122767288911</v>
          </cell>
          <cell r="AE146">
            <v>904963.4450050242</v>
          </cell>
          <cell r="AG146">
            <v>19618.775656337268</v>
          </cell>
          <cell r="AH146">
            <v>938286.72376187006</v>
          </cell>
          <cell r="AJ146">
            <v>11321.639959971135</v>
          </cell>
          <cell r="AK146">
            <v>752075.12856784242</v>
          </cell>
          <cell r="AM146">
            <v>2163.9670505166905</v>
          </cell>
          <cell r="AN146">
            <v>165562.83643990665</v>
          </cell>
          <cell r="AP146">
            <v>0</v>
          </cell>
          <cell r="AQ146">
            <v>0</v>
          </cell>
          <cell r="AS146">
            <v>1170.8776505712574</v>
          </cell>
          <cell r="AT146">
            <v>3856967.7542369785</v>
          </cell>
          <cell r="AV146">
            <v>7332.450336461513</v>
          </cell>
          <cell r="AW146">
            <v>4222808.9113494242</v>
          </cell>
          <cell r="AY146">
            <v>2186.0590816595445</v>
          </cell>
          <cell r="AZ146">
            <v>3771903.3321747486</v>
          </cell>
          <cell r="BB146">
            <v>2655.2517430744419</v>
          </cell>
          <cell r="BC146">
            <v>3797165.3009765926</v>
          </cell>
          <cell r="BG146">
            <v>774000</v>
          </cell>
          <cell r="BH146">
            <v>1328558</v>
          </cell>
          <cell r="BI146">
            <v>0</v>
          </cell>
          <cell r="BJ146">
            <v>0</v>
          </cell>
          <cell r="BV146">
            <v>0</v>
          </cell>
          <cell r="BW146">
            <v>0</v>
          </cell>
        </row>
        <row r="147">
          <cell r="B147">
            <v>921</v>
          </cell>
          <cell r="C147" t="str">
            <v>Isle of Wight</v>
          </cell>
          <cell r="F147">
            <v>14536272.693283154</v>
          </cell>
          <cell r="I147">
            <v>1.0211074286485819</v>
          </cell>
          <cell r="L147">
            <v>727028.48919779039</v>
          </cell>
          <cell r="U147">
            <v>7044944.0573173836</v>
          </cell>
          <cell r="W147">
            <v>24675.855434872468</v>
          </cell>
          <cell r="X147">
            <v>3132388.2536819368</v>
          </cell>
          <cell r="Z147">
            <v>2228.0564093112057</v>
          </cell>
          <cell r="AA147">
            <v>590655.06726653047</v>
          </cell>
          <cell r="AB147">
            <v>624886.6838909674</v>
          </cell>
          <cell r="AD147">
            <v>6098.0535638893316</v>
          </cell>
          <cell r="AE147">
            <v>223755.75117039718</v>
          </cell>
          <cell r="AG147">
            <v>1777.7480332771811</v>
          </cell>
          <cell r="AH147">
            <v>85022.501252719288</v>
          </cell>
          <cell r="AJ147">
            <v>2756.9900573511713</v>
          </cell>
          <cell r="AK147">
            <v>183141.63488448644</v>
          </cell>
          <cell r="AM147">
            <v>1737.9248435598865</v>
          </cell>
          <cell r="AN147">
            <v>132966.79658336443</v>
          </cell>
          <cell r="AP147">
            <v>0</v>
          </cell>
          <cell r="AQ147">
            <v>0</v>
          </cell>
          <cell r="AS147">
            <v>139.89171772485574</v>
          </cell>
          <cell r="AT147">
            <v>460814.88026212325</v>
          </cell>
          <cell r="AV147">
            <v>1041.5295772215536</v>
          </cell>
          <cell r="AW147">
            <v>599824.09403507051</v>
          </cell>
          <cell r="AY147">
            <v>329.81769945349197</v>
          </cell>
          <cell r="AZ147">
            <v>569079.07476792624</v>
          </cell>
          <cell r="BB147">
            <v>638.19214290536377</v>
          </cell>
          <cell r="BC147">
            <v>912652.09286342317</v>
          </cell>
          <cell r="BG147">
            <v>-138000</v>
          </cell>
          <cell r="BH147">
            <v>12000</v>
          </cell>
          <cell r="BI147">
            <v>0</v>
          </cell>
          <cell r="BJ147">
            <v>0</v>
          </cell>
          <cell r="BV147">
            <v>154643.9105494041</v>
          </cell>
          <cell r="BW147">
            <v>0</v>
          </cell>
        </row>
        <row r="148">
          <cell r="B148">
            <v>925</v>
          </cell>
          <cell r="C148" t="str">
            <v>Lincolnshire</v>
          </cell>
          <cell r="F148">
            <v>79246264.723903492</v>
          </cell>
          <cell r="I148">
            <v>1</v>
          </cell>
          <cell r="L148">
            <v>6176000</v>
          </cell>
          <cell r="U148">
            <v>36905265.000000007</v>
          </cell>
          <cell r="W148">
            <v>137173.16799999998</v>
          </cell>
          <cell r="X148">
            <v>17412957.427052602</v>
          </cell>
          <cell r="Z148">
            <v>12754</v>
          </cell>
          <cell r="AA148">
            <v>3381070.019787421</v>
          </cell>
          <cell r="AB148">
            <v>2505820.0565389702</v>
          </cell>
          <cell r="AD148">
            <v>13377</v>
          </cell>
          <cell r="AE148">
            <v>490841.97966561583</v>
          </cell>
          <cell r="AG148">
            <v>10256</v>
          </cell>
          <cell r="AH148">
            <v>490503.01647102478</v>
          </cell>
          <cell r="AJ148">
            <v>12703</v>
          </cell>
          <cell r="AK148">
            <v>843836.26329534489</v>
          </cell>
          <cell r="AM148">
            <v>5725</v>
          </cell>
          <cell r="AN148">
            <v>438013.71115708444</v>
          </cell>
          <cell r="AP148">
            <v>2235</v>
          </cell>
          <cell r="AQ148">
            <v>242625.08594990027</v>
          </cell>
          <cell r="AS148">
            <v>722</v>
          </cell>
          <cell r="AT148">
            <v>2378327.6734340782</v>
          </cell>
          <cell r="AV148">
            <v>5420</v>
          </cell>
          <cell r="AW148">
            <v>3121415.522680372</v>
          </cell>
          <cell r="AY148">
            <v>1588</v>
          </cell>
          <cell r="AZ148">
            <v>2739991.1291264663</v>
          </cell>
          <cell r="BB148">
            <v>2084</v>
          </cell>
          <cell r="BC148">
            <v>2980241.8952835854</v>
          </cell>
          <cell r="BG148">
            <v>-252000</v>
          </cell>
          <cell r="BH148">
            <v>1897176</v>
          </cell>
          <cell r="BI148">
            <v>0</v>
          </cell>
          <cell r="BJ148">
            <v>0</v>
          </cell>
          <cell r="BV148">
            <v>2693699.5845286548</v>
          </cell>
          <cell r="BW148">
            <v>0</v>
          </cell>
        </row>
        <row r="149">
          <cell r="B149">
            <v>926</v>
          </cell>
          <cell r="C149" t="str">
            <v>Norfolk</v>
          </cell>
          <cell r="F149">
            <v>81273406.425918624</v>
          </cell>
          <cell r="I149">
            <v>1</v>
          </cell>
          <cell r="L149">
            <v>6140000</v>
          </cell>
          <cell r="U149">
            <v>35092120.359491892</v>
          </cell>
          <cell r="W149">
            <v>161287.065</v>
          </cell>
          <cell r="X149">
            <v>20474009.876182679</v>
          </cell>
          <cell r="Z149">
            <v>13910</v>
          </cell>
          <cell r="AA149">
            <v>3687524.2257521586</v>
          </cell>
          <cell r="AB149">
            <v>2941377.3916281061</v>
          </cell>
          <cell r="AD149">
            <v>12852</v>
          </cell>
          <cell r="AE149">
            <v>471578.16570699663</v>
          </cell>
          <cell r="AG149">
            <v>9939</v>
          </cell>
          <cell r="AH149">
            <v>475342.18805631</v>
          </cell>
          <cell r="AJ149">
            <v>14882</v>
          </cell>
          <cell r="AK149">
            <v>988583.11189178331</v>
          </cell>
          <cell r="AM149">
            <v>8838</v>
          </cell>
          <cell r="AN149">
            <v>676186.05750328593</v>
          </cell>
          <cell r="AP149">
            <v>3037</v>
          </cell>
          <cell r="AQ149">
            <v>329687.86846973025</v>
          </cell>
          <cell r="AS149">
            <v>911</v>
          </cell>
          <cell r="AT149">
            <v>3000909.2943191766</v>
          </cell>
          <cell r="AV149">
            <v>6140</v>
          </cell>
          <cell r="AW149">
            <v>3536068.5072430787</v>
          </cell>
          <cell r="AY149">
            <v>2140</v>
          </cell>
          <cell r="AZ149">
            <v>3692431.3704852886</v>
          </cell>
          <cell r="BB149">
            <v>1802</v>
          </cell>
          <cell r="BC149">
            <v>2576965.4008162287</v>
          </cell>
          <cell r="BG149">
            <v>132000</v>
          </cell>
          <cell r="BH149">
            <v>0</v>
          </cell>
          <cell r="BI149">
            <v>0</v>
          </cell>
          <cell r="BJ149">
            <v>0</v>
          </cell>
          <cell r="BV149">
            <v>0</v>
          </cell>
          <cell r="BW149">
            <v>0</v>
          </cell>
        </row>
        <row r="150">
          <cell r="B150">
            <v>928</v>
          </cell>
          <cell r="C150" t="str">
            <v>Northamptonshire</v>
          </cell>
          <cell r="F150">
            <v>75160076.594766706</v>
          </cell>
          <cell r="I150">
            <v>1.0048881385797885</v>
          </cell>
          <cell r="L150">
            <v>5583158.497949305</v>
          </cell>
          <cell r="U150">
            <v>30614700.183676198</v>
          </cell>
          <cell r="W150">
            <v>157353.23291518557</v>
          </cell>
          <cell r="X150">
            <v>19974643.625356954</v>
          </cell>
          <cell r="Z150">
            <v>11902.900001477596</v>
          </cell>
          <cell r="AA150">
            <v>3155444.4365315628</v>
          </cell>
          <cell r="AB150">
            <v>2959201.7073842576</v>
          </cell>
          <cell r="AD150">
            <v>11517.022956262956</v>
          </cell>
          <cell r="AE150">
            <v>422593.88111732469</v>
          </cell>
          <cell r="AG150">
            <v>10866.860330601834</v>
          </cell>
          <cell r="AH150">
            <v>519717.99646348652</v>
          </cell>
          <cell r="AJ150">
            <v>19656.616878759243</v>
          </cell>
          <cell r="AK150">
            <v>1305751.8803432581</v>
          </cell>
          <cell r="AM150">
            <v>6212.2184727002532</v>
          </cell>
          <cell r="AN150">
            <v>475290.28257572622</v>
          </cell>
          <cell r="AP150">
            <v>2172.5681556095028</v>
          </cell>
          <cell r="AQ150">
            <v>235847.66688446171</v>
          </cell>
          <cell r="AS150">
            <v>752.66121579626156</v>
          </cell>
          <cell r="AT150">
            <v>2479328.2524221437</v>
          </cell>
          <cell r="AV150">
            <v>5245.5160833864966</v>
          </cell>
          <cell r="AW150">
            <v>3020929.0271498449</v>
          </cell>
          <cell r="AY150">
            <v>1954.5074295376887</v>
          </cell>
          <cell r="AZ150">
            <v>3372375.9563885634</v>
          </cell>
          <cell r="BB150">
            <v>2283.1058508532797</v>
          </cell>
          <cell r="BC150">
            <v>3264974.9079078794</v>
          </cell>
          <cell r="BG150">
            <v>-486000</v>
          </cell>
          <cell r="BH150">
            <v>1221320</v>
          </cell>
          <cell r="BI150">
            <v>0</v>
          </cell>
          <cell r="BJ150">
            <v>0</v>
          </cell>
          <cell r="BV150">
            <v>0</v>
          </cell>
          <cell r="BW150">
            <v>0</v>
          </cell>
        </row>
        <row r="151">
          <cell r="B151">
            <v>929</v>
          </cell>
          <cell r="C151" t="str">
            <v>Northumberland</v>
          </cell>
          <cell r="F151">
            <v>31461939.437929783</v>
          </cell>
          <cell r="I151">
            <v>1</v>
          </cell>
          <cell r="L151">
            <v>2488000</v>
          </cell>
          <cell r="U151">
            <v>15080567.138480818</v>
          </cell>
          <cell r="W151">
            <v>56025.776000000005</v>
          </cell>
          <cell r="X151">
            <v>7111991.8459970662</v>
          </cell>
          <cell r="Z151">
            <v>5140</v>
          </cell>
          <cell r="AA151">
            <v>1362607.8016079145</v>
          </cell>
          <cell r="AB151">
            <v>1347127.8600296727</v>
          </cell>
          <cell r="AD151">
            <v>5024</v>
          </cell>
          <cell r="AE151">
            <v>184345.52633924302</v>
          </cell>
          <cell r="AG151">
            <v>3870</v>
          </cell>
          <cell r="AH151">
            <v>185086.45414809539</v>
          </cell>
          <cell r="AJ151">
            <v>6134</v>
          </cell>
          <cell r="AK151">
            <v>407470.01803146076</v>
          </cell>
          <cell r="AM151">
            <v>5705</v>
          </cell>
          <cell r="AN151">
            <v>436483.53225347889</v>
          </cell>
          <cell r="AP151">
            <v>1232</v>
          </cell>
          <cell r="AQ151">
            <v>133742.32925739468</v>
          </cell>
          <cell r="AS151">
            <v>296</v>
          </cell>
          <cell r="AT151">
            <v>975048.46445496846</v>
          </cell>
          <cell r="AV151">
            <v>2240</v>
          </cell>
          <cell r="AW151">
            <v>1290031.5075284194</v>
          </cell>
          <cell r="AY151">
            <v>620</v>
          </cell>
          <cell r="AZ151">
            <v>1069769.8363088218</v>
          </cell>
          <cell r="BB151">
            <v>1111</v>
          </cell>
          <cell r="BC151">
            <v>1588794.9835221034</v>
          </cell>
          <cell r="BG151">
            <v>-852000</v>
          </cell>
          <cell r="BH151">
            <v>0</v>
          </cell>
          <cell r="BI151">
            <v>0</v>
          </cell>
          <cell r="BJ151">
            <v>0</v>
          </cell>
          <cell r="BV151">
            <v>335194.83903185278</v>
          </cell>
          <cell r="BW151">
            <v>0</v>
          </cell>
        </row>
        <row r="152">
          <cell r="B152">
            <v>931</v>
          </cell>
          <cell r="C152" t="str">
            <v>Oxfordshire</v>
          </cell>
          <cell r="F152">
            <v>62545573.396891914</v>
          </cell>
          <cell r="I152">
            <v>1.033026840242375</v>
          </cell>
          <cell r="L152">
            <v>4144503.683052409</v>
          </cell>
          <cell r="U152">
            <v>25817632.116183832</v>
          </cell>
          <cell r="W152">
            <v>141722.80649602966</v>
          </cell>
          <cell r="X152">
            <v>17990495.021284182</v>
          </cell>
          <cell r="Z152">
            <v>7646.4646714740602</v>
          </cell>
          <cell r="AA152">
            <v>2027068.5634377149</v>
          </cell>
          <cell r="AB152">
            <v>1337395.0306917524</v>
          </cell>
          <cell r="AD152">
            <v>11061.651405315351</v>
          </cell>
          <cell r="AE152">
            <v>405884.94237541512</v>
          </cell>
          <cell r="AG152">
            <v>6395.4691679405441</v>
          </cell>
          <cell r="AH152">
            <v>305869.43434304523</v>
          </cell>
          <cell r="AJ152">
            <v>7080.3659630212387</v>
          </cell>
          <cell r="AK152">
            <v>470335.31897972041</v>
          </cell>
          <cell r="AM152">
            <v>2029.8977410762668</v>
          </cell>
          <cell r="AN152">
            <v>155305.33499357171</v>
          </cell>
          <cell r="AP152">
            <v>0</v>
          </cell>
          <cell r="AQ152">
            <v>0</v>
          </cell>
          <cell r="AS152">
            <v>521.67855432239935</v>
          </cell>
          <cell r="AT152">
            <v>1718452.274767376</v>
          </cell>
          <cell r="AV152">
            <v>3656.9150144580076</v>
          </cell>
          <cell r="AW152">
            <v>2106042.6736627566</v>
          </cell>
          <cell r="AY152">
            <v>1368.7605633211469</v>
          </cell>
          <cell r="AZ152">
            <v>2361707.6835000548</v>
          </cell>
          <cell r="BB152">
            <v>1693.1309911572525</v>
          </cell>
          <cell r="BC152">
            <v>2421276.3503118358</v>
          </cell>
          <cell r="BG152">
            <v>1014000</v>
          </cell>
          <cell r="BH152">
            <v>1607000</v>
          </cell>
          <cell r="BI152">
            <v>0</v>
          </cell>
          <cell r="BJ152">
            <v>0</v>
          </cell>
          <cell r="BV152">
            <v>0</v>
          </cell>
          <cell r="BW152">
            <v>0</v>
          </cell>
        </row>
        <row r="153">
          <cell r="B153">
            <v>933</v>
          </cell>
          <cell r="C153" t="str">
            <v>Somerset</v>
          </cell>
          <cell r="F153">
            <v>50491297.879140183</v>
          </cell>
          <cell r="I153">
            <v>1</v>
          </cell>
          <cell r="L153">
            <v>2364000</v>
          </cell>
          <cell r="U153">
            <v>22845837.711636487</v>
          </cell>
          <cell r="W153">
            <v>105250.93</v>
          </cell>
          <cell r="X153">
            <v>13360703.043963334</v>
          </cell>
          <cell r="Z153">
            <v>7237</v>
          </cell>
          <cell r="AA153">
            <v>1918519.9728086535</v>
          </cell>
          <cell r="AB153">
            <v>1317981.2778688483</v>
          </cell>
          <cell r="AD153">
            <v>9541</v>
          </cell>
          <cell r="AE153">
            <v>350087.71234130528</v>
          </cell>
          <cell r="AG153">
            <v>8367</v>
          </cell>
          <cell r="AH153">
            <v>400159.78342561086</v>
          </cell>
          <cell r="AJ153">
            <v>3974</v>
          </cell>
          <cell r="AK153">
            <v>263985.30349804775</v>
          </cell>
          <cell r="AM153">
            <v>3316</v>
          </cell>
          <cell r="AN153">
            <v>253703.66221779771</v>
          </cell>
          <cell r="AP153">
            <v>461</v>
          </cell>
          <cell r="AQ153">
            <v>50044.816386086815</v>
          </cell>
          <cell r="AS153">
            <v>502</v>
          </cell>
          <cell r="AT153">
            <v>1653629.4903932235</v>
          </cell>
          <cell r="AV153">
            <v>2990</v>
          </cell>
          <cell r="AW153">
            <v>1721961.6997812386</v>
          </cell>
          <cell r="AY153">
            <v>1129</v>
          </cell>
          <cell r="AZ153">
            <v>1948016.3632139673</v>
          </cell>
          <cell r="BB153">
            <v>1339</v>
          </cell>
          <cell r="BC153">
            <v>1914848.319474434</v>
          </cell>
          <cell r="BG153">
            <v>-660000</v>
          </cell>
          <cell r="BH153">
            <v>2105800.0000000005</v>
          </cell>
          <cell r="BI153">
            <v>0</v>
          </cell>
          <cell r="BJ153">
            <v>0</v>
          </cell>
          <cell r="BV153">
            <v>0</v>
          </cell>
          <cell r="BW153">
            <v>0</v>
          </cell>
        </row>
        <row r="154">
          <cell r="B154">
            <v>935</v>
          </cell>
          <cell r="C154" t="str">
            <v>Suffolk</v>
          </cell>
          <cell r="F154">
            <v>65449997.102899738</v>
          </cell>
          <cell r="I154">
            <v>1.0000355643585248</v>
          </cell>
          <cell r="L154">
            <v>4172148.3745037653</v>
          </cell>
          <cell r="U154">
            <v>26689790.83432629</v>
          </cell>
          <cell r="W154">
            <v>144238.79557780898</v>
          </cell>
          <cell r="X154">
            <v>18309878.260781519</v>
          </cell>
          <cell r="Z154">
            <v>11939.424602876428</v>
          </cell>
          <cell r="AA154">
            <v>3165127.064316907</v>
          </cell>
          <cell r="AB154">
            <v>2034662.6220919457</v>
          </cell>
          <cell r="AD154">
            <v>11959.425314163598</v>
          </cell>
          <cell r="AE154">
            <v>438826.94153151975</v>
          </cell>
          <cell r="AG154">
            <v>7170.2549964506225</v>
          </cell>
          <cell r="AH154">
            <v>342924.30817331001</v>
          </cell>
          <cell r="AJ154">
            <v>12737.452983234531</v>
          </cell>
          <cell r="AK154">
            <v>846124.90980656305</v>
          </cell>
          <cell r="AM154">
            <v>4200.149370305804</v>
          </cell>
          <cell r="AN154">
            <v>321348.99792170065</v>
          </cell>
          <cell r="AP154">
            <v>787.02798915015899</v>
          </cell>
          <cell r="AQ154">
            <v>85437.464658852128</v>
          </cell>
          <cell r="AS154">
            <v>731.02599754608161</v>
          </cell>
          <cell r="AT154">
            <v>2408060.0553512448</v>
          </cell>
          <cell r="AV154">
            <v>4830.1717758516752</v>
          </cell>
          <cell r="AW154">
            <v>2781729.3650103388</v>
          </cell>
          <cell r="AY154">
            <v>1839.0654028553272</v>
          </cell>
          <cell r="AZ154">
            <v>3173188.2176996144</v>
          </cell>
          <cell r="BB154">
            <v>2033.0723023408809</v>
          </cell>
          <cell r="BC154">
            <v>2907412.3088181135</v>
          </cell>
          <cell r="BG154">
            <v>-312000</v>
          </cell>
          <cell r="BH154">
            <v>120000</v>
          </cell>
          <cell r="BI154">
            <v>0</v>
          </cell>
          <cell r="BJ154">
            <v>0</v>
          </cell>
          <cell r="BV154">
            <v>0</v>
          </cell>
          <cell r="BW154">
            <v>0</v>
          </cell>
        </row>
        <row r="155">
          <cell r="B155">
            <v>936</v>
          </cell>
          <cell r="C155" t="str">
            <v>Surrey</v>
          </cell>
          <cell r="F155">
            <v>127980648.67324415</v>
          </cell>
          <cell r="I155">
            <v>1.0736882262177072</v>
          </cell>
          <cell r="L155">
            <v>10298817.465880247</v>
          </cell>
          <cell r="U155">
            <v>65192381.55415538</v>
          </cell>
          <cell r="W155">
            <v>268878.01651238999</v>
          </cell>
          <cell r="X155">
            <v>34131758.585619263</v>
          </cell>
          <cell r="Z155">
            <v>11147.031164592236</v>
          </cell>
          <cell r="AA155">
            <v>2955064.5193852023</v>
          </cell>
          <cell r="AB155">
            <v>1376602.2446015275</v>
          </cell>
          <cell r="AD155">
            <v>12933.648373018501</v>
          </cell>
          <cell r="AE155">
            <v>474574.0877410011</v>
          </cell>
          <cell r="AG155">
            <v>9742.6469646994756</v>
          </cell>
          <cell r="AH155">
            <v>465951.41620489152</v>
          </cell>
          <cell r="AJ155">
            <v>5716.3161163830728</v>
          </cell>
          <cell r="AK155">
            <v>379724.06765832088</v>
          </cell>
          <cell r="AM155">
            <v>736.55012318534716</v>
          </cell>
          <cell r="AN155">
            <v>56352.672997313814</v>
          </cell>
          <cell r="AP155">
            <v>0</v>
          </cell>
          <cell r="AQ155">
            <v>0</v>
          </cell>
          <cell r="AS155">
            <v>1037.1828265263052</v>
          </cell>
          <cell r="AT155">
            <v>3416565.9539308711</v>
          </cell>
          <cell r="AV155">
            <v>7419.1856431643564</v>
          </cell>
          <cell r="AW155">
            <v>4272760.3749484466</v>
          </cell>
          <cell r="AY155">
            <v>2109.7973645177944</v>
          </cell>
          <cell r="AZ155">
            <v>3640318.6794919111</v>
          </cell>
          <cell r="BB155">
            <v>2541.4200314573131</v>
          </cell>
          <cell r="BC155">
            <v>3634379.295231292</v>
          </cell>
          <cell r="BG155">
            <v>-1572000</v>
          </cell>
          <cell r="BH155">
            <v>634000</v>
          </cell>
          <cell r="BI155">
            <v>0</v>
          </cell>
          <cell r="BJ155">
            <v>0</v>
          </cell>
          <cell r="BV155">
            <v>12972838.345887199</v>
          </cell>
          <cell r="BW155">
            <v>0</v>
          </cell>
        </row>
        <row r="156">
          <cell r="B156">
            <v>937</v>
          </cell>
          <cell r="C156" t="str">
            <v>Warwickshire</v>
          </cell>
          <cell r="F156">
            <v>56083726.445645079</v>
          </cell>
          <cell r="I156">
            <v>1.0104271702283485</v>
          </cell>
          <cell r="L156">
            <v>5355264.0022102473</v>
          </cell>
          <cell r="U156">
            <v>27086505.421015661</v>
          </cell>
          <cell r="W156">
            <v>108952.72184242554</v>
          </cell>
          <cell r="X156">
            <v>13830613.77574702</v>
          </cell>
          <cell r="Z156">
            <v>6567.7766064842654</v>
          </cell>
          <cell r="AA156">
            <v>1741109.6582127267</v>
          </cell>
          <cell r="AB156">
            <v>1305983.9629331001</v>
          </cell>
          <cell r="AD156">
            <v>12481.806833830789</v>
          </cell>
          <cell r="AE156">
            <v>457994.67564635695</v>
          </cell>
          <cell r="AG156">
            <v>5860.4775873244216</v>
          </cell>
          <cell r="AH156">
            <v>280282.94993598503</v>
          </cell>
          <cell r="AJ156">
            <v>4241.7732606186073</v>
          </cell>
          <cell r="AK156">
            <v>281772.97472931724</v>
          </cell>
          <cell r="AM156">
            <v>1619.7147538760426</v>
          </cell>
          <cell r="AN156">
            <v>123922.66731198759</v>
          </cell>
          <cell r="AP156">
            <v>1492.4009304272706</v>
          </cell>
          <cell r="AQ156">
            <v>162010.69530945309</v>
          </cell>
          <cell r="AS156">
            <v>460.75478962412689</v>
          </cell>
          <cell r="AT156">
            <v>1517764.3584908005</v>
          </cell>
          <cell r="AV156">
            <v>3536.4950957992196</v>
          </cell>
          <cell r="AW156">
            <v>2036692.0088396112</v>
          </cell>
          <cell r="AY156">
            <v>1091.2613438466165</v>
          </cell>
          <cell r="AZ156">
            <v>1882900.7567369996</v>
          </cell>
          <cell r="BB156">
            <v>1191.2936336992229</v>
          </cell>
          <cell r="BC156">
            <v>1703619.5761684459</v>
          </cell>
          <cell r="BG156">
            <v>-480000</v>
          </cell>
          <cell r="BH156">
            <v>103272.92529045421</v>
          </cell>
          <cell r="BI156">
            <v>0</v>
          </cell>
          <cell r="BJ156">
            <v>0</v>
          </cell>
          <cell r="BV156">
            <v>3300413.69785285</v>
          </cell>
          <cell r="BW156">
            <v>0</v>
          </cell>
        </row>
        <row r="157">
          <cell r="B157">
            <v>938</v>
          </cell>
          <cell r="C157" t="str">
            <v>West Sussex</v>
          </cell>
          <cell r="F157">
            <v>77584565.528284475</v>
          </cell>
          <cell r="I157">
            <v>1.0110520712766431</v>
          </cell>
          <cell r="L157">
            <v>6652722.6290003117</v>
          </cell>
          <cell r="U157">
            <v>35011037.88671197</v>
          </cell>
          <cell r="W157">
            <v>167082.66879865038</v>
          </cell>
          <cell r="X157">
            <v>21209712.081514582</v>
          </cell>
          <cell r="Z157">
            <v>8610.1194389918928</v>
          </cell>
          <cell r="AA157">
            <v>2282532.2802230185</v>
          </cell>
          <cell r="AB157">
            <v>1561973.3557475223</v>
          </cell>
          <cell r="AD157">
            <v>15055.576393380492</v>
          </cell>
          <cell r="AE157">
            <v>552433.94796544767</v>
          </cell>
          <cell r="AG157">
            <v>12798.908170291024</v>
          </cell>
          <cell r="AH157">
            <v>612120.03364502662</v>
          </cell>
          <cell r="AJ157">
            <v>3793.4673714299647</v>
          </cell>
          <cell r="AK157">
            <v>251992.86244511342</v>
          </cell>
          <cell r="AM157">
            <v>1900.777894000089</v>
          </cell>
          <cell r="AN157">
            <v>145426.51169193469</v>
          </cell>
          <cell r="AP157">
            <v>0</v>
          </cell>
          <cell r="AQ157">
            <v>0</v>
          </cell>
          <cell r="AS157">
            <v>752.22274102982249</v>
          </cell>
          <cell r="AT157">
            <v>2477883.8803014723</v>
          </cell>
          <cell r="AV157">
            <v>4600.2869243087262</v>
          </cell>
          <cell r="AW157">
            <v>2649337.0875130631</v>
          </cell>
          <cell r="AY157">
            <v>1771.3632288766787</v>
          </cell>
          <cell r="AZ157">
            <v>3056372.502256243</v>
          </cell>
          <cell r="BB157">
            <v>2299.1324100830866</v>
          </cell>
          <cell r="BC157">
            <v>3287893.8250162834</v>
          </cell>
          <cell r="BG157">
            <v>-1134000</v>
          </cell>
          <cell r="BH157">
            <v>529100</v>
          </cell>
          <cell r="BI157">
            <v>0</v>
          </cell>
          <cell r="BJ157">
            <v>0</v>
          </cell>
          <cell r="BV157">
            <v>0</v>
          </cell>
          <cell r="BW157">
            <v>0</v>
          </cell>
        </row>
      </sheetData>
      <sheetData sheetId="8">
        <row r="6">
          <cell r="B6">
            <v>9999</v>
          </cell>
          <cell r="C6" t="str">
            <v>EFA</v>
          </cell>
          <cell r="F6">
            <v>72060000</v>
          </cell>
          <cell r="I6">
            <v>1</v>
          </cell>
          <cell r="L6">
            <v>28824000</v>
          </cell>
          <cell r="U6">
            <v>0</v>
          </cell>
          <cell r="W6">
            <v>0</v>
          </cell>
          <cell r="X6">
            <v>0</v>
          </cell>
          <cell r="Z6">
            <v>0</v>
          </cell>
          <cell r="AA6">
            <v>0</v>
          </cell>
          <cell r="AB6">
            <v>0</v>
          </cell>
          <cell r="AD6">
            <v>0</v>
          </cell>
          <cell r="AE6">
            <v>0</v>
          </cell>
          <cell r="AG6">
            <v>0</v>
          </cell>
          <cell r="AH6">
            <v>0</v>
          </cell>
          <cell r="AJ6">
            <v>0</v>
          </cell>
          <cell r="AK6">
            <v>0</v>
          </cell>
          <cell r="AM6">
            <v>0</v>
          </cell>
          <cell r="AN6">
            <v>0</v>
          </cell>
          <cell r="AP6">
            <v>0</v>
          </cell>
          <cell r="AQ6">
            <v>0</v>
          </cell>
          <cell r="AS6">
            <v>0</v>
          </cell>
          <cell r="AT6">
            <v>0</v>
          </cell>
          <cell r="AV6">
            <v>0</v>
          </cell>
          <cell r="AW6">
            <v>0</v>
          </cell>
          <cell r="AY6">
            <v>0</v>
          </cell>
          <cell r="AZ6">
            <v>0</v>
          </cell>
          <cell r="BB6">
            <v>0</v>
          </cell>
          <cell r="BC6">
            <v>0</v>
          </cell>
          <cell r="BG6">
            <v>43236000</v>
          </cell>
          <cell r="BH6">
            <v>0</v>
          </cell>
          <cell r="BI6">
            <v>0</v>
          </cell>
          <cell r="BJ6">
            <v>0</v>
          </cell>
          <cell r="BV6">
            <v>0</v>
          </cell>
          <cell r="BW6">
            <v>0</v>
          </cell>
        </row>
        <row r="7">
          <cell r="B7">
            <v>201</v>
          </cell>
          <cell r="C7" t="str">
            <v>City of London</v>
          </cell>
          <cell r="F7">
            <v>350000</v>
          </cell>
          <cell r="I7">
            <v>1.3165984534907953</v>
          </cell>
          <cell r="L7">
            <v>0</v>
          </cell>
          <cell r="U7">
            <v>181000</v>
          </cell>
          <cell r="W7">
            <v>0</v>
          </cell>
          <cell r="X7">
            <v>0</v>
          </cell>
          <cell r="Z7">
            <v>0</v>
          </cell>
          <cell r="AA7">
            <v>0</v>
          </cell>
          <cell r="AB7">
            <v>0</v>
          </cell>
          <cell r="AD7">
            <v>0</v>
          </cell>
          <cell r="AE7">
            <v>0</v>
          </cell>
          <cell r="AG7">
            <v>0</v>
          </cell>
          <cell r="AH7">
            <v>0</v>
          </cell>
          <cell r="AJ7">
            <v>0</v>
          </cell>
          <cell r="AK7">
            <v>0</v>
          </cell>
          <cell r="AM7">
            <v>0</v>
          </cell>
          <cell r="AN7">
            <v>0</v>
          </cell>
          <cell r="AP7">
            <v>0</v>
          </cell>
          <cell r="AQ7">
            <v>0</v>
          </cell>
          <cell r="AS7">
            <v>0</v>
          </cell>
          <cell r="AT7">
            <v>0</v>
          </cell>
          <cell r="AV7">
            <v>0</v>
          </cell>
          <cell r="AW7">
            <v>0</v>
          </cell>
          <cell r="AY7">
            <v>0</v>
          </cell>
          <cell r="AZ7">
            <v>0</v>
          </cell>
          <cell r="BB7">
            <v>0</v>
          </cell>
          <cell r="BC7">
            <v>0</v>
          </cell>
          <cell r="BG7">
            <v>-12000</v>
          </cell>
          <cell r="BH7">
            <v>0</v>
          </cell>
          <cell r="BI7">
            <v>0</v>
          </cell>
          <cell r="BJ7">
            <v>181000</v>
          </cell>
          <cell r="BV7">
            <v>0</v>
          </cell>
          <cell r="BW7">
            <v>0</v>
          </cell>
        </row>
        <row r="8">
          <cell r="B8">
            <v>202</v>
          </cell>
          <cell r="C8" t="str">
            <v>Camden</v>
          </cell>
          <cell r="F8">
            <v>33541070.673424132</v>
          </cell>
          <cell r="I8">
            <v>1.2038187331313115</v>
          </cell>
          <cell r="L8">
            <v>1468658.8544202</v>
          </cell>
          <cell r="U8">
            <v>14340342.376762006</v>
          </cell>
          <cell r="W8">
            <v>55277.960999478113</v>
          </cell>
          <cell r="X8">
            <v>7075351.4939956404</v>
          </cell>
          <cell r="Z8">
            <v>6459.6913219826174</v>
          </cell>
          <cell r="AA8">
            <v>1742221.3780833411</v>
          </cell>
          <cell r="AB8">
            <v>2303241.9068099069</v>
          </cell>
          <cell r="AD8">
            <v>4862.2238631173668</v>
          </cell>
          <cell r="AE8">
            <v>181510.49582091998</v>
          </cell>
          <cell r="AG8">
            <v>5182.4396461302958</v>
          </cell>
          <cell r="AH8">
            <v>252163.22148205698</v>
          </cell>
          <cell r="AJ8">
            <v>10304.688355604027</v>
          </cell>
          <cell r="AK8">
            <v>696418.93315759441</v>
          </cell>
          <cell r="AM8">
            <v>9918.2625422688761</v>
          </cell>
          <cell r="AN8">
            <v>772025.48215339123</v>
          </cell>
          <cell r="AP8">
            <v>3631.9211178571668</v>
          </cell>
          <cell r="AQ8">
            <v>401123.77419594419</v>
          </cell>
          <cell r="AS8">
            <v>416.5212816634338</v>
          </cell>
          <cell r="AT8">
            <v>1395903.8607440118</v>
          </cell>
          <cell r="AV8">
            <v>1336.2387937757558</v>
          </cell>
          <cell r="AW8">
            <v>782925.06314478209</v>
          </cell>
          <cell r="AY8">
            <v>357.53416373999949</v>
          </cell>
          <cell r="AZ8">
            <v>627624.69882294012</v>
          </cell>
          <cell r="BB8">
            <v>456.24729985676703</v>
          </cell>
          <cell r="BC8">
            <v>663801.04064130515</v>
          </cell>
          <cell r="BG8">
            <v>978000</v>
          </cell>
          <cell r="BH8">
            <v>2163000</v>
          </cell>
          <cell r="BI8">
            <v>0</v>
          </cell>
          <cell r="BJ8">
            <v>0</v>
          </cell>
          <cell r="BV8">
            <v>786843.53702025115</v>
          </cell>
          <cell r="BW8">
            <v>0</v>
          </cell>
        </row>
        <row r="9">
          <cell r="B9">
            <v>203</v>
          </cell>
          <cell r="C9" t="str">
            <v>Greenwich</v>
          </cell>
          <cell r="F9">
            <v>44622951.798856877</v>
          </cell>
          <cell r="I9">
            <v>1.2038187331313115</v>
          </cell>
          <cell r="L9">
            <v>2104275.1455135327</v>
          </cell>
          <cell r="U9">
            <v>20999890.942242231</v>
          </cell>
          <cell r="W9">
            <v>76086.455348239746</v>
          </cell>
          <cell r="X9">
            <v>9738753.1266951617</v>
          </cell>
          <cell r="Z9">
            <v>8551.9282801648369</v>
          </cell>
          <cell r="AA9">
            <v>2306511.4927141364</v>
          </cell>
          <cell r="AB9">
            <v>3111468.5416274201</v>
          </cell>
          <cell r="AD9">
            <v>11362.845022026449</v>
          </cell>
          <cell r="AE9">
            <v>424183.60239011247</v>
          </cell>
          <cell r="AG9">
            <v>12495.638449903014</v>
          </cell>
          <cell r="AH9">
            <v>608003.30754558695</v>
          </cell>
          <cell r="AJ9">
            <v>23271.019930161383</v>
          </cell>
          <cell r="AK9">
            <v>1572718.9715968992</v>
          </cell>
          <cell r="AM9">
            <v>6507.8440713078699</v>
          </cell>
          <cell r="AN9">
            <v>506562.66009482136</v>
          </cell>
          <cell r="AP9">
            <v>0</v>
          </cell>
          <cell r="AQ9">
            <v>0</v>
          </cell>
          <cell r="AS9">
            <v>571.813898237373</v>
          </cell>
          <cell r="AT9">
            <v>1916342.0053566636</v>
          </cell>
          <cell r="AV9">
            <v>2515.9811522444411</v>
          </cell>
          <cell r="AW9">
            <v>1474156.1999753104</v>
          </cell>
          <cell r="AY9">
            <v>647.65447842464562</v>
          </cell>
          <cell r="AZ9">
            <v>1136909.3870934069</v>
          </cell>
          <cell r="BB9">
            <v>798.1318200660595</v>
          </cell>
          <cell r="BC9">
            <v>1161213.9576390113</v>
          </cell>
          <cell r="BG9">
            <v>210000</v>
          </cell>
          <cell r="BH9">
            <v>463431</v>
          </cell>
          <cell r="BI9">
            <v>0</v>
          </cell>
          <cell r="BJ9">
            <v>0</v>
          </cell>
          <cell r="BV9">
            <v>1350561.4460700601</v>
          </cell>
          <cell r="BW9">
            <v>0</v>
          </cell>
        </row>
        <row r="10">
          <cell r="B10">
            <v>204</v>
          </cell>
          <cell r="C10" t="str">
            <v>Hackney</v>
          </cell>
          <cell r="F10">
            <v>42587846.115987755</v>
          </cell>
          <cell r="I10">
            <v>1.2038187331313115</v>
          </cell>
          <cell r="L10">
            <v>2658031.762753936</v>
          </cell>
          <cell r="U10">
            <v>19496293.342584949</v>
          </cell>
          <cell r="W10">
            <v>70049.07326838946</v>
          </cell>
          <cell r="X10">
            <v>8965993.0692304075</v>
          </cell>
          <cell r="Z10">
            <v>11521.749094799783</v>
          </cell>
          <cell r="AA10">
            <v>3107491.7647476071</v>
          </cell>
          <cell r="AB10">
            <v>3585516.8886219263</v>
          </cell>
          <cell r="AD10">
            <v>7703.2360733072619</v>
          </cell>
          <cell r="AE10">
            <v>287567.63128449302</v>
          </cell>
          <cell r="AG10">
            <v>8277.4576090108985</v>
          </cell>
          <cell r="AH10">
            <v>402758.2603741287</v>
          </cell>
          <cell r="AJ10">
            <v>19865.416734132901</v>
          </cell>
          <cell r="AK10">
            <v>1342559.0227764745</v>
          </cell>
          <cell r="AM10">
            <v>16674.093272601796</v>
          </cell>
          <cell r="AN10">
            <v>1297891.1218966648</v>
          </cell>
          <cell r="AP10">
            <v>2306.5166926795928</v>
          </cell>
          <cell r="AQ10">
            <v>254740.85229016544</v>
          </cell>
          <cell r="AS10">
            <v>617.55901009636284</v>
          </cell>
          <cell r="AT10">
            <v>2069649.3657851969</v>
          </cell>
          <cell r="AV10">
            <v>2287.255592949492</v>
          </cell>
          <cell r="AW10">
            <v>1340141.9999775549</v>
          </cell>
          <cell r="AY10">
            <v>636.82010982646375</v>
          </cell>
          <cell r="AZ10">
            <v>1117890.4568260449</v>
          </cell>
          <cell r="BB10">
            <v>693.39959028363546</v>
          </cell>
          <cell r="BC10">
            <v>1008837.4654601368</v>
          </cell>
          <cell r="BG10">
            <v>-762000</v>
          </cell>
          <cell r="BH10">
            <v>0</v>
          </cell>
          <cell r="BI10">
            <v>0</v>
          </cell>
          <cell r="BJ10">
            <v>0</v>
          </cell>
          <cell r="BV10">
            <v>0</v>
          </cell>
          <cell r="BW10">
            <v>0</v>
          </cell>
        </row>
        <row r="11">
          <cell r="B11">
            <v>205</v>
          </cell>
          <cell r="C11" t="str">
            <v>Hammersmith and Fulham</v>
          </cell>
          <cell r="F11">
            <v>22074227.711121786</v>
          </cell>
          <cell r="I11">
            <v>1.2038187331313115</v>
          </cell>
          <cell r="L11">
            <v>2027230.7465931287</v>
          </cell>
          <cell r="U11">
            <v>8615384.6267034356</v>
          </cell>
          <cell r="W11">
            <v>38426.670424634336</v>
          </cell>
          <cell r="X11">
            <v>4918455.6572334776</v>
          </cell>
          <cell r="Z11">
            <v>4269.9450464167621</v>
          </cell>
          <cell r="AA11">
            <v>1151632.357074471</v>
          </cell>
          <cell r="AB11">
            <v>1536565.5569195081</v>
          </cell>
          <cell r="AD11">
            <v>2965.0055397024203</v>
          </cell>
          <cell r="AE11">
            <v>110685.90027405943</v>
          </cell>
          <cell r="AG11">
            <v>2715.8150619442386</v>
          </cell>
          <cell r="AH11">
            <v>132144.0714665553</v>
          </cell>
          <cell r="AJ11">
            <v>7721.2933543042318</v>
          </cell>
          <cell r="AK11">
            <v>521826.05575616937</v>
          </cell>
          <cell r="AM11">
            <v>5921.5843482729215</v>
          </cell>
          <cell r="AN11">
            <v>460928.91694532486</v>
          </cell>
          <cell r="AP11">
            <v>2815.7320167941375</v>
          </cell>
          <cell r="AQ11">
            <v>310980.61247739923</v>
          </cell>
          <cell r="AS11">
            <v>267.24775875515115</v>
          </cell>
          <cell r="AT11">
            <v>895637.73724037758</v>
          </cell>
          <cell r="AV11">
            <v>854.7113005232311</v>
          </cell>
          <cell r="AW11">
            <v>500789.90525477042</v>
          </cell>
          <cell r="AY11">
            <v>251.59811522444411</v>
          </cell>
          <cell r="AZ11">
            <v>441661.82509762456</v>
          </cell>
          <cell r="BB11">
            <v>305.76995821535314</v>
          </cell>
          <cell r="BC11">
            <v>444869.2990049909</v>
          </cell>
          <cell r="BG11">
            <v>1242000</v>
          </cell>
          <cell r="BH11">
            <v>300000</v>
          </cell>
          <cell r="BI11">
            <v>0</v>
          </cell>
          <cell r="BJ11">
            <v>0</v>
          </cell>
          <cell r="BV11">
            <v>0</v>
          </cell>
          <cell r="BW11">
            <v>0</v>
          </cell>
        </row>
        <row r="12">
          <cell r="B12">
            <v>206</v>
          </cell>
          <cell r="C12" t="str">
            <v>Islington</v>
          </cell>
          <cell r="F12">
            <v>28723781.00140664</v>
          </cell>
          <cell r="I12">
            <v>1.2038187331313115</v>
          </cell>
          <cell r="L12">
            <v>1613117.1023959576</v>
          </cell>
          <cell r="U12">
            <v>12938758.155454492</v>
          </cell>
          <cell r="W12">
            <v>46699.006988754481</v>
          </cell>
          <cell r="X12">
            <v>5977280.6900224909</v>
          </cell>
          <cell r="Z12">
            <v>7584.0580187272626</v>
          </cell>
          <cell r="AA12">
            <v>2045470.4960725026</v>
          </cell>
          <cell r="AB12">
            <v>2765350.079930759</v>
          </cell>
          <cell r="AD12">
            <v>2418.4718348608048</v>
          </cell>
          <cell r="AE12">
            <v>90283.383536575479</v>
          </cell>
          <cell r="AG12">
            <v>4870.6505942492859</v>
          </cell>
          <cell r="AH12">
            <v>236992.42604329911</v>
          </cell>
          <cell r="AJ12">
            <v>13978.743129120789</v>
          </cell>
          <cell r="AK12">
            <v>944721.57147499826</v>
          </cell>
          <cell r="AM12">
            <v>12151.346292227458</v>
          </cell>
          <cell r="AN12">
            <v>945846.00277416315</v>
          </cell>
          <cell r="AP12">
            <v>4957.3255430347408</v>
          </cell>
          <cell r="AQ12">
            <v>547506.69610172301</v>
          </cell>
          <cell r="AS12">
            <v>411.70600673090854</v>
          </cell>
          <cell r="AT12">
            <v>1379766.2438567977</v>
          </cell>
          <cell r="AV12">
            <v>1613.1171023959573</v>
          </cell>
          <cell r="AW12">
            <v>945152.77893153869</v>
          </cell>
          <cell r="AY12">
            <v>443.00529379232262</v>
          </cell>
          <cell r="AZ12">
            <v>777662.92648768343</v>
          </cell>
          <cell r="BB12">
            <v>391.24108826767622</v>
          </cell>
          <cell r="BC12">
            <v>569222.52825441735</v>
          </cell>
          <cell r="BG12">
            <v>-288000</v>
          </cell>
          <cell r="BH12">
            <v>0</v>
          </cell>
          <cell r="BI12">
            <v>0</v>
          </cell>
          <cell r="BJ12">
            <v>0</v>
          </cell>
          <cell r="BV12">
            <v>0</v>
          </cell>
          <cell r="BW12">
            <v>0</v>
          </cell>
        </row>
        <row r="13">
          <cell r="B13">
            <v>207</v>
          </cell>
          <cell r="C13" t="str">
            <v>Kensington and Chelsea</v>
          </cell>
          <cell r="F13">
            <v>15917650.863137269</v>
          </cell>
          <cell r="I13">
            <v>1.2038187331313115</v>
          </cell>
          <cell r="L13">
            <v>650062.11589090829</v>
          </cell>
          <cell r="U13">
            <v>6675294.8575244565</v>
          </cell>
          <cell r="W13">
            <v>31607.327421760139</v>
          </cell>
          <cell r="X13">
            <v>4045607.8200292401</v>
          </cell>
          <cell r="Z13">
            <v>2418.4718348608048</v>
          </cell>
          <cell r="AA13">
            <v>652277.8137475648</v>
          </cell>
          <cell r="AB13">
            <v>775181.66495476116</v>
          </cell>
          <cell r="AD13">
            <v>1688.9576825832301</v>
          </cell>
          <cell r="AE13">
            <v>63050.068243810543</v>
          </cell>
          <cell r="AG13">
            <v>1373.5571745028265</v>
          </cell>
          <cell r="AH13">
            <v>66833.504230203733</v>
          </cell>
          <cell r="AJ13">
            <v>3518.7621569428234</v>
          </cell>
          <cell r="AK13">
            <v>237807.53990883741</v>
          </cell>
          <cell r="AM13">
            <v>3723.4113415751463</v>
          </cell>
          <cell r="AN13">
            <v>289825.80608088832</v>
          </cell>
          <cell r="AP13">
            <v>1065.3795788212108</v>
          </cell>
          <cell r="AQ13">
            <v>117664.74649102111</v>
          </cell>
          <cell r="AS13">
            <v>191.40717856787853</v>
          </cell>
          <cell r="AT13">
            <v>641470.27126675693</v>
          </cell>
          <cell r="AV13">
            <v>517.642055246464</v>
          </cell>
          <cell r="AW13">
            <v>303295.29473176249</v>
          </cell>
          <cell r="AY13">
            <v>120.38187331313115</v>
          </cell>
          <cell r="AZ13">
            <v>211321.44741513138</v>
          </cell>
          <cell r="BB13">
            <v>115.56659838060591</v>
          </cell>
          <cell r="BC13">
            <v>168139.57757668945</v>
          </cell>
          <cell r="BG13">
            <v>330000</v>
          </cell>
          <cell r="BH13">
            <v>1465000</v>
          </cell>
          <cell r="BI13">
            <v>0</v>
          </cell>
          <cell r="BJ13">
            <v>0</v>
          </cell>
          <cell r="BV13">
            <v>0</v>
          </cell>
          <cell r="BW13">
            <v>0</v>
          </cell>
        </row>
        <row r="14">
          <cell r="B14">
            <v>208</v>
          </cell>
          <cell r="C14" t="str">
            <v>Lambeth</v>
          </cell>
          <cell r="F14">
            <v>41871800.764673851</v>
          </cell>
          <cell r="I14">
            <v>1.2038187331313115</v>
          </cell>
          <cell r="L14">
            <v>2007969.6468630277</v>
          </cell>
          <cell r="U14">
            <v>19562708.007175319</v>
          </cell>
          <cell r="W14">
            <v>70529.675025036224</v>
          </cell>
          <cell r="X14">
            <v>9027508.1160126086</v>
          </cell>
          <cell r="Z14">
            <v>10045.867327980794</v>
          </cell>
          <cell r="AA14">
            <v>2709436.7126547676</v>
          </cell>
          <cell r="AB14">
            <v>3499484.70298036</v>
          </cell>
          <cell r="AD14">
            <v>5342.5475376367604</v>
          </cell>
          <cell r="AE14">
            <v>199441.34202853258</v>
          </cell>
          <cell r="AG14">
            <v>10876.5022538414</v>
          </cell>
          <cell r="AH14">
            <v>529220.60536362033</v>
          </cell>
          <cell r="AJ14">
            <v>25173.053528508855</v>
          </cell>
          <cell r="AK14">
            <v>1701263.5877638382</v>
          </cell>
          <cell r="AM14">
            <v>12577.498123755942</v>
          </cell>
          <cell r="AN14">
            <v>979017.14255839679</v>
          </cell>
          <cell r="AP14">
            <v>819.80055726242313</v>
          </cell>
          <cell r="AQ14">
            <v>90542.025265972159</v>
          </cell>
          <cell r="AS14">
            <v>589.87117923434266</v>
          </cell>
          <cell r="AT14">
            <v>1976858.0686837162</v>
          </cell>
          <cell r="AV14">
            <v>2106.6827829797953</v>
          </cell>
          <cell r="AW14">
            <v>1234341.3157688007</v>
          </cell>
          <cell r="AY14">
            <v>623.5781037620194</v>
          </cell>
          <cell r="AZ14">
            <v>1094645.0976103805</v>
          </cell>
          <cell r="BB14">
            <v>703.03014014868586</v>
          </cell>
          <cell r="BC14">
            <v>1022849.0969248606</v>
          </cell>
          <cell r="BG14">
            <v>-264000</v>
          </cell>
          <cell r="BH14">
            <v>0</v>
          </cell>
          <cell r="BI14">
            <v>0</v>
          </cell>
          <cell r="BJ14">
            <v>0</v>
          </cell>
          <cell r="BV14">
            <v>0</v>
          </cell>
          <cell r="BW14">
            <v>0</v>
          </cell>
        </row>
        <row r="15">
          <cell r="B15">
            <v>209</v>
          </cell>
          <cell r="C15" t="str">
            <v>Lewisham</v>
          </cell>
          <cell r="F15">
            <v>48196568.210130863</v>
          </cell>
          <cell r="I15">
            <v>1.2038187331313115</v>
          </cell>
          <cell r="L15">
            <v>2937317.7088404</v>
          </cell>
          <cell r="U15">
            <v>23850644.11812266</v>
          </cell>
          <cell r="W15">
            <v>78348.90866383056</v>
          </cell>
          <cell r="X15">
            <v>10028337.839248361</v>
          </cell>
          <cell r="Z15">
            <v>8933.5388185674619</v>
          </cell>
          <cell r="AA15">
            <v>2409434.3732308</v>
          </cell>
          <cell r="AB15">
            <v>3730089.4608472739</v>
          </cell>
          <cell r="AD15">
            <v>11695.098992370691</v>
          </cell>
          <cell r="AE15">
            <v>436586.89450364892</v>
          </cell>
          <cell r="AG15">
            <v>15050.141801607657</v>
          </cell>
          <cell r="AH15">
            <v>732298.39604382741</v>
          </cell>
          <cell r="AJ15">
            <v>21467.699467930677</v>
          </cell>
          <cell r="AK15">
            <v>1450845.6582943201</v>
          </cell>
          <cell r="AM15">
            <v>12594.35158601978</v>
          </cell>
          <cell r="AN15">
            <v>980328.99554421392</v>
          </cell>
          <cell r="AP15">
            <v>1177.3347210024226</v>
          </cell>
          <cell r="AQ15">
            <v>130029.51646126399</v>
          </cell>
          <cell r="AS15">
            <v>532.08788004403971</v>
          </cell>
          <cell r="AT15">
            <v>1783206.6660371479</v>
          </cell>
          <cell r="AV15">
            <v>2901.2031468464606</v>
          </cell>
          <cell r="AW15">
            <v>1699864.3262873194</v>
          </cell>
          <cell r="AY15">
            <v>751.18288947393842</v>
          </cell>
          <cell r="AZ15">
            <v>1318645.8318704199</v>
          </cell>
          <cell r="BB15">
            <v>965.46262397131181</v>
          </cell>
          <cell r="BC15">
            <v>1404666.054338593</v>
          </cell>
          <cell r="BG15">
            <v>-1140000</v>
          </cell>
          <cell r="BH15">
            <v>174361.83130788</v>
          </cell>
          <cell r="BI15">
            <v>0</v>
          </cell>
          <cell r="BJ15">
            <v>0</v>
          </cell>
          <cell r="BV15">
            <v>2944529.1968857944</v>
          </cell>
          <cell r="BW15">
            <v>0</v>
          </cell>
        </row>
        <row r="16">
          <cell r="B16">
            <v>210</v>
          </cell>
          <cell r="C16" t="str">
            <v>Southwark</v>
          </cell>
          <cell r="F16">
            <v>43376129.153047241</v>
          </cell>
          <cell r="I16">
            <v>1.2038187331313115</v>
          </cell>
          <cell r="L16">
            <v>2099459.8705810076</v>
          </cell>
          <cell r="U16">
            <v>19552953.628013533</v>
          </cell>
          <cell r="W16">
            <v>70881.584947655036</v>
          </cell>
          <cell r="X16">
            <v>9072551.1377111915</v>
          </cell>
          <cell r="Z16">
            <v>10025.402409517563</v>
          </cell>
          <cell r="AA16">
            <v>2703917.1890939372</v>
          </cell>
          <cell r="AB16">
            <v>3616904.0293269977</v>
          </cell>
          <cell r="AD16">
            <v>3556.0805376698941</v>
          </cell>
          <cell r="AE16">
            <v>132751.17718618413</v>
          </cell>
          <cell r="AG16">
            <v>8277.4576090108985</v>
          </cell>
          <cell r="AH16">
            <v>402758.2603741287</v>
          </cell>
          <cell r="AJ16">
            <v>31807.298566795511</v>
          </cell>
          <cell r="AK16">
            <v>2149623.9546600417</v>
          </cell>
          <cell r="AM16">
            <v>10976.419208691299</v>
          </cell>
          <cell r="AN16">
            <v>854391.10890576791</v>
          </cell>
          <cell r="AP16">
            <v>700.62250268242326</v>
          </cell>
          <cell r="AQ16">
            <v>77379.528200874891</v>
          </cell>
          <cell r="AS16">
            <v>524.8649676452518</v>
          </cell>
          <cell r="AT16">
            <v>1759000.2407063269</v>
          </cell>
          <cell r="AV16">
            <v>2335.4083422747444</v>
          </cell>
          <cell r="AW16">
            <v>1368355.5157665561</v>
          </cell>
          <cell r="AY16">
            <v>663.30412195535268</v>
          </cell>
          <cell r="AZ16">
            <v>1164381.1752573741</v>
          </cell>
          <cell r="BB16">
            <v>709.04923381434241</v>
          </cell>
          <cell r="BC16">
            <v>1031606.3665903133</v>
          </cell>
          <cell r="BG16">
            <v>-1020000</v>
          </cell>
          <cell r="BH16">
            <v>2027000.0000000002</v>
          </cell>
          <cell r="BI16">
            <v>0</v>
          </cell>
          <cell r="BJ16">
            <v>0</v>
          </cell>
          <cell r="BV16">
            <v>0</v>
          </cell>
          <cell r="BW16">
            <v>0</v>
          </cell>
        </row>
        <row r="17">
          <cell r="B17">
            <v>211</v>
          </cell>
          <cell r="C17" t="str">
            <v>Tower Hamlets</v>
          </cell>
          <cell r="F17">
            <v>50127510.849384561</v>
          </cell>
          <cell r="I17">
            <v>1.2038187331313115</v>
          </cell>
          <cell r="L17">
            <v>2282440.3180169668</v>
          </cell>
          <cell r="U17">
            <v>20898508.83751075</v>
          </cell>
          <cell r="W17">
            <v>78992.813246901496</v>
          </cell>
          <cell r="X17">
            <v>10110754.975688409</v>
          </cell>
          <cell r="Z17">
            <v>16365.91567692018</v>
          </cell>
          <cell r="AA17">
            <v>4413995.4593818532</v>
          </cell>
          <cell r="AB17">
            <v>5119272.1130075669</v>
          </cell>
          <cell r="AD17">
            <v>1409.6717364967658</v>
          </cell>
          <cell r="AE17">
            <v>52624.112554171166</v>
          </cell>
          <cell r="AG17">
            <v>2081.4025895840377</v>
          </cell>
          <cell r="AH17">
            <v>101275.31009116762</v>
          </cell>
          <cell r="AJ17">
            <v>26345.57297457875</v>
          </cell>
          <cell r="AK17">
            <v>1780505.648616116</v>
          </cell>
          <cell r="AM17">
            <v>29728.303614677738</v>
          </cell>
          <cell r="AN17">
            <v>2314014.9631967465</v>
          </cell>
          <cell r="AP17">
            <v>7885.0127020100899</v>
          </cell>
          <cell r="AQ17">
            <v>870852.07854936516</v>
          </cell>
          <cell r="AS17">
            <v>784.88981400161504</v>
          </cell>
          <cell r="AT17">
            <v>2630431.5526158833</v>
          </cell>
          <cell r="AV17">
            <v>2528.0193395757542</v>
          </cell>
          <cell r="AW17">
            <v>1481209.5789225607</v>
          </cell>
          <cell r="AY17">
            <v>658.48884702282737</v>
          </cell>
          <cell r="AZ17">
            <v>1155928.3173607686</v>
          </cell>
          <cell r="BB17">
            <v>595.89027289999922</v>
          </cell>
          <cell r="BC17">
            <v>866969.69687980495</v>
          </cell>
          <cell r="BG17">
            <v>708000</v>
          </cell>
          <cell r="BH17">
            <v>460000</v>
          </cell>
          <cell r="BI17">
            <v>0</v>
          </cell>
          <cell r="BJ17">
            <v>0</v>
          </cell>
          <cell r="BV17">
            <v>0</v>
          </cell>
          <cell r="BW17">
            <v>0</v>
          </cell>
        </row>
        <row r="18">
          <cell r="B18">
            <v>212</v>
          </cell>
          <cell r="C18" t="str">
            <v>Wandsworth</v>
          </cell>
          <cell r="F18">
            <v>40648065.00128822</v>
          </cell>
          <cell r="I18">
            <v>1.2038187331313115</v>
          </cell>
          <cell r="L18">
            <v>3370692.4527676725</v>
          </cell>
          <cell r="U18">
            <v>19035316.186383087</v>
          </cell>
          <cell r="W18">
            <v>68222.308436331034</v>
          </cell>
          <cell r="X18">
            <v>8732174.6893555522</v>
          </cell>
          <cell r="Z18">
            <v>5802.4062936929213</v>
          </cell>
          <cell r="AA18">
            <v>1564947.2684237242</v>
          </cell>
          <cell r="AB18">
            <v>1994216.3995344636</v>
          </cell>
          <cell r="AD18">
            <v>9005.7679425553415</v>
          </cell>
          <cell r="AE18">
            <v>336192.13152669044</v>
          </cell>
          <cell r="AG18">
            <v>7816.3950342216058</v>
          </cell>
          <cell r="AH18">
            <v>380324.22696469136</v>
          </cell>
          <cell r="AJ18">
            <v>7197.6322053921112</v>
          </cell>
          <cell r="AK18">
            <v>486435.60763425892</v>
          </cell>
          <cell r="AM18">
            <v>9214.0285833870585</v>
          </cell>
          <cell r="AN18">
            <v>717208.76810317475</v>
          </cell>
          <cell r="AP18">
            <v>670.52703435414048</v>
          </cell>
          <cell r="AQ18">
            <v>74055.66530564829</v>
          </cell>
          <cell r="AS18">
            <v>422.54037532909035</v>
          </cell>
          <cell r="AT18">
            <v>1416075.8818530294</v>
          </cell>
          <cell r="AV18">
            <v>1950.1863476727247</v>
          </cell>
          <cell r="AW18">
            <v>1142647.3894545469</v>
          </cell>
          <cell r="AY18">
            <v>432.17092519414081</v>
          </cell>
          <cell r="AZ18">
            <v>758643.99622032151</v>
          </cell>
          <cell r="BB18">
            <v>516.43823651333264</v>
          </cell>
          <cell r="BC18">
            <v>751373.73729583097</v>
          </cell>
          <cell r="BG18">
            <v>1056000</v>
          </cell>
          <cell r="BH18">
            <v>825977</v>
          </cell>
          <cell r="BI18">
            <v>0</v>
          </cell>
          <cell r="BJ18">
            <v>0</v>
          </cell>
          <cell r="BV18">
            <v>3833778.3507959619</v>
          </cell>
          <cell r="BW18">
            <v>0</v>
          </cell>
        </row>
        <row r="19">
          <cell r="B19">
            <v>213</v>
          </cell>
          <cell r="C19" t="str">
            <v>Westminster</v>
          </cell>
          <cell r="F19">
            <v>25740928.879858259</v>
          </cell>
          <cell r="I19">
            <v>1.2038187331313115</v>
          </cell>
          <cell r="L19">
            <v>967870.26143757452</v>
          </cell>
          <cell r="U19">
            <v>11449419.806731422</v>
          </cell>
          <cell r="W19">
            <v>51346.6609970598</v>
          </cell>
          <cell r="X19">
            <v>6572161.2741950573</v>
          </cell>
          <cell r="Z19">
            <v>4833.3322135222161</v>
          </cell>
          <cell r="AA19">
            <v>1303581.5939255713</v>
          </cell>
          <cell r="AB19">
            <v>2191156.2509907451</v>
          </cell>
          <cell r="AD19">
            <v>2719.4265181436326</v>
          </cell>
          <cell r="AE19">
            <v>101518.24958144547</v>
          </cell>
          <cell r="AG19">
            <v>3303.2786037123187</v>
          </cell>
          <cell r="AH19">
            <v>160728.42735116478</v>
          </cell>
          <cell r="AJ19">
            <v>8707.220896738776</v>
          </cell>
          <cell r="AK19">
            <v>588457.72704776644</v>
          </cell>
          <cell r="AM19">
            <v>10634.534688482006</v>
          </cell>
          <cell r="AN19">
            <v>827779.23405062011</v>
          </cell>
          <cell r="AP19">
            <v>4641.9250349543372</v>
          </cell>
          <cell r="AQ19">
            <v>512672.61295974843</v>
          </cell>
          <cell r="AS19">
            <v>379.20290093636311</v>
          </cell>
          <cell r="AT19">
            <v>1270837.3298681031</v>
          </cell>
          <cell r="AV19">
            <v>1035.284110492928</v>
          </cell>
          <cell r="AW19">
            <v>606590.58946352499</v>
          </cell>
          <cell r="AY19">
            <v>294.93558961717133</v>
          </cell>
          <cell r="AZ19">
            <v>517737.54616707185</v>
          </cell>
          <cell r="BB19">
            <v>268.45157748828245</v>
          </cell>
          <cell r="BC19">
            <v>390574.22707918484</v>
          </cell>
          <cell r="BG19">
            <v>24000</v>
          </cell>
          <cell r="BH19">
            <v>447000</v>
          </cell>
          <cell r="BI19">
            <v>0</v>
          </cell>
          <cell r="BJ19">
            <v>0</v>
          </cell>
          <cell r="BV19">
            <v>0</v>
          </cell>
          <cell r="BW19">
            <v>0</v>
          </cell>
        </row>
        <row r="20">
          <cell r="B20">
            <v>301</v>
          </cell>
          <cell r="C20" t="str">
            <v>Barking and Dagenham</v>
          </cell>
          <cell r="F20">
            <v>33560221.056962185</v>
          </cell>
          <cell r="I20">
            <v>1.123376795120447</v>
          </cell>
          <cell r="L20">
            <v>1163818.359744783</v>
          </cell>
          <cell r="U20">
            <v>12593310.969814725</v>
          </cell>
          <cell r="W20">
            <v>68399.064268657778</v>
          </cell>
          <cell r="X20">
            <v>8754798.7083988264</v>
          </cell>
          <cell r="Z20">
            <v>7973.7284917649322</v>
          </cell>
          <cell r="AA20">
            <v>2150567.1941490467</v>
          </cell>
          <cell r="AB20">
            <v>3525362.5342092616</v>
          </cell>
          <cell r="AD20">
            <v>3967.7668403654188</v>
          </cell>
          <cell r="AE20">
            <v>148119.73836901636</v>
          </cell>
          <cell r="AG20">
            <v>17241.587051508621</v>
          </cell>
          <cell r="AH20">
            <v>838928.07851957087</v>
          </cell>
          <cell r="AJ20">
            <v>28464.121234761886</v>
          </cell>
          <cell r="AK20">
            <v>1923682.9159225307</v>
          </cell>
          <cell r="AM20">
            <v>7896.2154929016215</v>
          </cell>
          <cell r="AN20">
            <v>614631.80139814375</v>
          </cell>
          <cell r="AP20">
            <v>0</v>
          </cell>
          <cell r="AQ20">
            <v>0</v>
          </cell>
          <cell r="AS20">
            <v>469.57150036034682</v>
          </cell>
          <cell r="AT20">
            <v>1573693.1079022707</v>
          </cell>
          <cell r="AV20">
            <v>2055.7795350704178</v>
          </cell>
          <cell r="AW20">
            <v>1204516.2360230528</v>
          </cell>
          <cell r="AY20">
            <v>767.2663510672653</v>
          </cell>
          <cell r="AZ20">
            <v>1346879.155458156</v>
          </cell>
          <cell r="BB20">
            <v>733.56504721365184</v>
          </cell>
          <cell r="BC20">
            <v>1067274.7912620616</v>
          </cell>
          <cell r="BG20">
            <v>180000</v>
          </cell>
          <cell r="BH20">
            <v>0</v>
          </cell>
          <cell r="BI20">
            <v>0</v>
          </cell>
          <cell r="BJ20">
            <v>0</v>
          </cell>
          <cell r="BV20">
            <v>3.7252902984619141E-9</v>
          </cell>
          <cell r="BW20">
            <v>0</v>
          </cell>
        </row>
        <row r="21">
          <cell r="B21">
            <v>302</v>
          </cell>
          <cell r="C21" t="str">
            <v>Barnet</v>
          </cell>
          <cell r="F21">
            <v>47006080.53144297</v>
          </cell>
          <cell r="I21">
            <v>1.110558221496875</v>
          </cell>
          <cell r="L21">
            <v>2309961.1007134998</v>
          </cell>
          <cell r="U21">
            <v>21774942.913542893</v>
          </cell>
          <cell r="W21">
            <v>98721.300649043158</v>
          </cell>
          <cell r="X21">
            <v>12635920.164330859</v>
          </cell>
          <cell r="Z21">
            <v>7096.4670353650308</v>
          </cell>
          <cell r="AA21">
            <v>1913963.9901681878</v>
          </cell>
          <cell r="AB21">
            <v>1844871.2149192742</v>
          </cell>
          <cell r="AD21">
            <v>8274.7693083732156</v>
          </cell>
          <cell r="AE21">
            <v>308903.39940119261</v>
          </cell>
          <cell r="AG21">
            <v>7745.0330367192064</v>
          </cell>
          <cell r="AH21">
            <v>376851.94896237319</v>
          </cell>
          <cell r="AJ21">
            <v>13074.601941682709</v>
          </cell>
          <cell r="AK21">
            <v>883617.24503148813</v>
          </cell>
          <cell r="AM21">
            <v>3539.3490519105408</v>
          </cell>
          <cell r="AN21">
            <v>275498.62152422027</v>
          </cell>
          <cell r="AP21">
            <v>0</v>
          </cell>
          <cell r="AQ21">
            <v>0</v>
          </cell>
          <cell r="AS21">
            <v>567.49525118490317</v>
          </cell>
          <cell r="AT21">
            <v>1901868.7566677658</v>
          </cell>
          <cell r="AV21">
            <v>2154.4829497039377</v>
          </cell>
          <cell r="AW21">
            <v>1262348.2474079302</v>
          </cell>
          <cell r="AY21">
            <v>663.00325823363437</v>
          </cell>
          <cell r="AZ21">
            <v>1163853.0313151141</v>
          </cell>
          <cell r="BB21">
            <v>817.37085102169999</v>
          </cell>
          <cell r="BC21">
            <v>1189205.1123774475</v>
          </cell>
          <cell r="BG21">
            <v>468000</v>
          </cell>
          <cell r="BH21">
            <v>541146</v>
          </cell>
          <cell r="BI21">
            <v>0</v>
          </cell>
          <cell r="BJ21">
            <v>0</v>
          </cell>
          <cell r="BV21">
            <v>1316227.7583728358</v>
          </cell>
          <cell r="BW21">
            <v>0</v>
          </cell>
        </row>
        <row r="22">
          <cell r="B22">
            <v>303</v>
          </cell>
          <cell r="C22" t="str">
            <v>Bexley</v>
          </cell>
          <cell r="F22">
            <v>30991896.95079479</v>
          </cell>
          <cell r="I22">
            <v>1.0862787513363403</v>
          </cell>
          <cell r="L22">
            <v>2372432.7929185671</v>
          </cell>
          <cell r="U22">
            <v>14775612.214517515</v>
          </cell>
          <cell r="W22">
            <v>61105.113338846531</v>
          </cell>
          <cell r="X22">
            <v>7821203.009945727</v>
          </cell>
          <cell r="Z22">
            <v>4489.5900792730945</v>
          </cell>
          <cell r="AA22">
            <v>1210872.0719088125</v>
          </cell>
          <cell r="AB22">
            <v>1363196.2665698088</v>
          </cell>
          <cell r="AD22">
            <v>6690.3908294805206</v>
          </cell>
          <cell r="AE22">
            <v>249757.35196119917</v>
          </cell>
          <cell r="AG22">
            <v>7270.463682694126</v>
          </cell>
          <cell r="AH22">
            <v>353760.71292318858</v>
          </cell>
          <cell r="AJ22">
            <v>10128.463077460037</v>
          </cell>
          <cell r="AK22">
            <v>684509.14841056766</v>
          </cell>
          <cell r="AM22">
            <v>965.70180993800659</v>
          </cell>
          <cell r="AN22">
            <v>75169.053274853402</v>
          </cell>
          <cell r="AP22">
            <v>0</v>
          </cell>
          <cell r="AQ22">
            <v>0</v>
          </cell>
          <cell r="AS22">
            <v>334.57385541159283</v>
          </cell>
          <cell r="AT22">
            <v>1121270.2856571754</v>
          </cell>
          <cell r="AV22">
            <v>1998.7529024588662</v>
          </cell>
          <cell r="AW22">
            <v>1171103.3609094853</v>
          </cell>
          <cell r="AY22">
            <v>483.39404434467144</v>
          </cell>
          <cell r="AZ22">
            <v>848562.38162251271</v>
          </cell>
          <cell r="BB22">
            <v>697.39095835793046</v>
          </cell>
          <cell r="BC22">
            <v>1014644.5667451881</v>
          </cell>
          <cell r="BG22">
            <v>-1002000</v>
          </cell>
          <cell r="BH22">
            <v>295000</v>
          </cell>
          <cell r="BI22">
            <v>0</v>
          </cell>
          <cell r="BJ22">
            <v>0</v>
          </cell>
          <cell r="BV22">
            <v>1159210.1066208184</v>
          </cell>
          <cell r="BW22">
            <v>0</v>
          </cell>
        </row>
        <row r="23">
          <cell r="B23">
            <v>304</v>
          </cell>
          <cell r="C23" t="str">
            <v>Brent</v>
          </cell>
          <cell r="F23">
            <v>49484864.173992388</v>
          </cell>
          <cell r="I23">
            <v>1.1476562652809816</v>
          </cell>
          <cell r="L23">
            <v>3094081.2911975267</v>
          </cell>
          <cell r="U23">
            <v>26120597.630737316</v>
          </cell>
          <cell r="W23">
            <v>82952.108248252873</v>
          </cell>
          <cell r="X23">
            <v>10617528.44013015</v>
          </cell>
          <cell r="Z23">
            <v>7175.1469705366972</v>
          </cell>
          <cell r="AA23">
            <v>1935184.4879055652</v>
          </cell>
          <cell r="AB23">
            <v>3058508.9558372987</v>
          </cell>
          <cell r="AD23">
            <v>12712.588450517434</v>
          </cell>
          <cell r="AE23">
            <v>474570.5458615619</v>
          </cell>
          <cell r="AG23">
            <v>7384.0204108178359</v>
          </cell>
          <cell r="AH23">
            <v>359286.07015644037</v>
          </cell>
          <cell r="AJ23">
            <v>20272.200269923258</v>
          </cell>
          <cell r="AK23">
            <v>1370050.5631554837</v>
          </cell>
          <cell r="AM23">
            <v>9033.2024640266063</v>
          </cell>
          <cell r="AN23">
            <v>703133.48310338438</v>
          </cell>
          <cell r="AP23">
            <v>1371.449237010773</v>
          </cell>
          <cell r="AQ23">
            <v>151468.2935604286</v>
          </cell>
          <cell r="AS23">
            <v>640.3921960267877</v>
          </cell>
          <cell r="AT23">
            <v>2146171.1038007839</v>
          </cell>
          <cell r="AV23">
            <v>2146.1172160754359</v>
          </cell>
          <cell r="AW23">
            <v>1257446.6216207908</v>
          </cell>
          <cell r="AY23">
            <v>879.1046992052319</v>
          </cell>
          <cell r="AZ23">
            <v>1543203.0782763143</v>
          </cell>
          <cell r="BB23">
            <v>923.86329355119017</v>
          </cell>
          <cell r="BC23">
            <v>1344142.5644866482</v>
          </cell>
          <cell r="BG23">
            <v>-1632000</v>
          </cell>
          <cell r="BH23">
            <v>0</v>
          </cell>
          <cell r="BI23">
            <v>0</v>
          </cell>
          <cell r="BJ23">
            <v>0</v>
          </cell>
          <cell r="BV23">
            <v>5473450.4032438695</v>
          </cell>
          <cell r="BW23">
            <v>0</v>
          </cell>
        </row>
        <row r="24">
          <cell r="B24">
            <v>305</v>
          </cell>
          <cell r="C24" t="str">
            <v>Bromley</v>
          </cell>
          <cell r="F24">
            <v>41594041.085515298</v>
          </cell>
          <cell r="I24">
            <v>1.0862787513363403</v>
          </cell>
          <cell r="L24">
            <v>2967713.5486508817</v>
          </cell>
          <cell r="U24">
            <v>20765870.716047853</v>
          </cell>
          <cell r="W24">
            <v>77845.510762971811</v>
          </cell>
          <cell r="X24">
            <v>9963904.9798317701</v>
          </cell>
          <cell r="Z24">
            <v>4316.8717578106161</v>
          </cell>
          <cell r="AA24">
            <v>1164288.8008143287</v>
          </cell>
          <cell r="AB24">
            <v>1381876.7476673515</v>
          </cell>
          <cell r="AD24">
            <v>2475.6292742955197</v>
          </cell>
          <cell r="AE24">
            <v>92417.113998956469</v>
          </cell>
          <cell r="AG24">
            <v>5170.6868563609796</v>
          </cell>
          <cell r="AH24">
            <v>251591.3631427428</v>
          </cell>
          <cell r="AJ24">
            <v>6781.6382445927729</v>
          </cell>
          <cell r="AK24">
            <v>458321.60162239103</v>
          </cell>
          <cell r="AM24">
            <v>6440.5467166731614</v>
          </cell>
          <cell r="AN24">
            <v>501324.3159354396</v>
          </cell>
          <cell r="AP24">
            <v>708.25374587129386</v>
          </cell>
          <cell r="AQ24">
            <v>78222.352967821615</v>
          </cell>
          <cell r="AS24">
            <v>311.76200163352968</v>
          </cell>
          <cell r="AT24">
            <v>1044820.0389078225</v>
          </cell>
          <cell r="AV24">
            <v>2368.0876779132218</v>
          </cell>
          <cell r="AW24">
            <v>1387502.8949905857</v>
          </cell>
          <cell r="AY24">
            <v>570.29634445157865</v>
          </cell>
          <cell r="AZ24">
            <v>1001112.9221389194</v>
          </cell>
          <cell r="BB24">
            <v>613.74749450503225</v>
          </cell>
          <cell r="BC24">
            <v>892950.43646578083</v>
          </cell>
          <cell r="BG24">
            <v>324000</v>
          </cell>
          <cell r="BH24">
            <v>700000</v>
          </cell>
          <cell r="BI24">
            <v>0</v>
          </cell>
          <cell r="BJ24">
            <v>0</v>
          </cell>
          <cell r="BV24">
            <v>5232302.9343296066</v>
          </cell>
          <cell r="BW24">
            <v>0</v>
          </cell>
        </row>
        <row r="25">
          <cell r="B25">
            <v>306</v>
          </cell>
          <cell r="C25" t="str">
            <v>Croydon</v>
          </cell>
          <cell r="F25">
            <v>56571569.758716173</v>
          </cell>
          <cell r="I25">
            <v>1.0862787513363403</v>
          </cell>
          <cell r="L25">
            <v>4106133.6800513663</v>
          </cell>
          <cell r="U25">
            <v>27353178.904006265</v>
          </cell>
          <cell r="W25">
            <v>99712.41174152623</v>
          </cell>
          <cell r="X25">
            <v>12762778.30493742</v>
          </cell>
          <cell r="Z25">
            <v>11244.071355082458</v>
          </cell>
          <cell r="AA25">
            <v>3032600.2459056661</v>
          </cell>
          <cell r="AB25">
            <v>3219150.6340255239</v>
          </cell>
          <cell r="AD25">
            <v>14004.3056622281</v>
          </cell>
          <cell r="AE25">
            <v>522791.32675495686</v>
          </cell>
          <cell r="AG25">
            <v>18146.286541073565</v>
          </cell>
          <cell r="AH25">
            <v>882948.26077720977</v>
          </cell>
          <cell r="AJ25">
            <v>21871.136379405878</v>
          </cell>
          <cell r="AK25">
            <v>1478111.0246780748</v>
          </cell>
          <cell r="AM25">
            <v>3680.3124095275211</v>
          </cell>
          <cell r="AN25">
            <v>286471.03767739411</v>
          </cell>
          <cell r="AP25">
            <v>442.11545179389054</v>
          </cell>
          <cell r="AQ25">
            <v>48828.984137888656</v>
          </cell>
          <cell r="AS25">
            <v>639.81818453710446</v>
          </cell>
          <cell r="AT25">
            <v>2144247.3969223257</v>
          </cell>
          <cell r="AV25">
            <v>3008.9921412016629</v>
          </cell>
          <cell r="AW25">
            <v>1763019.733543084</v>
          </cell>
          <cell r="AY25">
            <v>996.11761497542409</v>
          </cell>
          <cell r="AZ25">
            <v>1748610.5706693125</v>
          </cell>
          <cell r="BB25">
            <v>1152.541755167857</v>
          </cell>
          <cell r="BC25">
            <v>1676850.2886552096</v>
          </cell>
          <cell r="BG25">
            <v>-1620000</v>
          </cell>
          <cell r="BH25">
            <v>385000</v>
          </cell>
          <cell r="BI25">
            <v>0</v>
          </cell>
          <cell r="BJ25">
            <v>0</v>
          </cell>
          <cell r="BV25">
            <v>2506804.5131795034</v>
          </cell>
          <cell r="BW25">
            <v>0</v>
          </cell>
        </row>
        <row r="26">
          <cell r="B26">
            <v>307</v>
          </cell>
          <cell r="C26" t="str">
            <v>Ealing</v>
          </cell>
          <cell r="F26">
            <v>49335782.548254132</v>
          </cell>
          <cell r="I26">
            <v>1.1476562652809816</v>
          </cell>
          <cell r="L26">
            <v>3397062.5452317055</v>
          </cell>
          <cell r="U26">
            <v>24802626.631236542</v>
          </cell>
          <cell r="W26">
            <v>88935.323522450315</v>
          </cell>
          <cell r="X26">
            <v>11383355.369411968</v>
          </cell>
          <cell r="Z26">
            <v>8121.963389393507</v>
          </cell>
          <cell r="AA26">
            <v>2190547.124265465</v>
          </cell>
          <cell r="AB26">
            <v>2730262.648022857</v>
          </cell>
          <cell r="AD26">
            <v>15053.807231690636</v>
          </cell>
          <cell r="AE26">
            <v>561970.01445031201</v>
          </cell>
          <cell r="AG26">
            <v>11991.860315920978</v>
          </cell>
          <cell r="AH26">
            <v>583490.85282322753</v>
          </cell>
          <cell r="AJ26">
            <v>15316.620516439982</v>
          </cell>
          <cell r="AK26">
            <v>1035138.9728189021</v>
          </cell>
          <cell r="AM26">
            <v>5696.9657008547929</v>
          </cell>
          <cell r="AN26">
            <v>443444.87487297674</v>
          </cell>
          <cell r="AP26">
            <v>961.73595030546267</v>
          </cell>
          <cell r="AQ26">
            <v>106217.93305743864</v>
          </cell>
          <cell r="AS26">
            <v>557.76094492655704</v>
          </cell>
          <cell r="AT26">
            <v>1869245.8000845539</v>
          </cell>
          <cell r="AV26">
            <v>2054.3047148529572</v>
          </cell>
          <cell r="AW26">
            <v>1203652.1137439653</v>
          </cell>
          <cell r="AY26">
            <v>845.82266751208351</v>
          </cell>
          <cell r="AZ26">
            <v>1484778.9408480991</v>
          </cell>
          <cell r="BB26">
            <v>840.08438618567857</v>
          </cell>
          <cell r="BC26">
            <v>1222251.375408977</v>
          </cell>
          <cell r="BG26">
            <v>-948000</v>
          </cell>
          <cell r="BH26">
            <v>0</v>
          </cell>
          <cell r="BI26">
            <v>0</v>
          </cell>
          <cell r="BJ26">
            <v>0</v>
          </cell>
          <cell r="BV26">
            <v>3643128.5195882991</v>
          </cell>
          <cell r="BW26">
            <v>0</v>
          </cell>
        </row>
        <row r="27">
          <cell r="B27">
            <v>308</v>
          </cell>
          <cell r="C27" t="str">
            <v>Enfield</v>
          </cell>
          <cell r="F27">
            <v>47697621.643046439</v>
          </cell>
          <cell r="I27">
            <v>1.0862787513363403</v>
          </cell>
          <cell r="L27">
            <v>2637484.8082446344</v>
          </cell>
          <cell r="U27">
            <v>21250435.148230575</v>
          </cell>
          <cell r="W27">
            <v>88655.06844496222</v>
          </cell>
          <cell r="X27">
            <v>11347483.872971931</v>
          </cell>
          <cell r="Z27">
            <v>9508.1979104469865</v>
          </cell>
          <cell r="AA27">
            <v>2564423.7225787165</v>
          </cell>
          <cell r="AB27">
            <v>4245653.4737026198</v>
          </cell>
          <cell r="AD27">
            <v>6805.5363771221719</v>
          </cell>
          <cell r="AE27">
            <v>254055.82237975523</v>
          </cell>
          <cell r="AG27">
            <v>8085.172746196381</v>
          </cell>
          <cell r="AH27">
            <v>393402.209216688</v>
          </cell>
          <cell r="AJ27">
            <v>24523.82909016922</v>
          </cell>
          <cell r="AK27">
            <v>1657387.2302141755</v>
          </cell>
          <cell r="AM27">
            <v>23210.518079803584</v>
          </cell>
          <cell r="AN27">
            <v>1806678.4716803068</v>
          </cell>
          <cell r="AP27">
            <v>1214.4596439940285</v>
          </cell>
          <cell r="AQ27">
            <v>134129.74021169412</v>
          </cell>
          <cell r="AS27">
            <v>624.61028201839565</v>
          </cell>
          <cell r="AT27">
            <v>2093280.5657560902</v>
          </cell>
          <cell r="AV27">
            <v>2107.3807775925002</v>
          </cell>
          <cell r="AW27">
            <v>1234750.2826980443</v>
          </cell>
          <cell r="AY27">
            <v>1008.0666812401238</v>
          </cell>
          <cell r="AZ27">
            <v>1769586.2699903185</v>
          </cell>
          <cell r="BB27">
            <v>1062.3806188069409</v>
          </cell>
          <cell r="BC27">
            <v>1545673.4988735111</v>
          </cell>
          <cell r="BG27">
            <v>-1380000</v>
          </cell>
          <cell r="BH27">
            <v>388850</v>
          </cell>
          <cell r="BI27">
            <v>0</v>
          </cell>
          <cell r="BJ27">
            <v>0</v>
          </cell>
          <cell r="BV27">
            <v>0</v>
          </cell>
          <cell r="BW27">
            <v>0</v>
          </cell>
        </row>
        <row r="28">
          <cell r="B28">
            <v>309</v>
          </cell>
          <cell r="C28" t="str">
            <v>Haringey</v>
          </cell>
          <cell r="F28">
            <v>37510909.966537371</v>
          </cell>
          <cell r="I28">
            <v>1.123376795120447</v>
          </cell>
          <cell r="L28">
            <v>1783922.3506512698</v>
          </cell>
          <cell r="U28">
            <v>16432726.659179278</v>
          </cell>
          <cell r="W28">
            <v>62680.997745119013</v>
          </cell>
          <cell r="X28">
            <v>8022909.7278977474</v>
          </cell>
          <cell r="Z28">
            <v>7665.9232499019299</v>
          </cell>
          <cell r="AA28">
            <v>2067550.0891621716</v>
          </cell>
          <cell r="AB28">
            <v>2968179.6629953561</v>
          </cell>
          <cell r="AD28">
            <v>3768.9291476290996</v>
          </cell>
          <cell r="AE28">
            <v>140696.97684825872</v>
          </cell>
          <cell r="AG28">
            <v>5022.6176509835186</v>
          </cell>
          <cell r="AH28">
            <v>244386.72394194698</v>
          </cell>
          <cell r="AJ28">
            <v>21516.035756941921</v>
          </cell>
          <cell r="AK28">
            <v>1454112.3564868667</v>
          </cell>
          <cell r="AM28">
            <v>11550.560207428436</v>
          </cell>
          <cell r="AN28">
            <v>899081.54530882265</v>
          </cell>
          <cell r="AP28">
            <v>2081.6172013581881</v>
          </cell>
          <cell r="AQ28">
            <v>229902.06040946094</v>
          </cell>
          <cell r="AS28">
            <v>557.19489037974165</v>
          </cell>
          <cell r="AT28">
            <v>1867348.7596160918</v>
          </cell>
          <cell r="AV28">
            <v>1786.1691042415107</v>
          </cell>
          <cell r="AW28">
            <v>1046546.8935938001</v>
          </cell>
          <cell r="AY28">
            <v>733.56504721365184</v>
          </cell>
          <cell r="AZ28">
            <v>1287719.0168582371</v>
          </cell>
          <cell r="BB28">
            <v>835.79233556961253</v>
          </cell>
          <cell r="BC28">
            <v>1216006.8065834208</v>
          </cell>
          <cell r="BG28">
            <v>498000</v>
          </cell>
          <cell r="BH28">
            <v>320000</v>
          </cell>
          <cell r="BI28">
            <v>0</v>
          </cell>
          <cell r="BJ28">
            <v>0</v>
          </cell>
          <cell r="BV28">
            <v>0</v>
          </cell>
          <cell r="BW28">
            <v>0</v>
          </cell>
        </row>
        <row r="29">
          <cell r="B29">
            <v>310</v>
          </cell>
          <cell r="C29" t="str">
            <v>Harrow</v>
          </cell>
          <cell r="F29">
            <v>30477752.707337976</v>
          </cell>
          <cell r="I29">
            <v>1.110558221496875</v>
          </cell>
          <cell r="L29">
            <v>2070080.5248701749</v>
          </cell>
          <cell r="U29">
            <v>14763763.08069787</v>
          </cell>
          <cell r="W29">
            <v>62518.956149916754</v>
          </cell>
          <cell r="X29">
            <v>8002169.07064531</v>
          </cell>
          <cell r="Z29">
            <v>3578.2185896629312</v>
          </cell>
          <cell r="AA29">
            <v>965069.166873537</v>
          </cell>
          <cell r="AB29">
            <v>864028.8443426718</v>
          </cell>
          <cell r="AD29">
            <v>6126.9497079982593</v>
          </cell>
          <cell r="AE29">
            <v>228723.66856749158</v>
          </cell>
          <cell r="AG29">
            <v>7641.7511221199966</v>
          </cell>
          <cell r="AH29">
            <v>371826.5358202022</v>
          </cell>
          <cell r="AJ29">
            <v>2554.2839094428123</v>
          </cell>
          <cell r="AK29">
            <v>172625.47044699077</v>
          </cell>
          <cell r="AM29">
            <v>1167.1966907932156</v>
          </cell>
          <cell r="AN29">
            <v>90853.169507987273</v>
          </cell>
          <cell r="AP29">
            <v>0</v>
          </cell>
          <cell r="AQ29">
            <v>0</v>
          </cell>
          <cell r="AS29">
            <v>366.48421309396878</v>
          </cell>
          <cell r="AT29">
            <v>1228212.7000007099</v>
          </cell>
          <cell r="AV29">
            <v>1432.6201057309688</v>
          </cell>
          <cell r="AW29">
            <v>839396.5150289844</v>
          </cell>
          <cell r="AY29">
            <v>534.17850453999688</v>
          </cell>
          <cell r="AZ29">
            <v>937710.73377314897</v>
          </cell>
          <cell r="BB29">
            <v>487.53505923712811</v>
          </cell>
          <cell r="BC29">
            <v>709322.07110556995</v>
          </cell>
          <cell r="BG29">
            <v>6000</v>
          </cell>
          <cell r="BH29">
            <v>92000</v>
          </cell>
          <cell r="BI29">
            <v>0</v>
          </cell>
          <cell r="BJ29">
            <v>0</v>
          </cell>
          <cell r="BV29">
            <v>2064423.3559326157</v>
          </cell>
          <cell r="BW29">
            <v>0</v>
          </cell>
        </row>
        <row r="30">
          <cell r="B30">
            <v>311</v>
          </cell>
          <cell r="C30" t="str">
            <v>Havering</v>
          </cell>
          <cell r="F30">
            <v>25863079.666416556</v>
          </cell>
          <cell r="I30">
            <v>1.0862787513363403</v>
          </cell>
          <cell r="L30">
            <v>1268773.5815608455</v>
          </cell>
          <cell r="U30">
            <v>10604941.104776325</v>
          </cell>
          <cell r="W30">
            <v>59463.292081059255</v>
          </cell>
          <cell r="X30">
            <v>7611056.6463837884</v>
          </cell>
          <cell r="Z30">
            <v>4856.752297224778</v>
          </cell>
          <cell r="AA30">
            <v>1309898.145053061</v>
          </cell>
          <cell r="AB30">
            <v>1458315.6456393369</v>
          </cell>
          <cell r="AD30">
            <v>8343.7070890144296</v>
          </cell>
          <cell r="AE30">
            <v>311476.89891442936</v>
          </cell>
          <cell r="AG30">
            <v>6222.2046876545573</v>
          </cell>
          <cell r="AH30">
            <v>302755.32102555269</v>
          </cell>
          <cell r="AJ30">
            <v>9046.5294411290415</v>
          </cell>
          <cell r="AK30">
            <v>611389.12354817742</v>
          </cell>
          <cell r="AM30">
            <v>2989.4391236776087</v>
          </cell>
          <cell r="AN30">
            <v>232694.30215117725</v>
          </cell>
          <cell r="AP30">
            <v>0</v>
          </cell>
          <cell r="AQ30">
            <v>0</v>
          </cell>
          <cell r="AS30">
            <v>297.64037786615722</v>
          </cell>
          <cell r="AT30">
            <v>997493.69568203262</v>
          </cell>
          <cell r="AV30">
            <v>1662.0064895446008</v>
          </cell>
          <cell r="AW30">
            <v>973797.90336495265</v>
          </cell>
          <cell r="AY30">
            <v>459.49591181527194</v>
          </cell>
          <cell r="AZ30">
            <v>806610.98298050079</v>
          </cell>
          <cell r="BB30">
            <v>641.99074203977716</v>
          </cell>
          <cell r="BC30">
            <v>934041.96097571065</v>
          </cell>
          <cell r="BG30">
            <v>-180000</v>
          </cell>
          <cell r="BH30">
            <v>78150</v>
          </cell>
          <cell r="BI30">
            <v>0</v>
          </cell>
          <cell r="BJ30">
            <v>0</v>
          </cell>
          <cell r="BV30">
            <v>0</v>
          </cell>
          <cell r="BW30">
            <v>0</v>
          </cell>
        </row>
        <row r="31">
          <cell r="B31">
            <v>312</v>
          </cell>
          <cell r="C31" t="str">
            <v>Hillingdon</v>
          </cell>
          <cell r="F31">
            <v>37703743.075082108</v>
          </cell>
          <cell r="I31">
            <v>1.110558221496875</v>
          </cell>
          <cell r="L31">
            <v>2558726.1423287997</v>
          </cell>
          <cell r="U31">
            <v>16185299.322359782</v>
          </cell>
          <cell r="W31">
            <v>78418.564999812996</v>
          </cell>
          <cell r="X31">
            <v>10037253.563561425</v>
          </cell>
          <cell r="Z31">
            <v>6644.4698392158034</v>
          </cell>
          <cell r="AA31">
            <v>1792057.3635643614</v>
          </cell>
          <cell r="AB31">
            <v>2123447.9468553453</v>
          </cell>
          <cell r="AD31">
            <v>14033.013686834513</v>
          </cell>
          <cell r="AE31">
            <v>523863.01903549454</v>
          </cell>
          <cell r="AG31">
            <v>12553.750135800676</v>
          </cell>
          <cell r="AH31">
            <v>610830.86192581977</v>
          </cell>
          <cell r="AJ31">
            <v>13569.910908470316</v>
          </cell>
          <cell r="AK31">
            <v>917091.57538773061</v>
          </cell>
          <cell r="AM31">
            <v>920.65276562090935</v>
          </cell>
          <cell r="AN31">
            <v>71662.49050630015</v>
          </cell>
          <cell r="AP31">
            <v>0</v>
          </cell>
          <cell r="AQ31">
            <v>0</v>
          </cell>
          <cell r="AS31">
            <v>446.44440504174372</v>
          </cell>
          <cell r="AT31">
            <v>1496186.3800008644</v>
          </cell>
          <cell r="AV31">
            <v>2554.2839094428123</v>
          </cell>
          <cell r="AW31">
            <v>1496598.4376485767</v>
          </cell>
          <cell r="AY31">
            <v>674.10884044860313</v>
          </cell>
          <cell r="AZ31">
            <v>1183348.0569652836</v>
          </cell>
          <cell r="BB31">
            <v>832.9186661226563</v>
          </cell>
          <cell r="BC31">
            <v>1211825.8617976708</v>
          </cell>
          <cell r="BG31">
            <v>-456000</v>
          </cell>
          <cell r="BH31">
            <v>75000</v>
          </cell>
          <cell r="BI31">
            <v>0</v>
          </cell>
          <cell r="BJ31">
            <v>0</v>
          </cell>
          <cell r="BV31">
            <v>0</v>
          </cell>
          <cell r="BW31">
            <v>0</v>
          </cell>
        </row>
        <row r="32">
          <cell r="B32">
            <v>313</v>
          </cell>
          <cell r="C32" t="str">
            <v>Hounslow</v>
          </cell>
          <cell r="F32">
            <v>40235832.05192066</v>
          </cell>
          <cell r="I32">
            <v>1.110558221496875</v>
          </cell>
          <cell r="L32">
            <v>2532072.7450128747</v>
          </cell>
          <cell r="U32">
            <v>21213942.139120631</v>
          </cell>
          <cell r="W32">
            <v>67633.261112574619</v>
          </cell>
          <cell r="X32">
            <v>8656779.0563253574</v>
          </cell>
          <cell r="Z32">
            <v>6245.7794376984248</v>
          </cell>
          <cell r="AA32">
            <v>1684527.9312528777</v>
          </cell>
          <cell r="AB32">
            <v>1850069.2635094305</v>
          </cell>
          <cell r="AD32">
            <v>13678.745614177009</v>
          </cell>
          <cell r="AE32">
            <v>510637.92382559244</v>
          </cell>
          <cell r="AG32">
            <v>7833.8776944389565</v>
          </cell>
          <cell r="AH32">
            <v>381174.88499864936</v>
          </cell>
          <cell r="AJ32">
            <v>10087.200325856116</v>
          </cell>
          <cell r="AK32">
            <v>681720.4991608772</v>
          </cell>
          <cell r="AM32">
            <v>3552.6757505685032</v>
          </cell>
          <cell r="AN32">
            <v>276535.95552431146</v>
          </cell>
          <cell r="AP32">
            <v>0</v>
          </cell>
          <cell r="AQ32">
            <v>0</v>
          </cell>
          <cell r="AS32">
            <v>416.45933306132815</v>
          </cell>
          <cell r="AT32">
            <v>1395696.2500008068</v>
          </cell>
          <cell r="AV32">
            <v>1832.4210654698438</v>
          </cell>
          <cell r="AW32">
            <v>1073646.705269631</v>
          </cell>
          <cell r="AY32">
            <v>626.35483692423747</v>
          </cell>
          <cell r="AZ32">
            <v>1099519.446669555</v>
          </cell>
          <cell r="BB32">
            <v>561.94246007741879</v>
          </cell>
          <cell r="BC32">
            <v>817578.51475949527</v>
          </cell>
          <cell r="BG32">
            <v>-1248000</v>
          </cell>
          <cell r="BH32">
            <v>1160000</v>
          </cell>
          <cell r="BI32">
            <v>0</v>
          </cell>
          <cell r="BJ32">
            <v>0</v>
          </cell>
          <cell r="BV32">
            <v>6095126.141076766</v>
          </cell>
          <cell r="BW32">
            <v>0</v>
          </cell>
        </row>
        <row r="33">
          <cell r="B33">
            <v>314</v>
          </cell>
          <cell r="C33" t="str">
            <v>Kingston upon Thames</v>
          </cell>
          <cell r="F33">
            <v>19063184.101208355</v>
          </cell>
          <cell r="I33">
            <v>1.110558221496875</v>
          </cell>
          <cell r="L33">
            <v>1723586.3597631499</v>
          </cell>
          <cell r="U33">
            <v>9108540.0205225293</v>
          </cell>
          <cell r="W33">
            <v>42606.547288237845</v>
          </cell>
          <cell r="X33">
            <v>5453462.6921690479</v>
          </cell>
          <cell r="Z33">
            <v>1950.1402369485124</v>
          </cell>
          <cell r="AA33">
            <v>525965.69119488855</v>
          </cell>
          <cell r="AB33">
            <v>269467.28801948857</v>
          </cell>
          <cell r="AD33">
            <v>3183.9704210315408</v>
          </cell>
          <cell r="AE33">
            <v>118860.02497426108</v>
          </cell>
          <cell r="AG33">
            <v>1381.5344275421126</v>
          </cell>
          <cell r="AH33">
            <v>67221.655364094113</v>
          </cell>
          <cell r="AJ33">
            <v>1233.8301840830281</v>
          </cell>
          <cell r="AK33">
            <v>83385.607681133377</v>
          </cell>
          <cell r="AM33">
            <v>0</v>
          </cell>
          <cell r="AN33">
            <v>0</v>
          </cell>
          <cell r="AP33">
            <v>0</v>
          </cell>
          <cell r="AQ33">
            <v>0</v>
          </cell>
          <cell r="AS33">
            <v>164.3626167815375</v>
          </cell>
          <cell r="AT33">
            <v>550834.78666698502</v>
          </cell>
          <cell r="AV33">
            <v>1066.1358926370001</v>
          </cell>
          <cell r="AW33">
            <v>624667.17397505813</v>
          </cell>
          <cell r="AY33">
            <v>275.41843893122501</v>
          </cell>
          <cell r="AZ33">
            <v>483476.63612420153</v>
          </cell>
          <cell r="BB33">
            <v>308.73518557613124</v>
          </cell>
          <cell r="BC33">
            <v>449183.45277300326</v>
          </cell>
          <cell r="BG33">
            <v>-126000</v>
          </cell>
          <cell r="BH33">
            <v>0</v>
          </cell>
          <cell r="BI33">
            <v>0</v>
          </cell>
          <cell r="BJ33">
            <v>0</v>
          </cell>
          <cell r="BV33">
            <v>1556640.7349295653</v>
          </cell>
          <cell r="BW33">
            <v>0</v>
          </cell>
        </row>
        <row r="34">
          <cell r="B34">
            <v>315</v>
          </cell>
          <cell r="C34" t="str">
            <v>Merton</v>
          </cell>
          <cell r="F34">
            <v>28059103.40543583</v>
          </cell>
          <cell r="I34">
            <v>1.1476562652809816</v>
          </cell>
          <cell r="L34">
            <v>1831659.3993884467</v>
          </cell>
          <cell r="U34">
            <v>15356148.110698687</v>
          </cell>
          <cell r="W34">
            <v>51239.528632251582</v>
          </cell>
          <cell r="X34">
            <v>6558448.7724367483</v>
          </cell>
          <cell r="Z34">
            <v>4190.0930245408636</v>
          </cell>
          <cell r="AA34">
            <v>1130095.739818173</v>
          </cell>
          <cell r="AB34">
            <v>1030033.0513614427</v>
          </cell>
          <cell r="AD34">
            <v>5296.4336642717299</v>
          </cell>
          <cell r="AE34">
            <v>197719.87624366774</v>
          </cell>
          <cell r="AG34">
            <v>5600.5625745711905</v>
          </cell>
          <cell r="AH34">
            <v>272507.93011554697</v>
          </cell>
          <cell r="AJ34">
            <v>6408.512585329001</v>
          </cell>
          <cell r="AK34">
            <v>433104.75230186945</v>
          </cell>
          <cell r="AM34">
            <v>911.23907463309945</v>
          </cell>
          <cell r="AN34">
            <v>70929.740259698548</v>
          </cell>
          <cell r="AP34">
            <v>504.96875672363194</v>
          </cell>
          <cell r="AQ34">
            <v>55770.752440659904</v>
          </cell>
          <cell r="AS34">
            <v>254.77969089237791</v>
          </cell>
          <cell r="AT34">
            <v>853853.01979170984</v>
          </cell>
          <cell r="AV34">
            <v>1227.9922038506504</v>
          </cell>
          <cell r="AW34">
            <v>719501.54285253794</v>
          </cell>
          <cell r="AY34">
            <v>345.44453584957546</v>
          </cell>
          <cell r="AZ34">
            <v>606402.25399630633</v>
          </cell>
          <cell r="BB34">
            <v>483.16328768329328</v>
          </cell>
          <cell r="BC34">
            <v>702961.5150917751</v>
          </cell>
          <cell r="BG34">
            <v>-780000</v>
          </cell>
          <cell r="BH34">
            <v>50000</v>
          </cell>
          <cell r="BI34">
            <v>0</v>
          </cell>
          <cell r="BJ34">
            <v>0</v>
          </cell>
          <cell r="BV34">
            <v>4796302.5503760166</v>
          </cell>
          <cell r="BW34">
            <v>0</v>
          </cell>
        </row>
        <row r="35">
          <cell r="B35">
            <v>316</v>
          </cell>
          <cell r="C35" t="str">
            <v>Newham</v>
          </cell>
          <cell r="F35">
            <v>48977053.614115357</v>
          </cell>
          <cell r="I35">
            <v>1.123376795120447</v>
          </cell>
          <cell r="L35">
            <v>476311.76113106951</v>
          </cell>
          <cell r="U35">
            <v>22803383.741000142</v>
          </cell>
          <cell r="W35">
            <v>89015.357219214231</v>
          </cell>
          <cell r="X35">
            <v>11393599.353193749</v>
          </cell>
          <cell r="Z35">
            <v>11949.358969696194</v>
          </cell>
          <cell r="AA35">
            <v>3222820.969873684</v>
          </cell>
          <cell r="AB35">
            <v>4304477.8304021452</v>
          </cell>
          <cell r="AD35">
            <v>23128.081457939763</v>
          </cell>
          <cell r="AE35">
            <v>863388.78073083481</v>
          </cell>
          <cell r="AG35">
            <v>22694.458015023269</v>
          </cell>
          <cell r="AH35">
            <v>1104249.7421326798</v>
          </cell>
          <cell r="AJ35">
            <v>25634.33508785348</v>
          </cell>
          <cell r="AK35">
            <v>1732438.2531547963</v>
          </cell>
          <cell r="AM35">
            <v>7764.7804078725294</v>
          </cell>
          <cell r="AN35">
            <v>604401.05438383413</v>
          </cell>
          <cell r="AP35">
            <v>0</v>
          </cell>
          <cell r="AQ35">
            <v>0</v>
          </cell>
          <cell r="AS35">
            <v>795.35077094527651</v>
          </cell>
          <cell r="AT35">
            <v>2665489.7617100668</v>
          </cell>
          <cell r="AV35">
            <v>2370.3250377041431</v>
          </cell>
          <cell r="AW35">
            <v>1388813.8021905145</v>
          </cell>
          <cell r="AY35">
            <v>982.95469573039111</v>
          </cell>
          <cell r="AZ35">
            <v>1725504.0424976377</v>
          </cell>
          <cell r="BB35">
            <v>882.97416096467134</v>
          </cell>
          <cell r="BC35">
            <v>1284652.3521163559</v>
          </cell>
          <cell r="BG35">
            <v>-288000</v>
          </cell>
          <cell r="BH35">
            <v>0</v>
          </cell>
          <cell r="BI35">
            <v>0</v>
          </cell>
          <cell r="BJ35">
            <v>0</v>
          </cell>
          <cell r="BV35">
            <v>0</v>
          </cell>
          <cell r="BW35">
            <v>0</v>
          </cell>
        </row>
        <row r="36">
          <cell r="B36">
            <v>317</v>
          </cell>
          <cell r="C36" t="str">
            <v>Redbridge</v>
          </cell>
          <cell r="F36">
            <v>39669192.191966519</v>
          </cell>
          <cell r="I36">
            <v>1.0862787513363403</v>
          </cell>
          <cell r="L36">
            <v>2176902.6176780257</v>
          </cell>
          <cell r="U36">
            <v>19980499.667445213</v>
          </cell>
          <cell r="W36">
            <v>81570.722332128309</v>
          </cell>
          <cell r="X36">
            <v>10440716.728396993</v>
          </cell>
          <cell r="Z36">
            <v>7047.7765386701758</v>
          </cell>
          <cell r="AA36">
            <v>1900831.8418931467</v>
          </cell>
          <cell r="AB36">
            <v>1600084.0459783068</v>
          </cell>
          <cell r="AD36">
            <v>11979.482069737162</v>
          </cell>
          <cell r="AE36">
            <v>447203.12996072479</v>
          </cell>
          <cell r="AG36">
            <v>12796.36369074209</v>
          </cell>
          <cell r="AH36">
            <v>622635.76844989718</v>
          </cell>
          <cell r="AJ36">
            <v>7345.4169165363337</v>
          </cell>
          <cell r="AK36">
            <v>496423.30132478103</v>
          </cell>
          <cell r="AM36">
            <v>434.51150053453614</v>
          </cell>
          <cell r="AN36">
            <v>33821.846242903666</v>
          </cell>
          <cell r="AP36">
            <v>0</v>
          </cell>
          <cell r="AQ36">
            <v>0</v>
          </cell>
          <cell r="AS36">
            <v>409.52708925380028</v>
          </cell>
          <cell r="AT36">
            <v>1372463.9535479061</v>
          </cell>
          <cell r="AV36">
            <v>1564.2414019243301</v>
          </cell>
          <cell r="AW36">
            <v>916515.67375524947</v>
          </cell>
          <cell r="AY36">
            <v>676.75166208254007</v>
          </cell>
          <cell r="AZ36">
            <v>1187987.3342715178</v>
          </cell>
          <cell r="BB36">
            <v>711.51258212530297</v>
          </cell>
          <cell r="BC36">
            <v>1035190.3290001531</v>
          </cell>
          <cell r="BG36">
            <v>-942000</v>
          </cell>
          <cell r="BH36">
            <v>0</v>
          </cell>
          <cell r="BI36">
            <v>0</v>
          </cell>
          <cell r="BJ36">
            <v>0</v>
          </cell>
          <cell r="BV36">
            <v>3017440.2133866623</v>
          </cell>
          <cell r="BW36">
            <v>0</v>
          </cell>
        </row>
        <row r="37">
          <cell r="B37">
            <v>318</v>
          </cell>
          <cell r="C37" t="str">
            <v>Richmond upon Thames</v>
          </cell>
          <cell r="F37">
            <v>21999557.187790483</v>
          </cell>
          <cell r="I37">
            <v>1.110558221496875</v>
          </cell>
          <cell r="L37">
            <v>1541454.8114376625</v>
          </cell>
          <cell r="U37">
            <v>11207043.410393815</v>
          </cell>
          <cell r="W37">
            <v>49009.140878486294</v>
          </cell>
          <cell r="X37">
            <v>6272968.3198212506</v>
          </cell>
          <cell r="Z37">
            <v>1766.8981304015281</v>
          </cell>
          <cell r="AA37">
            <v>476544.08581495885</v>
          </cell>
          <cell r="AB37">
            <v>204125.01898012427</v>
          </cell>
          <cell r="AD37">
            <v>1725.8074762061437</v>
          </cell>
          <cell r="AE37">
            <v>64425.698922218937</v>
          </cell>
          <cell r="AG37">
            <v>1819.0943668118812</v>
          </cell>
          <cell r="AH37">
            <v>88512.115342754129</v>
          </cell>
          <cell r="AJ37">
            <v>757.40070706086874</v>
          </cell>
          <cell r="AK37">
            <v>51187.20471515118</v>
          </cell>
          <cell r="AM37">
            <v>0</v>
          </cell>
          <cell r="AN37">
            <v>0</v>
          </cell>
          <cell r="AP37">
            <v>0</v>
          </cell>
          <cell r="AQ37">
            <v>0</v>
          </cell>
          <cell r="AS37">
            <v>153.25703456656876</v>
          </cell>
          <cell r="AT37">
            <v>513616.22000029677</v>
          </cell>
          <cell r="AV37">
            <v>910.65774162743753</v>
          </cell>
          <cell r="AW37">
            <v>533569.87777036219</v>
          </cell>
          <cell r="AY37">
            <v>196.56880520494687</v>
          </cell>
          <cell r="AZ37">
            <v>345061.95400799869</v>
          </cell>
          <cell r="BB37">
            <v>279.86067181721251</v>
          </cell>
          <cell r="BC37">
            <v>407173.48956401739</v>
          </cell>
          <cell r="BG37">
            <v>498000</v>
          </cell>
          <cell r="BH37">
            <v>0</v>
          </cell>
          <cell r="BI37">
            <v>0</v>
          </cell>
          <cell r="BJ37">
            <v>0</v>
          </cell>
          <cell r="BV37">
            <v>3222699.9191116951</v>
          </cell>
          <cell r="BW37">
            <v>0</v>
          </cell>
        </row>
        <row r="38">
          <cell r="B38">
            <v>319</v>
          </cell>
          <cell r="C38" t="str">
            <v>Sutton</v>
          </cell>
          <cell r="F38">
            <v>29554388.486144118</v>
          </cell>
          <cell r="I38">
            <v>1.110558221496875</v>
          </cell>
          <cell r="L38">
            <v>1879064.5107727123</v>
          </cell>
          <cell r="U38">
            <v>16958214.924449068</v>
          </cell>
          <cell r="W38">
            <v>51097.666664857301</v>
          </cell>
          <cell r="X38">
            <v>6540291.0244880887</v>
          </cell>
          <cell r="Z38">
            <v>3962.4717343008501</v>
          </cell>
          <cell r="AA38">
            <v>1068704.7757308444</v>
          </cell>
          <cell r="AB38">
            <v>695393.65023173997</v>
          </cell>
          <cell r="AD38">
            <v>2589.8217725307127</v>
          </cell>
          <cell r="AE38">
            <v>96680.006362042841</v>
          </cell>
          <cell r="AG38">
            <v>5909.2802965848723</v>
          </cell>
          <cell r="AH38">
            <v>287529.28311281733</v>
          </cell>
          <cell r="AJ38">
            <v>2412.1324570912125</v>
          </cell>
          <cell r="AK38">
            <v>163018.48774385388</v>
          </cell>
          <cell r="AM38">
            <v>1903.4967916456437</v>
          </cell>
          <cell r="AN38">
            <v>148165.87301302585</v>
          </cell>
          <cell r="AP38">
            <v>0</v>
          </cell>
          <cell r="AQ38">
            <v>0</v>
          </cell>
          <cell r="AS38">
            <v>202.12159631243125</v>
          </cell>
          <cell r="AT38">
            <v>677377.91333372472</v>
          </cell>
          <cell r="AV38">
            <v>1521.4647634507187</v>
          </cell>
          <cell r="AW38">
            <v>891452.11286023911</v>
          </cell>
          <cell r="AY38">
            <v>286.52402114619377</v>
          </cell>
          <cell r="AZ38">
            <v>502971.66177437094</v>
          </cell>
          <cell r="BB38">
            <v>430.89658994078752</v>
          </cell>
          <cell r="BC38">
            <v>626917.91250332829</v>
          </cell>
          <cell r="BG38">
            <v>-552000</v>
          </cell>
          <cell r="BH38">
            <v>266000</v>
          </cell>
          <cell r="BI38">
            <v>0</v>
          </cell>
          <cell r="BJ38">
            <v>0</v>
          </cell>
          <cell r="BV38">
            <v>7224236.5176572353</v>
          </cell>
          <cell r="BW38">
            <v>0</v>
          </cell>
        </row>
        <row r="39">
          <cell r="B39">
            <v>320</v>
          </cell>
          <cell r="C39" t="str">
            <v>Waltham Forest</v>
          </cell>
          <cell r="F39">
            <v>37639347.105057925</v>
          </cell>
          <cell r="I39">
            <v>1.0862787513363403</v>
          </cell>
          <cell r="L39">
            <v>2620104.3482232527</v>
          </cell>
          <cell r="U39">
            <v>16043388.51405606</v>
          </cell>
          <cell r="W39">
            <v>67905.206373145746</v>
          </cell>
          <cell r="X39">
            <v>8691586.9304017033</v>
          </cell>
          <cell r="Z39">
            <v>6765.3440633227274</v>
          </cell>
          <cell r="AA39">
            <v>1824657.939474494</v>
          </cell>
          <cell r="AB39">
            <v>2756178.9201783794</v>
          </cell>
          <cell r="AD39">
            <v>15690.2102843021</v>
          </cell>
          <cell r="AE39">
            <v>585727.42193985393</v>
          </cell>
          <cell r="AG39">
            <v>11220.17322255306</v>
          </cell>
          <cell r="AH39">
            <v>545942.68695407361</v>
          </cell>
          <cell r="AJ39">
            <v>16876.426680761382</v>
          </cell>
          <cell r="AK39">
            <v>1140554.9259659564</v>
          </cell>
          <cell r="AM39">
            <v>4489.5900792730945</v>
          </cell>
          <cell r="AN39">
            <v>349464.22630480217</v>
          </cell>
          <cell r="AP39">
            <v>1217.7184802480376</v>
          </cell>
          <cell r="AQ39">
            <v>134489.65901369334</v>
          </cell>
          <cell r="AS39">
            <v>562.69239319222424</v>
          </cell>
          <cell r="AT39">
            <v>1885772.7531507039</v>
          </cell>
          <cell r="AV39">
            <v>1694.594852084691</v>
          </cell>
          <cell r="AW39">
            <v>992891.97990152019</v>
          </cell>
          <cell r="AY39">
            <v>795.15604597820118</v>
          </cell>
          <cell r="AZ39">
            <v>1395837.445725122</v>
          </cell>
          <cell r="BB39">
            <v>559.43355693821525</v>
          </cell>
          <cell r="BC39">
            <v>813928.27394668525</v>
          </cell>
          <cell r="BG39">
            <v>252000</v>
          </cell>
          <cell r="BH39">
            <v>363000</v>
          </cell>
          <cell r="BI39">
            <v>0</v>
          </cell>
          <cell r="BJ39">
            <v>0</v>
          </cell>
          <cell r="BV39">
            <v>0</v>
          </cell>
          <cell r="BW39">
            <v>0</v>
          </cell>
        </row>
        <row r="40">
          <cell r="B40">
            <v>330</v>
          </cell>
          <cell r="C40" t="str">
            <v>Birmingham</v>
          </cell>
          <cell r="F40">
            <v>170606638.21701866</v>
          </cell>
          <cell r="I40">
            <v>1.0050274281665641</v>
          </cell>
          <cell r="L40">
            <v>15191994.604165781</v>
          </cell>
          <cell r="U40">
            <v>66126730.51195576</v>
          </cell>
          <cell r="W40">
            <v>274263.12884495832</v>
          </cell>
          <cell r="X40">
            <v>35104551.675475433</v>
          </cell>
          <cell r="Z40">
            <v>49056.393796238161</v>
          </cell>
          <cell r="AA40">
            <v>13230833.13789821</v>
          </cell>
          <cell r="AB40">
            <v>13511657.559959508</v>
          </cell>
          <cell r="AD40">
            <v>24143.77390684537</v>
          </cell>
          <cell r="AE40">
            <v>901305.34837406583</v>
          </cell>
          <cell r="AG40">
            <v>28462.376765677094</v>
          </cell>
          <cell r="AH40">
            <v>1384900.7622555415</v>
          </cell>
          <cell r="AJ40">
            <v>81941.896273276303</v>
          </cell>
          <cell r="AK40">
            <v>5537856.7516319938</v>
          </cell>
          <cell r="AM40">
            <v>53387.056984207884</v>
          </cell>
          <cell r="AN40">
            <v>4155583.5241638161</v>
          </cell>
          <cell r="AP40">
            <v>13871.388563554918</v>
          </cell>
          <cell r="AQ40">
            <v>1532011.1735340911</v>
          </cell>
          <cell r="AS40">
            <v>2465.3322812925817</v>
          </cell>
          <cell r="AT40">
            <v>8262163.3058690196</v>
          </cell>
          <cell r="AV40">
            <v>11125.653629803865</v>
          </cell>
          <cell r="AW40">
            <v>6518709.91264077</v>
          </cell>
          <cell r="AY40">
            <v>3748.7523070612842</v>
          </cell>
          <cell r="AZ40">
            <v>6580656.5534031438</v>
          </cell>
          <cell r="BB40">
            <v>3516.5909711548079</v>
          </cell>
          <cell r="BC40">
            <v>5116340.955651043</v>
          </cell>
          <cell r="BG40">
            <v>-2424000</v>
          </cell>
          <cell r="BH40">
            <v>3387000</v>
          </cell>
          <cell r="BI40">
            <v>0</v>
          </cell>
          <cell r="BJ40">
            <v>0</v>
          </cell>
          <cell r="BV40">
            <v>0</v>
          </cell>
          <cell r="BW40">
            <v>0</v>
          </cell>
        </row>
        <row r="41">
          <cell r="B41">
            <v>331</v>
          </cell>
          <cell r="C41" t="str">
            <v>Coventry</v>
          </cell>
          <cell r="F41">
            <v>41021762.777904801</v>
          </cell>
          <cell r="I41">
            <v>1.0050274281665641</v>
          </cell>
          <cell r="L41">
            <v>3139705.6855923459</v>
          </cell>
          <cell r="U41">
            <v>15374464.606094319</v>
          </cell>
          <cell r="W41">
            <v>75579.216369613161</v>
          </cell>
          <cell r="X41">
            <v>9673828.6251334585</v>
          </cell>
          <cell r="Z41">
            <v>8325.6472149318179</v>
          </cell>
          <cell r="AA41">
            <v>2245481.9961555549</v>
          </cell>
          <cell r="AB41">
            <v>2684491.9612493231</v>
          </cell>
          <cell r="AD41">
            <v>7900.5206128173604</v>
          </cell>
          <cell r="AE41">
            <v>294932.41242011951</v>
          </cell>
          <cell r="AG41">
            <v>5247.2482024576311</v>
          </cell>
          <cell r="AH41">
            <v>255316.62710932852</v>
          </cell>
          <cell r="AJ41">
            <v>15603.050822285908</v>
          </cell>
          <cell r="AK41">
            <v>1054496.7137944205</v>
          </cell>
          <cell r="AM41">
            <v>5972.8780055938905</v>
          </cell>
          <cell r="AN41">
            <v>464921.55278813181</v>
          </cell>
          <cell r="AP41">
            <v>5566.8469246145987</v>
          </cell>
          <cell r="AQ41">
            <v>614824.65513732296</v>
          </cell>
          <cell r="AS41">
            <v>499.49863179878236</v>
          </cell>
          <cell r="AT41">
            <v>1673989.059525847</v>
          </cell>
          <cell r="AV41">
            <v>2914.579541683036</v>
          </cell>
          <cell r="AW41">
            <v>1707701.7837992983</v>
          </cell>
          <cell r="AY41">
            <v>1046.2335527213932</v>
          </cell>
          <cell r="AZ41">
            <v>1836585.3812580891</v>
          </cell>
          <cell r="BB41">
            <v>970.8564956089009</v>
          </cell>
          <cell r="BC41">
            <v>1412513.6790965726</v>
          </cell>
          <cell r="BG41">
            <v>780000</v>
          </cell>
          <cell r="BH41">
            <v>493000</v>
          </cell>
          <cell r="BI41">
            <v>0</v>
          </cell>
          <cell r="BJ41">
            <v>0</v>
          </cell>
          <cell r="BV41">
            <v>0</v>
          </cell>
          <cell r="BW41">
            <v>0</v>
          </cell>
        </row>
        <row r="42">
          <cell r="B42">
            <v>332</v>
          </cell>
          <cell r="C42" t="str">
            <v>Dudley</v>
          </cell>
          <cell r="F42">
            <v>35266005.547058254</v>
          </cell>
          <cell r="I42">
            <v>1.0050274281665641</v>
          </cell>
          <cell r="L42">
            <v>3195987.2215696736</v>
          </cell>
          <cell r="U42">
            <v>12437341.124555141</v>
          </cell>
          <cell r="W42">
            <v>65313.045110911051</v>
          </cell>
          <cell r="X42">
            <v>8359800.9576954562</v>
          </cell>
          <cell r="Z42">
            <v>6999.0110097519528</v>
          </cell>
          <cell r="AA42">
            <v>1887679.4569323133</v>
          </cell>
          <cell r="AB42">
            <v>2139725.2642284073</v>
          </cell>
          <cell r="AD42">
            <v>7580.9218906603928</v>
          </cell>
          <cell r="AE42">
            <v>283001.55029703106</v>
          </cell>
          <cell r="AG42">
            <v>11589.976301616816</v>
          </cell>
          <cell r="AH42">
            <v>563936.28496931156</v>
          </cell>
          <cell r="AJ42">
            <v>10868.366608193224</v>
          </cell>
          <cell r="AK42">
            <v>734513.84624623915</v>
          </cell>
          <cell r="AM42">
            <v>5261.3185864519628</v>
          </cell>
          <cell r="AN42">
            <v>409534.63382902066</v>
          </cell>
          <cell r="AP42">
            <v>1346.7367537431958</v>
          </cell>
          <cell r="AQ42">
            <v>148738.94888680492</v>
          </cell>
          <cell r="AS42">
            <v>393.97075184129312</v>
          </cell>
          <cell r="AT42">
            <v>1320329.3990626398</v>
          </cell>
          <cell r="AV42">
            <v>2422.1161018814196</v>
          </cell>
          <cell r="AW42">
            <v>1419159.0686056239</v>
          </cell>
          <cell r="AY42">
            <v>882.41408193024324</v>
          </cell>
          <cell r="AZ42">
            <v>1549012.4541254586</v>
          </cell>
          <cell r="BB42">
            <v>852.26325908524632</v>
          </cell>
          <cell r="BC42">
            <v>1239970.6002835336</v>
          </cell>
          <cell r="BG42">
            <v>486000</v>
          </cell>
          <cell r="BH42">
            <v>1231000</v>
          </cell>
          <cell r="BI42">
            <v>0</v>
          </cell>
          <cell r="BJ42">
            <v>0</v>
          </cell>
          <cell r="BV42">
            <v>0</v>
          </cell>
          <cell r="BW42">
            <v>0</v>
          </cell>
        </row>
        <row r="43">
          <cell r="B43">
            <v>333</v>
          </cell>
          <cell r="C43" t="str">
            <v>Sandwell</v>
          </cell>
          <cell r="F43">
            <v>43379060.130257212</v>
          </cell>
          <cell r="I43">
            <v>1.0050274281665641</v>
          </cell>
          <cell r="L43">
            <v>1925632.5523671368</v>
          </cell>
          <cell r="U43">
            <v>17706549.673172008</v>
          </cell>
          <cell r="W43">
            <v>76730.390866274</v>
          </cell>
          <cell r="X43">
            <v>9821174.2226831913</v>
          </cell>
          <cell r="Z43">
            <v>12011.082794018608</v>
          </cell>
          <cell r="AA43">
            <v>3239468.292618908</v>
          </cell>
          <cell r="AB43">
            <v>3712059.685441846</v>
          </cell>
          <cell r="AD43">
            <v>8319.6170503628182</v>
          </cell>
          <cell r="AE43">
            <v>310577.59954379202</v>
          </cell>
          <cell r="AG43">
            <v>11649.272919878644</v>
          </cell>
          <cell r="AH43">
            <v>566821.49489067739</v>
          </cell>
          <cell r="AJ43">
            <v>23401.05863743028</v>
          </cell>
          <cell r="AK43">
            <v>1581507.3419638835</v>
          </cell>
          <cell r="AM43">
            <v>13002.03983819084</v>
          </cell>
          <cell r="AN43">
            <v>1012062.9527881644</v>
          </cell>
          <cell r="AP43">
            <v>2182.9195739777774</v>
          </cell>
          <cell r="AQ43">
            <v>241090.29625532866</v>
          </cell>
          <cell r="AS43">
            <v>545.72989349444435</v>
          </cell>
          <cell r="AT43">
            <v>1828925.6726811568</v>
          </cell>
          <cell r="AV43">
            <v>2301.5128105014319</v>
          </cell>
          <cell r="AW43">
            <v>1348495.546517377</v>
          </cell>
          <cell r="AY43">
            <v>973.87157789340063</v>
          </cell>
          <cell r="AZ43">
            <v>1709559.3030154549</v>
          </cell>
          <cell r="BB43">
            <v>1178.8971732393798</v>
          </cell>
          <cell r="BC43">
            <v>1715195.1817601239</v>
          </cell>
          <cell r="BG43">
            <v>-612000</v>
          </cell>
          <cell r="BH43">
            <v>984000</v>
          </cell>
          <cell r="BI43">
            <v>0</v>
          </cell>
          <cell r="BJ43">
            <v>0</v>
          </cell>
          <cell r="BV43">
            <v>0</v>
          </cell>
          <cell r="BW43">
            <v>0</v>
          </cell>
        </row>
        <row r="44">
          <cell r="B44">
            <v>334</v>
          </cell>
          <cell r="C44" t="str">
            <v>Solihull</v>
          </cell>
          <cell r="F44">
            <v>25576072.967330661</v>
          </cell>
          <cell r="I44">
            <v>1.0050274281665641</v>
          </cell>
          <cell r="L44">
            <v>2580910.4355317364</v>
          </cell>
          <cell r="U44">
            <v>11801268.467616359</v>
          </cell>
          <cell r="W44">
            <v>45031.024775040307</v>
          </cell>
          <cell r="X44">
            <v>5763785.8317756001</v>
          </cell>
          <cell r="Z44">
            <v>4057.2957275084191</v>
          </cell>
          <cell r="AA44">
            <v>1094279.4324577467</v>
          </cell>
          <cell r="AB44">
            <v>808702.4798059694</v>
          </cell>
          <cell r="AD44">
            <v>1530.6567730976772</v>
          </cell>
          <cell r="AE44">
            <v>57140.575514036638</v>
          </cell>
          <cell r="AG44">
            <v>1825.1298095504803</v>
          </cell>
          <cell r="AH44">
            <v>88805.783342375129</v>
          </cell>
          <cell r="AJ44">
            <v>2489.452939568579</v>
          </cell>
          <cell r="AK44">
            <v>168244.01675161222</v>
          </cell>
          <cell r="AM44">
            <v>4581.9200450113658</v>
          </cell>
          <cell r="AN44">
            <v>356651.07843868295</v>
          </cell>
          <cell r="AP44">
            <v>1248.2440657828727</v>
          </cell>
          <cell r="AQ44">
            <v>137861.02575926253</v>
          </cell>
          <cell r="AS44">
            <v>220.10100676847753</v>
          </cell>
          <cell r="AT44">
            <v>737633.00610897481</v>
          </cell>
          <cell r="AV44">
            <v>1979.9040334881313</v>
          </cell>
          <cell r="AW44">
            <v>1160059.4876153856</v>
          </cell>
          <cell r="AY44">
            <v>375.88025813429499</v>
          </cell>
          <cell r="AZ44">
            <v>659829.90642701765</v>
          </cell>
          <cell r="BB44">
            <v>542.71481120994463</v>
          </cell>
          <cell r="BC44">
            <v>789603.91999187286</v>
          </cell>
          <cell r="BG44">
            <v>180000</v>
          </cell>
          <cell r="BH44">
            <v>0</v>
          </cell>
          <cell r="BI44">
            <v>0</v>
          </cell>
          <cell r="BJ44">
            <v>0</v>
          </cell>
          <cell r="BV44">
            <v>1167227.984389212</v>
          </cell>
          <cell r="BW44">
            <v>0</v>
          </cell>
        </row>
        <row r="45">
          <cell r="B45">
            <v>335</v>
          </cell>
          <cell r="C45" t="str">
            <v>Walsall</v>
          </cell>
          <cell r="F45">
            <v>35407415.578705572</v>
          </cell>
          <cell r="I45">
            <v>1.0050274281665641</v>
          </cell>
          <cell r="L45">
            <v>2134678.2574257823</v>
          </cell>
          <cell r="U45">
            <v>13747215.793787882</v>
          </cell>
          <cell r="W45">
            <v>62886.764175367316</v>
          </cell>
          <cell r="X45">
            <v>8049246.9840726843</v>
          </cell>
          <cell r="Z45">
            <v>10027.15865081781</v>
          </cell>
          <cell r="AA45">
            <v>2704390.8589623333</v>
          </cell>
          <cell r="AB45">
            <v>2844271.754616519</v>
          </cell>
          <cell r="AD45">
            <v>5464.3341269416087</v>
          </cell>
          <cell r="AE45">
            <v>203987.72755733237</v>
          </cell>
          <cell r="AG45">
            <v>5286.4442721561272</v>
          </cell>
          <cell r="AH45">
            <v>257223.79976921433</v>
          </cell>
          <cell r="AJ45">
            <v>16587.97770188914</v>
          </cell>
          <cell r="AK45">
            <v>1121060.7575637302</v>
          </cell>
          <cell r="AM45">
            <v>11025.150886987209</v>
          </cell>
          <cell r="AN45">
            <v>858184.32342012553</v>
          </cell>
          <cell r="AP45">
            <v>3656.2897836699603</v>
          </cell>
          <cell r="AQ45">
            <v>403815.14630611677</v>
          </cell>
          <cell r="AS45">
            <v>441.20704096512162</v>
          </cell>
          <cell r="AT45">
            <v>1478634.1994604561</v>
          </cell>
          <cell r="AV45">
            <v>2241.2111648114378</v>
          </cell>
          <cell r="AW45">
            <v>1313163.7854732536</v>
          </cell>
          <cell r="AY45">
            <v>828.14260080924885</v>
          </cell>
          <cell r="AZ45">
            <v>1453742.8954434828</v>
          </cell>
          <cell r="BB45">
            <v>1222.1133526505419</v>
          </cell>
          <cell r="BC45">
            <v>1778071.0494631801</v>
          </cell>
          <cell r="BG45">
            <v>-96000</v>
          </cell>
          <cell r="BH45">
            <v>0</v>
          </cell>
          <cell r="BI45">
            <v>0</v>
          </cell>
          <cell r="BJ45">
            <v>0</v>
          </cell>
          <cell r="BV45">
            <v>0</v>
          </cell>
          <cell r="BW45">
            <v>0</v>
          </cell>
        </row>
        <row r="46">
          <cell r="B46">
            <v>336</v>
          </cell>
          <cell r="C46" t="str">
            <v>Wolverhampton</v>
          </cell>
          <cell r="F46">
            <v>35772607.694845147</v>
          </cell>
          <cell r="I46">
            <v>1.0050274281665641</v>
          </cell>
          <cell r="L46">
            <v>2842217.5668550432</v>
          </cell>
          <cell r="U46">
            <v>14600715.176675808</v>
          </cell>
          <cell r="W46">
            <v>56084.174721148811</v>
          </cell>
          <cell r="X46">
            <v>7178543.5321418457</v>
          </cell>
          <cell r="Z46">
            <v>8607.0548948184551</v>
          </cell>
          <cell r="AA46">
            <v>2321379.5044756364</v>
          </cell>
          <cell r="AB46">
            <v>2911972.0026427894</v>
          </cell>
          <cell r="AD46">
            <v>5552.776540620267</v>
          </cell>
          <cell r="AE46">
            <v>207289.34978007383</v>
          </cell>
          <cell r="AG46">
            <v>3172.8715907218429</v>
          </cell>
          <cell r="AH46">
            <v>154383.18172460259</v>
          </cell>
          <cell r="AJ46">
            <v>17567.87944435154</v>
          </cell>
          <cell r="AK46">
            <v>1187285.188864829</v>
          </cell>
          <cell r="AM46">
            <v>11140.729041226363</v>
          </cell>
          <cell r="AN46">
            <v>867180.78624540474</v>
          </cell>
          <cell r="AP46">
            <v>4489.4575216200419</v>
          </cell>
          <cell r="AQ46">
            <v>495833.49602787895</v>
          </cell>
          <cell r="AS46">
            <v>393.97075184129312</v>
          </cell>
          <cell r="AT46">
            <v>1320329.3990626398</v>
          </cell>
          <cell r="AV46">
            <v>1899.5018392348061</v>
          </cell>
          <cell r="AW46">
            <v>1112950.4728898874</v>
          </cell>
          <cell r="AY46">
            <v>769.85100997558811</v>
          </cell>
          <cell r="AZ46">
            <v>1351416.3324146939</v>
          </cell>
          <cell r="BB46">
            <v>1128.6458018310516</v>
          </cell>
          <cell r="BC46">
            <v>1642083.7076868024</v>
          </cell>
          <cell r="BG46">
            <v>54000</v>
          </cell>
          <cell r="BH46">
            <v>437000</v>
          </cell>
          <cell r="BI46">
            <v>0</v>
          </cell>
          <cell r="BJ46">
            <v>0</v>
          </cell>
          <cell r="BV46">
            <v>0</v>
          </cell>
          <cell r="BW46">
            <v>-3.7252902984619141E-9</v>
          </cell>
        </row>
        <row r="47">
          <cell r="B47">
            <v>340</v>
          </cell>
          <cell r="C47" t="str">
            <v>Knowsley</v>
          </cell>
          <cell r="F47">
            <v>21274975.216343366</v>
          </cell>
          <cell r="I47">
            <v>1.0016674476121255</v>
          </cell>
          <cell r="L47">
            <v>1923201.4994152808</v>
          </cell>
          <cell r="U47">
            <v>8835269.9210506156</v>
          </cell>
          <cell r="W47">
            <v>30320.320384099559</v>
          </cell>
          <cell r="X47">
            <v>3880876.2162933378</v>
          </cell>
          <cell r="Z47">
            <v>6017.0163578060374</v>
          </cell>
          <cell r="AA47">
            <v>1622829.0189614496</v>
          </cell>
          <cell r="AB47">
            <v>1666485.795265221</v>
          </cell>
          <cell r="AD47">
            <v>1866.1064549013897</v>
          </cell>
          <cell r="AE47">
            <v>69663.165954396216</v>
          </cell>
          <cell r="AG47">
            <v>2986.9723287793581</v>
          </cell>
          <cell r="AH47">
            <v>145337.83629591891</v>
          </cell>
          <cell r="AJ47">
            <v>3595.9861369275304</v>
          </cell>
          <cell r="AK47">
            <v>243026.54701504318</v>
          </cell>
          <cell r="AM47">
            <v>5972.9429901111043</v>
          </cell>
          <cell r="AN47">
            <v>464926.61110384192</v>
          </cell>
          <cell r="AP47">
            <v>6732.2069154010951</v>
          </cell>
          <cell r="AQ47">
            <v>743531.63489602099</v>
          </cell>
          <cell r="AS47">
            <v>255.42519914109198</v>
          </cell>
          <cell r="AT47">
            <v>856016.33652050584</v>
          </cell>
          <cell r="AV47">
            <v>1242.0676350390356</v>
          </cell>
          <cell r="AW47">
            <v>727748.57766644098</v>
          </cell>
          <cell r="AY47">
            <v>339.56526474051054</v>
          </cell>
          <cell r="AZ47">
            <v>596081.62975014711</v>
          </cell>
          <cell r="BB47">
            <v>987.64410334555566</v>
          </cell>
          <cell r="BC47">
            <v>1436938.2214203689</v>
          </cell>
          <cell r="BG47">
            <v>-384000</v>
          </cell>
          <cell r="BH47">
            <v>113528</v>
          </cell>
          <cell r="BI47">
            <v>0</v>
          </cell>
          <cell r="BJ47">
            <v>0</v>
          </cell>
          <cell r="BV47">
            <v>0</v>
          </cell>
          <cell r="BW47">
            <v>0</v>
          </cell>
        </row>
        <row r="48">
          <cell r="B48">
            <v>341</v>
          </cell>
          <cell r="C48" t="str">
            <v>Liverpool</v>
          </cell>
          <cell r="F48">
            <v>54796242.106612921</v>
          </cell>
          <cell r="I48">
            <v>1.0016674476121255</v>
          </cell>
          <cell r="L48">
            <v>4495483.5048832186</v>
          </cell>
          <cell r="U48">
            <v>20017096.157013901</v>
          </cell>
          <cell r="W48">
            <v>86532.3990495904</v>
          </cell>
          <cell r="X48">
            <v>11075790.926881813</v>
          </cell>
          <cell r="Z48">
            <v>15955.560773013547</v>
          </cell>
          <cell r="AA48">
            <v>4303320.0338000553</v>
          </cell>
          <cell r="AB48">
            <v>4743749.7452968061</v>
          </cell>
          <cell r="AD48">
            <v>4887.1354768995598</v>
          </cell>
          <cell r="AE48">
            <v>182440.46521282828</v>
          </cell>
          <cell r="AG48">
            <v>6982.6237773041266</v>
          </cell>
          <cell r="AH48">
            <v>339755.21690772998</v>
          </cell>
          <cell r="AJ48">
            <v>14203.644407139938</v>
          </cell>
          <cell r="AK48">
            <v>959921.01300092251</v>
          </cell>
          <cell r="AM48">
            <v>23184.594742430254</v>
          </cell>
          <cell r="AN48">
            <v>1804660.6306573073</v>
          </cell>
          <cell r="AP48">
            <v>13191.960285051693</v>
          </cell>
          <cell r="AQ48">
            <v>1456972.4195180177</v>
          </cell>
          <cell r="AS48">
            <v>775.29060445178504</v>
          </cell>
          <cell r="AT48">
            <v>2598261.3508504764</v>
          </cell>
          <cell r="AV48">
            <v>4156.9199075903207</v>
          </cell>
          <cell r="AW48">
            <v>2435610.1591255888</v>
          </cell>
          <cell r="AY48">
            <v>1181.967588182308</v>
          </cell>
          <cell r="AZ48">
            <v>2074856.410339745</v>
          </cell>
          <cell r="BB48">
            <v>1850.0797757395958</v>
          </cell>
          <cell r="BC48">
            <v>2691708.8184213201</v>
          </cell>
          <cell r="BG48">
            <v>-252000</v>
          </cell>
          <cell r="BH48">
            <v>612365</v>
          </cell>
          <cell r="BI48">
            <v>0</v>
          </cell>
          <cell r="BJ48">
            <v>0</v>
          </cell>
          <cell r="BV48">
            <v>0</v>
          </cell>
          <cell r="BW48">
            <v>0</v>
          </cell>
        </row>
        <row r="49">
          <cell r="B49">
            <v>342</v>
          </cell>
          <cell r="C49" t="str">
            <v>St Helens</v>
          </cell>
          <cell r="F49">
            <v>21345920.246104568</v>
          </cell>
          <cell r="I49">
            <v>1.0016674476121255</v>
          </cell>
          <cell r="L49">
            <v>1302167.6818957631</v>
          </cell>
          <cell r="U49">
            <v>10098215.137624469</v>
          </cell>
          <cell r="W49">
            <v>34592.738558404235</v>
          </cell>
          <cell r="X49">
            <v>4427728.1581156142</v>
          </cell>
          <cell r="Z49">
            <v>4391.3100903315581</v>
          </cell>
          <cell r="AA49">
            <v>1184365.3103257858</v>
          </cell>
          <cell r="AB49">
            <v>1381073.3281975402</v>
          </cell>
          <cell r="AD49">
            <v>3618.0228207749969</v>
          </cell>
          <cell r="AE49">
            <v>135063.52948324158</v>
          </cell>
          <cell r="AG49">
            <v>2569.2770031251016</v>
          </cell>
          <cell r="AH49">
            <v>125013.93363481956</v>
          </cell>
          <cell r="AJ49">
            <v>5528.2026433713199</v>
          </cell>
          <cell r="AK49">
            <v>373611.00640000647</v>
          </cell>
          <cell r="AM49">
            <v>5663.4277487989575</v>
          </cell>
          <cell r="AN49">
            <v>440834.32151284959</v>
          </cell>
          <cell r="AP49">
            <v>2775.6204973331996</v>
          </cell>
          <cell r="AQ49">
            <v>306550.53716662317</v>
          </cell>
          <cell r="AS49">
            <v>226.37684316034034</v>
          </cell>
          <cell r="AT49">
            <v>758665.45903386013</v>
          </cell>
          <cell r="AV49">
            <v>1602.6679161794007</v>
          </cell>
          <cell r="AW49">
            <v>939030.42279540771</v>
          </cell>
          <cell r="AY49">
            <v>320.53358323588014</v>
          </cell>
          <cell r="AZ49">
            <v>562672.92483789695</v>
          </cell>
          <cell r="BB49">
            <v>586.97712430070555</v>
          </cell>
          <cell r="BC49">
            <v>854001.82327823155</v>
          </cell>
          <cell r="BG49">
            <v>-162000</v>
          </cell>
          <cell r="BH49">
            <v>0</v>
          </cell>
          <cell r="BI49">
            <v>0</v>
          </cell>
          <cell r="BJ49">
            <v>0</v>
          </cell>
          <cell r="BV49">
            <v>104522.36988577247</v>
          </cell>
          <cell r="BW49">
            <v>0</v>
          </cell>
        </row>
        <row r="50">
          <cell r="B50">
            <v>343</v>
          </cell>
          <cell r="C50" t="str">
            <v>Sefton</v>
          </cell>
          <cell r="F50">
            <v>28290025.201720044</v>
          </cell>
          <cell r="I50">
            <v>1.0016674476121255</v>
          </cell>
          <cell r="L50">
            <v>2071448.2816618753</v>
          </cell>
          <cell r="U50">
            <v>12385594.508107176</v>
          </cell>
          <cell r="W50">
            <v>50773.570333715958</v>
          </cell>
          <cell r="X50">
            <v>6498808.0280229878</v>
          </cell>
          <cell r="Z50">
            <v>5913.844610701989</v>
          </cell>
          <cell r="AA50">
            <v>1595002.9179204926</v>
          </cell>
          <cell r="AB50">
            <v>1296604.0968615648</v>
          </cell>
          <cell r="AD50">
            <v>5201.659055449767</v>
          </cell>
          <cell r="AE50">
            <v>194181.86838495947</v>
          </cell>
          <cell r="AG50">
            <v>2080.4632886903846</v>
          </cell>
          <cell r="AH50">
            <v>101229.6063000079</v>
          </cell>
          <cell r="AJ50">
            <v>4728.8720201768447</v>
          </cell>
          <cell r="AK50">
            <v>319590.06363733119</v>
          </cell>
          <cell r="AM50">
            <v>5322.8608166108343</v>
          </cell>
          <cell r="AN50">
            <v>414325.0061052852</v>
          </cell>
          <cell r="AP50">
            <v>2420.028553430895</v>
          </cell>
          <cell r="AQ50">
            <v>267277.55243398104</v>
          </cell>
          <cell r="AS50">
            <v>320.53358323588014</v>
          </cell>
          <cell r="AT50">
            <v>1074216.5791629879</v>
          </cell>
          <cell r="AV50">
            <v>2223.7017336989184</v>
          </cell>
          <cell r="AW50">
            <v>1302904.7116286282</v>
          </cell>
          <cell r="AY50">
            <v>562.93710555801454</v>
          </cell>
          <cell r="AZ50">
            <v>988194.32424655661</v>
          </cell>
          <cell r="BB50">
            <v>839.39732109896113</v>
          </cell>
          <cell r="BC50">
            <v>1221251.754107778</v>
          </cell>
          <cell r="BG50">
            <v>-144000</v>
          </cell>
          <cell r="BH50">
            <v>0</v>
          </cell>
          <cell r="BI50">
            <v>0</v>
          </cell>
          <cell r="BJ50">
            <v>0</v>
          </cell>
          <cell r="BV50">
            <v>0</v>
          </cell>
          <cell r="BW50">
            <v>0</v>
          </cell>
        </row>
        <row r="51">
          <cell r="B51">
            <v>344</v>
          </cell>
          <cell r="C51" t="str">
            <v>Wirral</v>
          </cell>
          <cell r="F51">
            <v>38031458.785391539</v>
          </cell>
          <cell r="I51">
            <v>1.0016674476121255</v>
          </cell>
          <cell r="L51">
            <v>3561929.4437087183</v>
          </cell>
          <cell r="U51">
            <v>14697809.094789136</v>
          </cell>
          <cell r="W51">
            <v>64437.144701459431</v>
          </cell>
          <cell r="X51">
            <v>8247689.310330905</v>
          </cell>
          <cell r="Z51">
            <v>8138.5480118485193</v>
          </cell>
          <cell r="AA51">
            <v>2195020.1063861791</v>
          </cell>
          <cell r="AB51">
            <v>2184443.647266021</v>
          </cell>
          <cell r="AD51">
            <v>4489.4735001975459</v>
          </cell>
          <cell r="AE51">
            <v>167595.4427308662</v>
          </cell>
          <cell r="AG51">
            <v>3298.4909049867292</v>
          </cell>
          <cell r="AH51">
            <v>160495.47113429275</v>
          </cell>
          <cell r="AJ51">
            <v>8041.3862694301433</v>
          </cell>
          <cell r="AK51">
            <v>543458.80764255335</v>
          </cell>
          <cell r="AM51">
            <v>6271.4398894995174</v>
          </cell>
          <cell r="AN51">
            <v>488161.24637282471</v>
          </cell>
          <cell r="AP51">
            <v>7467.4308219483955</v>
          </cell>
          <cell r="AQ51">
            <v>824732.67938548373</v>
          </cell>
          <cell r="AS51">
            <v>460.76702590157771</v>
          </cell>
          <cell r="AT51">
            <v>1544186.332546795</v>
          </cell>
          <cell r="AV51">
            <v>3616.0194858797727</v>
          </cell>
          <cell r="AW51">
            <v>2118687.3914321386</v>
          </cell>
          <cell r="AY51">
            <v>624.0388198623541</v>
          </cell>
          <cell r="AZ51">
            <v>1095453.8505437807</v>
          </cell>
          <cell r="BB51">
            <v>994.65577547884061</v>
          </cell>
          <cell r="BC51">
            <v>1447139.6083878565</v>
          </cell>
          <cell r="BG51">
            <v>-420000</v>
          </cell>
          <cell r="BH51">
            <v>1359100</v>
          </cell>
          <cell r="BI51">
            <v>0</v>
          </cell>
          <cell r="BJ51">
            <v>0</v>
          </cell>
          <cell r="BV51">
            <v>0</v>
          </cell>
          <cell r="BW51">
            <v>0</v>
          </cell>
        </row>
        <row r="52">
          <cell r="B52">
            <v>350</v>
          </cell>
          <cell r="C52" t="str">
            <v>Bolton</v>
          </cell>
          <cell r="F52">
            <v>35656337.102651738</v>
          </cell>
          <cell r="I52">
            <v>1.0081231311715995</v>
          </cell>
          <cell r="L52">
            <v>2512242.842879626</v>
          </cell>
          <cell r="U52">
            <v>15363157.298898621</v>
          </cell>
          <cell r="W52">
            <v>63897.576067341448</v>
          </cell>
          <cell r="X52">
            <v>8178626.7459292272</v>
          </cell>
          <cell r="Z52">
            <v>7887.5553782865945</v>
          </cell>
          <cell r="AA52">
            <v>2127325.7367736679</v>
          </cell>
          <cell r="AB52">
            <v>2233779.8950308748</v>
          </cell>
          <cell r="AD52">
            <v>8559.9735067780512</v>
          </cell>
          <cell r="AE52">
            <v>319550.28792793344</v>
          </cell>
          <cell r="AG52">
            <v>11610.55410170331</v>
          </cell>
          <cell r="AH52">
            <v>564937.54397378431</v>
          </cell>
          <cell r="AJ52">
            <v>9515.6742351287267</v>
          </cell>
          <cell r="AK52">
            <v>643095.20777497673</v>
          </cell>
          <cell r="AM52">
            <v>4795.6417349832982</v>
          </cell>
          <cell r="AN52">
            <v>373286.91460898402</v>
          </cell>
          <cell r="AP52">
            <v>3014.2881622030823</v>
          </cell>
          <cell r="AQ52">
            <v>332909.94074519636</v>
          </cell>
          <cell r="AS52">
            <v>388.12740550106577</v>
          </cell>
          <cell r="AT52">
            <v>1300746.3667541521</v>
          </cell>
          <cell r="AV52">
            <v>2167.4647320189388</v>
          </cell>
          <cell r="AW52">
            <v>1269954.4947239391</v>
          </cell>
          <cell r="AY52">
            <v>725.8486544435516</v>
          </cell>
          <cell r="AZ52">
            <v>1274173.4618330239</v>
          </cell>
          <cell r="BB52">
            <v>959.73322087536269</v>
          </cell>
          <cell r="BC52">
            <v>1396330.2598286013</v>
          </cell>
          <cell r="BG52">
            <v>0</v>
          </cell>
          <cell r="BH52">
            <v>0</v>
          </cell>
          <cell r="BI52">
            <v>0</v>
          </cell>
          <cell r="BJ52">
            <v>0</v>
          </cell>
          <cell r="BV52">
            <v>0</v>
          </cell>
          <cell r="BW52">
            <v>0</v>
          </cell>
        </row>
        <row r="53">
          <cell r="B53">
            <v>351</v>
          </cell>
          <cell r="C53" t="str">
            <v>Bury</v>
          </cell>
          <cell r="F53">
            <v>25569975.101224177</v>
          </cell>
          <cell r="I53">
            <v>1.0081231311715995</v>
          </cell>
          <cell r="L53">
            <v>1685581.8753189142</v>
          </cell>
          <cell r="U53">
            <v>13655762.097309548</v>
          </cell>
          <cell r="W53">
            <v>41528.53252627793</v>
          </cell>
          <cell r="X53">
            <v>5315481.239548998</v>
          </cell>
          <cell r="Z53">
            <v>4157.4997929516758</v>
          </cell>
          <cell r="AA53">
            <v>1121305.1301705784</v>
          </cell>
          <cell r="AB53">
            <v>995467.90542163397</v>
          </cell>
          <cell r="AD53">
            <v>4452.8798703849552</v>
          </cell>
          <cell r="AE53">
            <v>166229.37484132402</v>
          </cell>
          <cell r="AG53">
            <v>3696.7875220062551</v>
          </cell>
          <cell r="AH53">
            <v>179875.48612936243</v>
          </cell>
          <cell r="AJ53">
            <v>6166.6891933766738</v>
          </cell>
          <cell r="AK53">
            <v>416761.66818090191</v>
          </cell>
          <cell r="AM53">
            <v>1642.2325806785354</v>
          </cell>
          <cell r="AN53">
            <v>127829.38488501892</v>
          </cell>
          <cell r="AP53">
            <v>948.64386643247508</v>
          </cell>
          <cell r="AQ53">
            <v>104771.99138502669</v>
          </cell>
          <cell r="AS53">
            <v>212.71398067720747</v>
          </cell>
          <cell r="AT53">
            <v>712876.58022110676</v>
          </cell>
          <cell r="AV53">
            <v>1421.4536149519552</v>
          </cell>
          <cell r="AW53">
            <v>832853.87793523446</v>
          </cell>
          <cell r="AY53">
            <v>464.74476347010733</v>
          </cell>
          <cell r="AZ53">
            <v>815824.95264586678</v>
          </cell>
          <cell r="BB53">
            <v>323.60752510608341</v>
          </cell>
          <cell r="BC53">
            <v>470821.44265229098</v>
          </cell>
          <cell r="BG53">
            <v>-36000</v>
          </cell>
          <cell r="BH53">
            <v>0</v>
          </cell>
          <cell r="BI53">
            <v>0</v>
          </cell>
          <cell r="BJ53">
            <v>0</v>
          </cell>
          <cell r="BV53">
            <v>3790288.363531936</v>
          </cell>
          <cell r="BW53">
            <v>0</v>
          </cell>
        </row>
        <row r="54">
          <cell r="B54">
            <v>352</v>
          </cell>
          <cell r="C54" t="str">
            <v>Manchester</v>
          </cell>
          <cell r="F54">
            <v>76487720.590722084</v>
          </cell>
          <cell r="I54">
            <v>1.0081231311715995</v>
          </cell>
          <cell r="L54">
            <v>4863185.9847717956</v>
          </cell>
          <cell r="U54">
            <v>32071971.7558196</v>
          </cell>
          <cell r="W54">
            <v>114029.6733445893</v>
          </cell>
          <cell r="X54">
            <v>14595328.862909613</v>
          </cell>
          <cell r="Z54">
            <v>20455.826454602924</v>
          </cell>
          <cell r="AA54">
            <v>5517071.38610359</v>
          </cell>
          <cell r="AB54">
            <v>6571299.984086968</v>
          </cell>
          <cell r="AD54">
            <v>8318.0239552968669</v>
          </cell>
          <cell r="AE54">
            <v>310518.12809956173</v>
          </cell>
          <cell r="AG54">
            <v>12612.628494087881</v>
          </cell>
          <cell r="AH54">
            <v>613695.72047026281</v>
          </cell>
          <cell r="AJ54">
            <v>26474.321547697375</v>
          </cell>
          <cell r="AK54">
            <v>1789206.8281998802</v>
          </cell>
          <cell r="AM54">
            <v>27874.604576894726</v>
          </cell>
          <cell r="AN54">
            <v>2169725.2867223904</v>
          </cell>
          <cell r="AP54">
            <v>15285.162914823792</v>
          </cell>
          <cell r="AQ54">
            <v>1688154.0205948723</v>
          </cell>
          <cell r="AS54">
            <v>979.89568349879471</v>
          </cell>
          <cell r="AT54">
            <v>3283962.255805288</v>
          </cell>
          <cell r="AV54">
            <v>4355.09192666131</v>
          </cell>
          <cell r="AW54">
            <v>2551722.5196313569</v>
          </cell>
          <cell r="AY54">
            <v>1500.08721918334</v>
          </cell>
          <cell r="AZ54">
            <v>2633291.8211215828</v>
          </cell>
          <cell r="BB54">
            <v>2178.5540864618265</v>
          </cell>
          <cell r="BC54">
            <v>3169611.020472277</v>
          </cell>
          <cell r="BG54">
            <v>-510000</v>
          </cell>
          <cell r="BH54">
            <v>1740275</v>
          </cell>
          <cell r="BI54">
            <v>0</v>
          </cell>
          <cell r="BJ54">
            <v>0</v>
          </cell>
          <cell r="BV54">
            <v>0</v>
          </cell>
          <cell r="BW54">
            <v>0</v>
          </cell>
        </row>
        <row r="55">
          <cell r="B55">
            <v>353</v>
          </cell>
          <cell r="C55" t="str">
            <v>Oldham</v>
          </cell>
          <cell r="F55">
            <v>33070837.723250236</v>
          </cell>
          <cell r="I55">
            <v>1.0081231311715995</v>
          </cell>
          <cell r="L55">
            <v>2439657.9774352708</v>
          </cell>
          <cell r="U55">
            <v>13399699.88911223</v>
          </cell>
          <cell r="W55">
            <v>55488.552869486251</v>
          </cell>
          <cell r="X55">
            <v>7102306.3865992138</v>
          </cell>
          <cell r="Z55">
            <v>7252.4378056484866</v>
          </cell>
          <cell r="AA55">
            <v>1956030.3361898987</v>
          </cell>
          <cell r="AB55">
            <v>2286940.452594188</v>
          </cell>
          <cell r="AD55">
            <v>6120.3155293427808</v>
          </cell>
          <cell r="AE55">
            <v>228476.00965851892</v>
          </cell>
          <cell r="AG55">
            <v>6515.4997967620475</v>
          </cell>
          <cell r="AH55">
            <v>317026.25220999989</v>
          </cell>
          <cell r="AJ55">
            <v>13724.588307770155</v>
          </cell>
          <cell r="AK55">
            <v>927545.09573562187</v>
          </cell>
          <cell r="AM55">
            <v>7191.950417778191</v>
          </cell>
          <cell r="AN55">
            <v>559812.66529755993</v>
          </cell>
          <cell r="AP55">
            <v>2300.5369853335901</v>
          </cell>
          <cell r="AQ55">
            <v>254080.4296924877</v>
          </cell>
          <cell r="AS55">
            <v>423.4117150920718</v>
          </cell>
          <cell r="AT55">
            <v>1418996.0364590753</v>
          </cell>
          <cell r="AV55">
            <v>2137.221038083791</v>
          </cell>
          <cell r="AW55">
            <v>1252234.1994487215</v>
          </cell>
          <cell r="AY55">
            <v>674.43437475380006</v>
          </cell>
          <cell r="AZ55">
            <v>1183919.5082865183</v>
          </cell>
          <cell r="BB55">
            <v>1040.3830713690907</v>
          </cell>
          <cell r="BC55">
            <v>1513668.9371251224</v>
          </cell>
          <cell r="BG55">
            <v>72000</v>
          </cell>
          <cell r="BH55">
            <v>445384</v>
          </cell>
          <cell r="BI55">
            <v>0</v>
          </cell>
          <cell r="BJ55">
            <v>0</v>
          </cell>
          <cell r="BV55">
            <v>0</v>
          </cell>
          <cell r="BW55">
            <v>0</v>
          </cell>
        </row>
        <row r="56">
          <cell r="B56">
            <v>354</v>
          </cell>
          <cell r="C56" t="str">
            <v>Rochdale</v>
          </cell>
          <cell r="F56">
            <v>26013693.768608924</v>
          </cell>
          <cell r="I56">
            <v>1.0081231311715995</v>
          </cell>
          <cell r="L56">
            <v>1782361.6959113877</v>
          </cell>
          <cell r="U56">
            <v>9999632.0868319087</v>
          </cell>
          <cell r="W56">
            <v>48131.474907191536</v>
          </cell>
          <cell r="X56">
            <v>6160630.687807506</v>
          </cell>
          <cell r="Z56">
            <v>6941.9358812476339</v>
          </cell>
          <cell r="AA56">
            <v>1872285.9181267226</v>
          </cell>
          <cell r="AB56">
            <v>2006266.4791697683</v>
          </cell>
          <cell r="AD56">
            <v>4700.8781606531684</v>
          </cell>
          <cell r="AE56">
            <v>175487.338665405</v>
          </cell>
          <cell r="AG56">
            <v>8504.526734563613</v>
          </cell>
          <cell r="AH56">
            <v>413806.81783127936</v>
          </cell>
          <cell r="AJ56">
            <v>9303.9683775826907</v>
          </cell>
          <cell r="AK56">
            <v>628787.54873983061</v>
          </cell>
          <cell r="AM56">
            <v>8120.4318215872336</v>
          </cell>
          <cell r="AN56">
            <v>632084.52747012116</v>
          </cell>
          <cell r="AP56">
            <v>1413.3886299025824</v>
          </cell>
          <cell r="AQ56">
            <v>156100.24646313221</v>
          </cell>
          <cell r="AS56">
            <v>343.76998772951544</v>
          </cell>
          <cell r="AT56">
            <v>1152089.6391251062</v>
          </cell>
          <cell r="AV56">
            <v>2117.058575460359</v>
          </cell>
          <cell r="AW56">
            <v>1240420.669265243</v>
          </cell>
          <cell r="AY56">
            <v>608.9063712276461</v>
          </cell>
          <cell r="AZ56">
            <v>1068889.9596488148</v>
          </cell>
          <cell r="BB56">
            <v>754.07610211635642</v>
          </cell>
          <cell r="BC56">
            <v>1097116.6327224725</v>
          </cell>
          <cell r="BG56">
            <v>-366000</v>
          </cell>
          <cell r="BH56">
            <v>0</v>
          </cell>
          <cell r="BI56">
            <v>0</v>
          </cell>
          <cell r="BJ56">
            <v>0</v>
          </cell>
          <cell r="BV56">
            <v>0</v>
          </cell>
          <cell r="BW56">
            <v>0</v>
          </cell>
        </row>
        <row r="57">
          <cell r="B57">
            <v>355</v>
          </cell>
          <cell r="C57" t="str">
            <v>Salford</v>
          </cell>
          <cell r="F57">
            <v>31313175.735617492</v>
          </cell>
          <cell r="I57">
            <v>1.0081231311715995</v>
          </cell>
          <cell r="L57">
            <v>2145286.0231331638</v>
          </cell>
          <cell r="U57">
            <v>14415236.444412833</v>
          </cell>
          <cell r="W57">
            <v>52541.195010084775</v>
          </cell>
          <cell r="X57">
            <v>6725056.7113795914</v>
          </cell>
          <cell r="Z57">
            <v>6876.40787772148</v>
          </cell>
          <cell r="AA57">
            <v>1854612.5831458576</v>
          </cell>
          <cell r="AB57">
            <v>2237222.9017982534</v>
          </cell>
          <cell r="AD57">
            <v>4194.8003488050254</v>
          </cell>
          <cell r="AE57">
            <v>156595.07102439419</v>
          </cell>
          <cell r="AG57">
            <v>4869.234723558825</v>
          </cell>
          <cell r="AH57">
            <v>236923.53368007104</v>
          </cell>
          <cell r="AJ57">
            <v>9023.7101471169863</v>
          </cell>
          <cell r="AK57">
            <v>609846.93344568461</v>
          </cell>
          <cell r="AM57">
            <v>7902.6772252541678</v>
          </cell>
          <cell r="AN57">
            <v>615134.77477818495</v>
          </cell>
          <cell r="AP57">
            <v>5602.1402399205781</v>
          </cell>
          <cell r="AQ57">
            <v>618722.5888699186</v>
          </cell>
          <cell r="AS57">
            <v>343.76998772951544</v>
          </cell>
          <cell r="AT57">
            <v>1152089.6391251062</v>
          </cell>
          <cell r="AV57">
            <v>2117.058575460359</v>
          </cell>
          <cell r="AW57">
            <v>1240420.669265243</v>
          </cell>
          <cell r="AY57">
            <v>525.23215134040333</v>
          </cell>
          <cell r="AZ57">
            <v>922006.0744652854</v>
          </cell>
          <cell r="BB57">
            <v>674.43437475380006</v>
          </cell>
          <cell r="BC57">
            <v>981244.68889215798</v>
          </cell>
          <cell r="BG57">
            <v>-360000</v>
          </cell>
          <cell r="BH57">
            <v>0</v>
          </cell>
          <cell r="BI57">
            <v>0</v>
          </cell>
          <cell r="BJ57">
            <v>0</v>
          </cell>
          <cell r="BV57">
            <v>115497.54517128691</v>
          </cell>
          <cell r="BW57">
            <v>0</v>
          </cell>
        </row>
        <row r="58">
          <cell r="B58">
            <v>356</v>
          </cell>
          <cell r="C58" t="str">
            <v>Stockport</v>
          </cell>
          <cell r="F58">
            <v>29909719.011234168</v>
          </cell>
          <cell r="I58">
            <v>1.0081231311715995</v>
          </cell>
          <cell r="L58">
            <v>2052538.6950653763</v>
          </cell>
          <cell r="U58">
            <v>13839748.944272945</v>
          </cell>
          <cell r="W58">
            <v>60234.753221747487</v>
          </cell>
          <cell r="X58">
            <v>7709800.4971994795</v>
          </cell>
          <cell r="Z58">
            <v>5241.2321589611456</v>
          </cell>
          <cell r="AA58">
            <v>1413594.9010079624</v>
          </cell>
          <cell r="AB58">
            <v>1083908.5579743306</v>
          </cell>
          <cell r="AD58">
            <v>5028.5181782839381</v>
          </cell>
          <cell r="AE58">
            <v>187718.38843299163</v>
          </cell>
          <cell r="AG58">
            <v>6063.8606339971711</v>
          </cell>
          <cell r="AH58">
            <v>295050.73604257294</v>
          </cell>
          <cell r="AJ58">
            <v>2591.8845702421822</v>
          </cell>
          <cell r="AK58">
            <v>175166.6256160044</v>
          </cell>
          <cell r="AM58">
            <v>2411.430529762466</v>
          </cell>
          <cell r="AN58">
            <v>187702.81684773805</v>
          </cell>
          <cell r="AP58">
            <v>2157.383500707223</v>
          </cell>
          <cell r="AQ58">
            <v>238269.99103502353</v>
          </cell>
          <cell r="AS58">
            <v>293.36383117093544</v>
          </cell>
          <cell r="AT58">
            <v>983161.5395466449</v>
          </cell>
          <cell r="AV58">
            <v>2096.8961128369269</v>
          </cell>
          <cell r="AW58">
            <v>1228607.1390817643</v>
          </cell>
          <cell r="AY58">
            <v>548.41898335735016</v>
          </cell>
          <cell r="AZ58">
            <v>962708.83782939613</v>
          </cell>
          <cell r="BB58">
            <v>753.06797898518482</v>
          </cell>
          <cell r="BC58">
            <v>1095649.899256266</v>
          </cell>
          <cell r="BG58">
            <v>-510000</v>
          </cell>
          <cell r="BH58">
            <v>50000</v>
          </cell>
          <cell r="BI58">
            <v>0</v>
          </cell>
          <cell r="BJ58">
            <v>0</v>
          </cell>
          <cell r="BV58">
            <v>0</v>
          </cell>
          <cell r="BW58">
            <v>0</v>
          </cell>
        </row>
        <row r="59">
          <cell r="B59">
            <v>357</v>
          </cell>
          <cell r="C59" t="str">
            <v>Tameside</v>
          </cell>
          <cell r="F59">
            <v>23346551.049091283</v>
          </cell>
          <cell r="I59">
            <v>1.0081231311715995</v>
          </cell>
          <cell r="L59">
            <v>1653321.9351214231</v>
          </cell>
          <cell r="U59">
            <v>8628881.6483735684</v>
          </cell>
          <cell r="W59">
            <v>47000.709564620389</v>
          </cell>
          <cell r="X59">
            <v>6015897.3779809233</v>
          </cell>
          <cell r="Z59">
            <v>6149.5511001467567</v>
          </cell>
          <cell r="AA59">
            <v>1658574.5135888769</v>
          </cell>
          <cell r="AB59">
            <v>1793493.6819678787</v>
          </cell>
          <cell r="AD59">
            <v>6463.0773939411238</v>
          </cell>
          <cell r="AE59">
            <v>241271.56941537879</v>
          </cell>
          <cell r="AG59">
            <v>6285.6477228549229</v>
          </cell>
          <cell r="AH59">
            <v>305842.28416050581</v>
          </cell>
          <cell r="AJ59">
            <v>11483.53058717569</v>
          </cell>
          <cell r="AK59">
            <v>776088.30509214557</v>
          </cell>
          <cell r="AM59">
            <v>3770.3805105817819</v>
          </cell>
          <cell r="AN59">
            <v>293481.82901778439</v>
          </cell>
          <cell r="AP59">
            <v>1600.8995323004999</v>
          </cell>
          <cell r="AQ59">
            <v>176809.69428206419</v>
          </cell>
          <cell r="AS59">
            <v>285.29884612156263</v>
          </cell>
          <cell r="AT59">
            <v>956133.043614091</v>
          </cell>
          <cell r="AV59">
            <v>1451.6973088871032</v>
          </cell>
          <cell r="AW59">
            <v>850574.17321045231</v>
          </cell>
          <cell r="AY59">
            <v>509.10218124165772</v>
          </cell>
          <cell r="AZ59">
            <v>893691.10864677373</v>
          </cell>
          <cell r="BB59">
            <v>758.10859464104283</v>
          </cell>
          <cell r="BC59">
            <v>1102983.5665872986</v>
          </cell>
          <cell r="BG59">
            <v>-282000</v>
          </cell>
          <cell r="BH59">
            <v>75000</v>
          </cell>
          <cell r="BI59">
            <v>0</v>
          </cell>
          <cell r="BJ59">
            <v>0</v>
          </cell>
          <cell r="BV59">
            <v>0</v>
          </cell>
          <cell r="BW59">
            <v>0</v>
          </cell>
        </row>
        <row r="60">
          <cell r="B60">
            <v>358</v>
          </cell>
          <cell r="C60" t="str">
            <v>Trafford</v>
          </cell>
          <cell r="F60">
            <v>24688540.862909921</v>
          </cell>
          <cell r="I60">
            <v>1.0081231311715995</v>
          </cell>
          <cell r="L60">
            <v>2117058.575460359</v>
          </cell>
          <cell r="U60">
            <v>11488429.469393192</v>
          </cell>
          <cell r="W60">
            <v>54021.738754247228</v>
          </cell>
          <cell r="X60">
            <v>6914560.2169861859</v>
          </cell>
          <cell r="Z60">
            <v>3389.3099669989174</v>
          </cell>
          <cell r="AA60">
            <v>914119.264702591</v>
          </cell>
          <cell r="AB60">
            <v>778323.98437512445</v>
          </cell>
          <cell r="AD60">
            <v>2619.1038947838156</v>
          </cell>
          <cell r="AE60">
            <v>97773.130142123555</v>
          </cell>
          <cell r="AG60">
            <v>3130.2223222878165</v>
          </cell>
          <cell r="AH60">
            <v>152307.98593718855</v>
          </cell>
          <cell r="AJ60">
            <v>3844.9816222884801</v>
          </cell>
          <cell r="AK60">
            <v>259854.34076213176</v>
          </cell>
          <cell r="AM60">
            <v>2658.4206968995077</v>
          </cell>
          <cell r="AN60">
            <v>206928.23078072121</v>
          </cell>
          <cell r="AP60">
            <v>556.48396840672285</v>
          </cell>
          <cell r="AQ60">
            <v>61460.29675295933</v>
          </cell>
          <cell r="AS60">
            <v>224.81145825126669</v>
          </cell>
          <cell r="AT60">
            <v>753419.32411993749</v>
          </cell>
          <cell r="AV60">
            <v>1270.2351452762152</v>
          </cell>
          <cell r="AW60">
            <v>744252.40155914566</v>
          </cell>
          <cell r="AY60">
            <v>371.99743540232021</v>
          </cell>
          <cell r="AZ60">
            <v>653013.89918942482</v>
          </cell>
          <cell r="BB60">
            <v>458.69602468307778</v>
          </cell>
          <cell r="BC60">
            <v>667363.72712396388</v>
          </cell>
          <cell r="BG60">
            <v>-342000</v>
          </cell>
          <cell r="BH60">
            <v>0</v>
          </cell>
          <cell r="BI60">
            <v>0</v>
          </cell>
          <cell r="BJ60">
            <v>0</v>
          </cell>
          <cell r="BV60">
            <v>601572.26160345599</v>
          </cell>
          <cell r="BW60">
            <v>0</v>
          </cell>
        </row>
        <row r="61">
          <cell r="B61">
            <v>359</v>
          </cell>
          <cell r="C61" t="str">
            <v>Wigan</v>
          </cell>
          <cell r="F61">
            <v>31045480.312395211</v>
          </cell>
          <cell r="I61">
            <v>1.0081231311715995</v>
          </cell>
          <cell r="L61">
            <v>2274325.7839231282</v>
          </cell>
          <cell r="U61">
            <v>12765954.177354559</v>
          </cell>
          <cell r="W61">
            <v>64786.535011916043</v>
          </cell>
          <cell r="X61">
            <v>8292409.8320429865</v>
          </cell>
          <cell r="Z61">
            <v>6393.5168978902839</v>
          </cell>
          <cell r="AA61">
            <v>1724373.6992099439</v>
          </cell>
          <cell r="AB61">
            <v>1833506.5926044527</v>
          </cell>
          <cell r="AD61">
            <v>7551.850375606452</v>
          </cell>
          <cell r="AE61">
            <v>281916.2886430514</v>
          </cell>
          <cell r="AG61">
            <v>6119.3074062116084</v>
          </cell>
          <cell r="AH61">
            <v>297748.62307205616</v>
          </cell>
          <cell r="AJ61">
            <v>9055.9700873144775</v>
          </cell>
          <cell r="AK61">
            <v>612027.14815580216</v>
          </cell>
          <cell r="AM61">
            <v>5503.3441730657614</v>
          </cell>
          <cell r="AN61">
            <v>428373.61085777672</v>
          </cell>
          <cell r="AP61">
            <v>1932.5720424559561</v>
          </cell>
          <cell r="AQ61">
            <v>213440.92187576642</v>
          </cell>
          <cell r="AS61">
            <v>357.88371156591779</v>
          </cell>
          <cell r="AT61">
            <v>1199389.5070070755</v>
          </cell>
          <cell r="AV61">
            <v>2217.8708885775186</v>
          </cell>
          <cell r="AW61">
            <v>1299488.3201826352</v>
          </cell>
          <cell r="AY61">
            <v>594.79264739124369</v>
          </cell>
          <cell r="AZ61">
            <v>1044114.3645576169</v>
          </cell>
          <cell r="BB61">
            <v>775.24668787095993</v>
          </cell>
          <cell r="BC61">
            <v>1127918.0355128092</v>
          </cell>
          <cell r="BG61">
            <v>-546000</v>
          </cell>
          <cell r="BH61">
            <v>30000</v>
          </cell>
          <cell r="BI61">
            <v>0</v>
          </cell>
          <cell r="BJ61">
            <v>0</v>
          </cell>
          <cell r="BV61">
            <v>0</v>
          </cell>
          <cell r="BW61">
            <v>0</v>
          </cell>
        </row>
        <row r="62">
          <cell r="B62">
            <v>370</v>
          </cell>
          <cell r="C62" t="str">
            <v>Barnsley</v>
          </cell>
          <cell r="F62">
            <v>25367260.582448922</v>
          </cell>
          <cell r="I62">
            <v>1</v>
          </cell>
          <cell r="L62">
            <v>1548000</v>
          </cell>
          <cell r="U62">
            <v>9948872.6542681213</v>
          </cell>
          <cell r="W62">
            <v>47872.572999999997</v>
          </cell>
          <cell r="X62">
            <v>6127492.3092797007</v>
          </cell>
          <cell r="Z62">
            <v>6135</v>
          </cell>
          <cell r="AA62">
            <v>1654649.9858542406</v>
          </cell>
          <cell r="AB62">
            <v>1719244.6210738374</v>
          </cell>
          <cell r="AD62">
            <v>5454</v>
          </cell>
          <cell r="AE62">
            <v>203601.94677926571</v>
          </cell>
          <cell r="AG62">
            <v>5397</v>
          </cell>
          <cell r="AH62">
            <v>262603.13660475682</v>
          </cell>
          <cell r="AJ62">
            <v>7766</v>
          </cell>
          <cell r="AK62">
            <v>524847.45275781373</v>
          </cell>
          <cell r="AM62">
            <v>7722</v>
          </cell>
          <cell r="AN62">
            <v>601071.07951436937</v>
          </cell>
          <cell r="AP62">
            <v>1151</v>
          </cell>
          <cell r="AQ62">
            <v>127121.00541763169</v>
          </cell>
          <cell r="AS62">
            <v>308</v>
          </cell>
          <cell r="AT62">
            <v>1032212.2975136801</v>
          </cell>
          <cell r="AV62">
            <v>2050</v>
          </cell>
          <cell r="AW62">
            <v>1201129.908009653</v>
          </cell>
          <cell r="AY62">
            <v>668</v>
          </cell>
          <cell r="AZ62">
            <v>1172624.4407754189</v>
          </cell>
          <cell r="BB62">
            <v>831</v>
          </cell>
          <cell r="BC62">
            <v>1209034.3656742696</v>
          </cell>
          <cell r="BG62">
            <v>-246000</v>
          </cell>
          <cell r="BH62">
            <v>0</v>
          </cell>
          <cell r="BI62">
            <v>0</v>
          </cell>
          <cell r="BJ62">
            <v>0</v>
          </cell>
          <cell r="BV62">
            <v>0</v>
          </cell>
          <cell r="BW62">
            <v>0</v>
          </cell>
        </row>
        <row r="63">
          <cell r="B63">
            <v>371</v>
          </cell>
          <cell r="C63" t="str">
            <v>Doncaster</v>
          </cell>
          <cell r="F63">
            <v>33149828.181484614</v>
          </cell>
          <cell r="I63">
            <v>1</v>
          </cell>
          <cell r="L63">
            <v>2192000</v>
          </cell>
          <cell r="U63">
            <v>13491279.488845488</v>
          </cell>
          <cell r="W63">
            <v>61550.055</v>
          </cell>
          <cell r="X63">
            <v>7878153.7112751929</v>
          </cell>
          <cell r="Z63">
            <v>7193</v>
          </cell>
          <cell r="AA63">
            <v>1939999.5677668382</v>
          </cell>
          <cell r="AB63">
            <v>2317463.3243111507</v>
          </cell>
          <cell r="AD63">
            <v>8681</v>
          </cell>
          <cell r="AE63">
            <v>324068.29849483049</v>
          </cell>
          <cell r="AG63">
            <v>2635</v>
          </cell>
          <cell r="AH63">
            <v>128211.83341736783</v>
          </cell>
          <cell r="AJ63">
            <v>14872</v>
          </cell>
          <cell r="AK63">
            <v>1005090.3061311109</v>
          </cell>
          <cell r="AM63">
            <v>8324</v>
          </cell>
          <cell r="AN63">
            <v>647930.02666117728</v>
          </cell>
          <cell r="AP63">
            <v>1921</v>
          </cell>
          <cell r="AQ63">
            <v>212162.85960666416</v>
          </cell>
          <cell r="AS63">
            <v>372</v>
          </cell>
          <cell r="AT63">
            <v>1246697.9697243148</v>
          </cell>
          <cell r="AV63">
            <v>2200</v>
          </cell>
          <cell r="AW63">
            <v>1289017.4622542618</v>
          </cell>
          <cell r="AY63">
            <v>885</v>
          </cell>
          <cell r="AZ63">
            <v>1553551.8414464758</v>
          </cell>
          <cell r="BB63">
            <v>1061</v>
          </cell>
          <cell r="BC63">
            <v>1543664.8158608906</v>
          </cell>
          <cell r="BG63">
            <v>-558000</v>
          </cell>
          <cell r="BH63">
            <v>256000</v>
          </cell>
          <cell r="BI63">
            <v>0</v>
          </cell>
          <cell r="BJ63">
            <v>0</v>
          </cell>
          <cell r="BV63">
            <v>0</v>
          </cell>
          <cell r="BW63">
            <v>0</v>
          </cell>
        </row>
        <row r="64">
          <cell r="B64">
            <v>372</v>
          </cell>
          <cell r="C64" t="str">
            <v>Rotherham</v>
          </cell>
          <cell r="F64">
            <v>31852134.670516934</v>
          </cell>
          <cell r="I64">
            <v>1</v>
          </cell>
          <cell r="L64">
            <v>2344000</v>
          </cell>
          <cell r="U64">
            <v>13003315.872625368</v>
          </cell>
          <cell r="W64">
            <v>53700.262000000002</v>
          </cell>
          <cell r="X64">
            <v>6873412.5155818341</v>
          </cell>
          <cell r="Z64">
            <v>6438</v>
          </cell>
          <cell r="AA64">
            <v>1736371.0854000978</v>
          </cell>
          <cell r="AB64">
            <v>1895422.0939989863</v>
          </cell>
          <cell r="AD64">
            <v>6862</v>
          </cell>
          <cell r="AE64">
            <v>256163.65214509005</v>
          </cell>
          <cell r="AG64">
            <v>6346</v>
          </cell>
          <cell r="AH64">
            <v>308778.85953192267</v>
          </cell>
          <cell r="AJ64">
            <v>9043</v>
          </cell>
          <cell r="AK64">
            <v>611150.59429421974</v>
          </cell>
          <cell r="AM64">
            <v>3570</v>
          </cell>
          <cell r="AN64">
            <v>277884.45401013969</v>
          </cell>
          <cell r="AP64">
            <v>3997</v>
          </cell>
          <cell r="AQ64">
            <v>441444.53401761415</v>
          </cell>
          <cell r="AS64">
            <v>413</v>
          </cell>
          <cell r="AT64">
            <v>1384102.8534842527</v>
          </cell>
          <cell r="AV64">
            <v>2530</v>
          </cell>
          <cell r="AW64">
            <v>1482370.081592401</v>
          </cell>
          <cell r="AY64">
            <v>929</v>
          </cell>
          <cell r="AZ64">
            <v>1630790.5770664136</v>
          </cell>
          <cell r="BB64">
            <v>946</v>
          </cell>
          <cell r="BC64">
            <v>1376349.5907675801</v>
          </cell>
          <cell r="BG64">
            <v>126000</v>
          </cell>
          <cell r="BH64">
            <v>0</v>
          </cell>
          <cell r="BI64">
            <v>0</v>
          </cell>
          <cell r="BJ64">
            <v>0</v>
          </cell>
          <cell r="BV64">
            <v>0</v>
          </cell>
          <cell r="BW64">
            <v>0</v>
          </cell>
        </row>
        <row r="65">
          <cell r="B65">
            <v>373</v>
          </cell>
          <cell r="C65" t="str">
            <v>Sheffield</v>
          </cell>
          <cell r="F65">
            <v>63526249.75613372</v>
          </cell>
          <cell r="I65">
            <v>1</v>
          </cell>
          <cell r="L65">
            <v>3968000</v>
          </cell>
          <cell r="U65">
            <v>23438614.665483199</v>
          </cell>
          <cell r="W65">
            <v>111906.14900000002</v>
          </cell>
          <cell r="X65">
            <v>14323526.486838475</v>
          </cell>
          <cell r="Z65">
            <v>16111</v>
          </cell>
          <cell r="AA65">
            <v>4345243.0190868247</v>
          </cell>
          <cell r="AB65">
            <v>3950458.2421184657</v>
          </cell>
          <cell r="AD65">
            <v>7850</v>
          </cell>
          <cell r="AE65">
            <v>293046.43971713161</v>
          </cell>
          <cell r="AG65">
            <v>8377</v>
          </cell>
          <cell r="AH65">
            <v>407601.7186099774</v>
          </cell>
          <cell r="AJ65">
            <v>19726</v>
          </cell>
          <cell r="AK65">
            <v>1333136.8597863293</v>
          </cell>
          <cell r="AM65">
            <v>18294</v>
          </cell>
          <cell r="AN65">
            <v>1423982.6895410353</v>
          </cell>
          <cell r="AP65">
            <v>4461</v>
          </cell>
          <cell r="AQ65">
            <v>492690.53446399211</v>
          </cell>
          <cell r="AS65">
            <v>828</v>
          </cell>
          <cell r="AT65">
            <v>2774908.3842250882</v>
          </cell>
          <cell r="AV65">
            <v>5330</v>
          </cell>
          <cell r="AW65">
            <v>3122937.760825098</v>
          </cell>
          <cell r="AY65">
            <v>1891</v>
          </cell>
          <cell r="AZ65">
            <v>3319510.2058477807</v>
          </cell>
          <cell r="BB65">
            <v>2106</v>
          </cell>
          <cell r="BC65">
            <v>3064050.9917087988</v>
          </cell>
          <cell r="BG65">
            <v>-348000</v>
          </cell>
          <cell r="BH65">
            <v>1567000</v>
          </cell>
          <cell r="BI65">
            <v>0</v>
          </cell>
          <cell r="BJ65">
            <v>0</v>
          </cell>
          <cell r="BV65">
            <v>0</v>
          </cell>
          <cell r="BW65">
            <v>-7.4505805969238281E-9</v>
          </cell>
        </row>
        <row r="66">
          <cell r="B66">
            <v>380</v>
          </cell>
          <cell r="C66" t="str">
            <v>Bradford</v>
          </cell>
          <cell r="F66">
            <v>74631400.765249521</v>
          </cell>
          <cell r="I66">
            <v>1.0002404826419735</v>
          </cell>
          <cell r="L66">
            <v>3556855.1562748575</v>
          </cell>
          <cell r="U66">
            <v>29697627.592442036</v>
          </cell>
          <cell r="W66">
            <v>131899.13182555186</v>
          </cell>
          <cell r="X66">
            <v>16882546.001062829</v>
          </cell>
          <cell r="Z66">
            <v>17440.193055345451</v>
          </cell>
          <cell r="AA66">
            <v>4703735.1576727917</v>
          </cell>
          <cell r="AB66">
            <v>5113768.4185060933</v>
          </cell>
          <cell r="AD66">
            <v>17127.117784278511</v>
          </cell>
          <cell r="AE66">
            <v>639368.26615271147</v>
          </cell>
          <cell r="AG66">
            <v>22046.30047791174</v>
          </cell>
          <cell r="AH66">
            <v>1072712.1838114827</v>
          </cell>
          <cell r="AJ66">
            <v>25445.117637929165</v>
          </cell>
          <cell r="AK66">
            <v>1719650.422017775</v>
          </cell>
          <cell r="AM66">
            <v>15486.723392745676</v>
          </cell>
          <cell r="AN66">
            <v>1205467.6959101376</v>
          </cell>
          <cell r="AP66">
            <v>4315.0374421174738</v>
          </cell>
          <cell r="AQ66">
            <v>476569.8506139869</v>
          </cell>
          <cell r="AS66">
            <v>1133.272466833356</v>
          </cell>
          <cell r="AT66">
            <v>3797979.7944774483</v>
          </cell>
          <cell r="AV66">
            <v>4411.060528451103</v>
          </cell>
          <cell r="AW66">
            <v>2584515.4764699927</v>
          </cell>
          <cell r="AY66">
            <v>2224.534833395749</v>
          </cell>
          <cell r="AZ66">
            <v>3905005.8607726498</v>
          </cell>
          <cell r="BB66">
            <v>2406.5786012365884</v>
          </cell>
          <cell r="BC66">
            <v>3501367.3075708174</v>
          </cell>
          <cell r="BG66">
            <v>-756000</v>
          </cell>
          <cell r="BH66">
            <v>1644000</v>
          </cell>
          <cell r="BI66">
            <v>0</v>
          </cell>
          <cell r="BJ66">
            <v>0</v>
          </cell>
          <cell r="BV66">
            <v>0</v>
          </cell>
          <cell r="BW66">
            <v>0</v>
          </cell>
        </row>
        <row r="67">
          <cell r="B67">
            <v>381</v>
          </cell>
          <cell r="C67" t="str">
            <v>Calderdale</v>
          </cell>
          <cell r="F67">
            <v>20474734.616078034</v>
          </cell>
          <cell r="I67">
            <v>1.0002404826419735</v>
          </cell>
          <cell r="L67">
            <v>1096263.568975603</v>
          </cell>
          <cell r="U67">
            <v>8360333.0568309845</v>
          </cell>
          <cell r="W67">
            <v>43620.521456192873</v>
          </cell>
          <cell r="X67">
            <v>5583247.212335798</v>
          </cell>
          <cell r="Z67">
            <v>4488.0790456145351</v>
          </cell>
          <cell r="AA67">
            <v>1210464.5361595443</v>
          </cell>
          <cell r="AB67">
            <v>1315709.9686964266</v>
          </cell>
          <cell r="AD67">
            <v>5416.3022135062865</v>
          </cell>
          <cell r="AE67">
            <v>202194.65988535495</v>
          </cell>
          <cell r="AG67">
            <v>3262.7844543781175</v>
          </cell>
          <cell r="AH67">
            <v>158758.09371594104</v>
          </cell>
          <cell r="AJ67">
            <v>7569.8199726344556</v>
          </cell>
          <cell r="AK67">
            <v>511589.0716549597</v>
          </cell>
          <cell r="AM67">
            <v>3209.7717087980932</v>
          </cell>
          <cell r="AN67">
            <v>249844.72235197513</v>
          </cell>
          <cell r="AP67">
            <v>1750.4208446234536</v>
          </cell>
          <cell r="AQ67">
            <v>193323.4210881959</v>
          </cell>
          <cell r="AS67">
            <v>247.05939921256746</v>
          </cell>
          <cell r="AT67">
            <v>827979.70806348615</v>
          </cell>
          <cell r="AV67">
            <v>1280.307817781726</v>
          </cell>
          <cell r="AW67">
            <v>750154.15190058737</v>
          </cell>
          <cell r="AY67">
            <v>495.11903890777688</v>
          </cell>
          <cell r="AZ67">
            <v>869144.73969535157</v>
          </cell>
          <cell r="BB67">
            <v>482.11591263343121</v>
          </cell>
          <cell r="BC67">
            <v>701437.67342025519</v>
          </cell>
          <cell r="BG67">
            <v>-240000</v>
          </cell>
          <cell r="BH67">
            <v>0</v>
          </cell>
          <cell r="BI67">
            <v>0</v>
          </cell>
          <cell r="BJ67">
            <v>0</v>
          </cell>
          <cell r="BV67">
            <v>0</v>
          </cell>
          <cell r="BW67">
            <v>0</v>
          </cell>
        </row>
        <row r="68">
          <cell r="B68">
            <v>382</v>
          </cell>
          <cell r="C68" t="str">
            <v>Kirklees</v>
          </cell>
          <cell r="F68">
            <v>42871279.003651582</v>
          </cell>
          <cell r="I68">
            <v>1.0002404826419735</v>
          </cell>
          <cell r="L68">
            <v>2744659.8843695754</v>
          </cell>
          <cell r="U68">
            <v>15559938.366174109</v>
          </cell>
          <cell r="W68">
            <v>94819.738018822711</v>
          </cell>
          <cell r="X68">
            <v>12136536.205778038</v>
          </cell>
          <cell r="Z68">
            <v>12656.04282686889</v>
          </cell>
          <cell r="AA68">
            <v>3413418.2696738825</v>
          </cell>
          <cell r="AB68">
            <v>2130502.6143524298</v>
          </cell>
          <cell r="AD68">
            <v>14478.480986242566</v>
          </cell>
          <cell r="AE68">
            <v>540492.65038605966</v>
          </cell>
          <cell r="AG68">
            <v>8810.1181711105019</v>
          </cell>
          <cell r="AH68">
            <v>428676.05439914425</v>
          </cell>
          <cell r="AJ68">
            <v>10150.440417850747</v>
          </cell>
          <cell r="AK68">
            <v>685994.43699187785</v>
          </cell>
          <cell r="AM68">
            <v>4825.16008826488</v>
          </cell>
          <cell r="AN68">
            <v>375584.58729383856</v>
          </cell>
          <cell r="AP68">
            <v>903.21715582570209</v>
          </cell>
          <cell r="AQ68">
            <v>99754.88528150908</v>
          </cell>
          <cell r="AS68">
            <v>604.14525151575197</v>
          </cell>
          <cell r="AT68">
            <v>2024695.3185034234</v>
          </cell>
          <cell r="AV68">
            <v>2410.5795631671563</v>
          </cell>
          <cell r="AW68">
            <v>1412399.6141253249</v>
          </cell>
          <cell r="AY68">
            <v>1225.2945912364175</v>
          </cell>
          <cell r="AZ68">
            <v>2150913.7497511222</v>
          </cell>
          <cell r="BB68">
            <v>1057.254190152566</v>
          </cell>
          <cell r="BC68">
            <v>1538214.9809236717</v>
          </cell>
          <cell r="BG68">
            <v>-240000</v>
          </cell>
          <cell r="BH68">
            <v>0</v>
          </cell>
          <cell r="BI68">
            <v>0</v>
          </cell>
          <cell r="BJ68">
            <v>0</v>
          </cell>
          <cell r="BV68">
            <v>0</v>
          </cell>
          <cell r="BW68">
            <v>0</v>
          </cell>
        </row>
        <row r="69">
          <cell r="B69">
            <v>383</v>
          </cell>
          <cell r="C69" t="str">
            <v>Leeds</v>
          </cell>
          <cell r="F69">
            <v>77060671.705438972</v>
          </cell>
          <cell r="I69">
            <v>1.0002404826419735</v>
          </cell>
          <cell r="L69">
            <v>3852926.3391368818</v>
          </cell>
          <cell r="U69">
            <v>29697274.555877559</v>
          </cell>
          <cell r="W69">
            <v>158008.30211822363</v>
          </cell>
          <cell r="X69">
            <v>20224412.337973952</v>
          </cell>
          <cell r="Z69">
            <v>18379.418868546265</v>
          </cell>
          <cell r="AA69">
            <v>4957050.5575956386</v>
          </cell>
          <cell r="AB69">
            <v>5063008.5638158275</v>
          </cell>
          <cell r="AD69">
            <v>10023.409876555217</v>
          </cell>
          <cell r="AE69">
            <v>374181.47492357192</v>
          </cell>
          <cell r="AG69">
            <v>15695.773653617849</v>
          </cell>
          <cell r="AH69">
            <v>763713.06149311678</v>
          </cell>
          <cell r="AJ69">
            <v>18935.552576895199</v>
          </cell>
          <cell r="AK69">
            <v>1279716.2679043396</v>
          </cell>
          <cell r="AM69">
            <v>21746.228333119147</v>
          </cell>
          <cell r="AN69">
            <v>1692699.9403721695</v>
          </cell>
          <cell r="AP69">
            <v>8626.0739223043802</v>
          </cell>
          <cell r="AQ69">
            <v>952697.81912262947</v>
          </cell>
          <cell r="AS69">
            <v>827.1988791449121</v>
          </cell>
          <cell r="AT69">
            <v>2772223.5569575019</v>
          </cell>
          <cell r="AV69">
            <v>4060.9763595264126</v>
          </cell>
          <cell r="AW69">
            <v>2379395.2005596762</v>
          </cell>
          <cell r="AY69">
            <v>2029.4879392805642</v>
          </cell>
          <cell r="AZ69">
            <v>3562615.5087714512</v>
          </cell>
          <cell r="BB69">
            <v>2643.6355956227362</v>
          </cell>
          <cell r="BC69">
            <v>3846265.0847504875</v>
          </cell>
          <cell r="BG69">
            <v>-252000</v>
          </cell>
          <cell r="BH69">
            <v>957500</v>
          </cell>
          <cell r="BI69">
            <v>0</v>
          </cell>
          <cell r="BJ69">
            <v>0</v>
          </cell>
          <cell r="BV69">
            <v>0</v>
          </cell>
          <cell r="BW69">
            <v>0</v>
          </cell>
        </row>
        <row r="70">
          <cell r="B70">
            <v>384</v>
          </cell>
          <cell r="C70" t="str">
            <v>Wakefield</v>
          </cell>
          <cell r="F70">
            <v>33348839.750394598</v>
          </cell>
          <cell r="I70">
            <v>1.0002404826419735</v>
          </cell>
          <cell r="L70">
            <v>1624390.543810565</v>
          </cell>
          <cell r="U70">
            <v>12731064.419416457</v>
          </cell>
          <cell r="W70">
            <v>66556.900931190816</v>
          </cell>
          <cell r="X70">
            <v>8519009.3832091019</v>
          </cell>
          <cell r="Z70">
            <v>6493.561213311692</v>
          </cell>
          <cell r="AA70">
            <v>1751356.3112876667</v>
          </cell>
          <cell r="AB70">
            <v>2045395.2919497034</v>
          </cell>
          <cell r="AD70">
            <v>7667.8435399333694</v>
          </cell>
          <cell r="AE70">
            <v>286246.4012338192</v>
          </cell>
          <cell r="AG70">
            <v>8105.9488713305536</v>
          </cell>
          <cell r="AH70">
            <v>394413.1181710565</v>
          </cell>
          <cell r="AJ70">
            <v>10192.45051812171</v>
          </cell>
          <cell r="AK70">
            <v>688833.59410201374</v>
          </cell>
          <cell r="AM70">
            <v>5731.3779655385079</v>
          </cell>
          <cell r="AN70">
            <v>446123.48366370128</v>
          </cell>
          <cell r="AP70">
            <v>2080.5002038953048</v>
          </cell>
          <cell r="AQ70">
            <v>229778.69477911282</v>
          </cell>
          <cell r="AS70">
            <v>364.08753568167833</v>
          </cell>
          <cell r="AT70">
            <v>1220180.6224093479</v>
          </cell>
          <cell r="AV70">
            <v>2630.6324693483903</v>
          </cell>
          <cell r="AW70">
            <v>1541332.3589832382</v>
          </cell>
          <cell r="AY70">
            <v>971.23350864535632</v>
          </cell>
          <cell r="AZ70">
            <v>1704928.3681700733</v>
          </cell>
          <cell r="BB70">
            <v>1055.2537091872821</v>
          </cell>
          <cell r="BC70">
            <v>1535304.4511584425</v>
          </cell>
          <cell r="BG70">
            <v>-6000</v>
          </cell>
          <cell r="BH70">
            <v>681878</v>
          </cell>
          <cell r="BI70">
            <v>0</v>
          </cell>
          <cell r="BJ70">
            <v>0</v>
          </cell>
          <cell r="BV70">
            <v>0</v>
          </cell>
          <cell r="BW70">
            <v>0</v>
          </cell>
        </row>
        <row r="71">
          <cell r="B71">
            <v>390</v>
          </cell>
          <cell r="C71" t="str">
            <v>Gateshead</v>
          </cell>
          <cell r="F71">
            <v>22109988.621634908</v>
          </cell>
          <cell r="I71">
            <v>1</v>
          </cell>
          <cell r="L71">
            <v>2092000</v>
          </cell>
          <cell r="U71">
            <v>9887376.9483356941</v>
          </cell>
          <cell r="W71">
            <v>38048.628000000004</v>
          </cell>
          <cell r="X71">
            <v>4870067.7828334887</v>
          </cell>
          <cell r="Z71">
            <v>4288</v>
          </cell>
          <cell r="AA71">
            <v>1156501.8972034203</v>
          </cell>
          <cell r="AB71">
            <v>1195579.4925313368</v>
          </cell>
          <cell r="AD71">
            <v>4365</v>
          </cell>
          <cell r="AE71">
            <v>162948.75278538591</v>
          </cell>
          <cell r="AG71">
            <v>4780</v>
          </cell>
          <cell r="AH71">
            <v>232581.61811575643</v>
          </cell>
          <cell r="AJ71">
            <v>6512</v>
          </cell>
          <cell r="AK71">
            <v>440098.71392723196</v>
          </cell>
          <cell r="AM71">
            <v>2452</v>
          </cell>
          <cell r="AN71">
            <v>190860.69502321081</v>
          </cell>
          <cell r="AP71">
            <v>1531</v>
          </cell>
          <cell r="AQ71">
            <v>169089.71267975162</v>
          </cell>
          <cell r="AS71">
            <v>250</v>
          </cell>
          <cell r="AT71">
            <v>837834.65707279218</v>
          </cell>
          <cell r="AV71">
            <v>1380</v>
          </cell>
          <cell r="AW71">
            <v>808565.49905040057</v>
          </cell>
          <cell r="AY71">
            <v>388</v>
          </cell>
          <cell r="AZ71">
            <v>681105.21410308778</v>
          </cell>
          <cell r="BB71">
            <v>622</v>
          </cell>
          <cell r="BC71">
            <v>904957.13050468802</v>
          </cell>
          <cell r="BG71">
            <v>-324000</v>
          </cell>
          <cell r="BH71">
            <v>0</v>
          </cell>
          <cell r="BI71">
            <v>0</v>
          </cell>
          <cell r="BJ71">
            <v>0</v>
          </cell>
          <cell r="BV71">
            <v>3.7252902984619141E-9</v>
          </cell>
          <cell r="BW71">
            <v>0</v>
          </cell>
        </row>
        <row r="72">
          <cell r="B72">
            <v>391</v>
          </cell>
          <cell r="C72" t="str">
            <v>Newcastle upon Tyne</v>
          </cell>
          <cell r="F72">
            <v>36886963.177005105</v>
          </cell>
          <cell r="I72">
            <v>1</v>
          </cell>
          <cell r="L72">
            <v>2336000</v>
          </cell>
          <cell r="U72">
            <v>14919988.920024313</v>
          </cell>
          <cell r="W72">
            <v>55686.663999999997</v>
          </cell>
          <cell r="X72">
            <v>7127663.7959159361</v>
          </cell>
          <cell r="Z72">
            <v>8447</v>
          </cell>
          <cell r="AA72">
            <v>2278211.6431150399</v>
          </cell>
          <cell r="AB72">
            <v>2355717.4179135533</v>
          </cell>
          <cell r="AD72">
            <v>4530</v>
          </cell>
          <cell r="AE72">
            <v>169108.32763294346</v>
          </cell>
          <cell r="AG72">
            <v>3275</v>
          </cell>
          <cell r="AH72">
            <v>159352.46847889171</v>
          </cell>
          <cell r="AJ72">
            <v>8670</v>
          </cell>
          <cell r="AK72">
            <v>585942.23736933363</v>
          </cell>
          <cell r="AM72">
            <v>11418</v>
          </cell>
          <cell r="AN72">
            <v>888763.22013663175</v>
          </cell>
          <cell r="AP72">
            <v>5003</v>
          </cell>
          <cell r="AQ72">
            <v>552551.16429575265</v>
          </cell>
          <cell r="AS72">
            <v>454</v>
          </cell>
          <cell r="AT72">
            <v>1521507.7372441906</v>
          </cell>
          <cell r="AV72">
            <v>2000</v>
          </cell>
          <cell r="AW72">
            <v>1171834.0565947834</v>
          </cell>
          <cell r="AY72">
            <v>643</v>
          </cell>
          <cell r="AZ72">
            <v>1128738.795536818</v>
          </cell>
          <cell r="BB72">
            <v>814</v>
          </cell>
          <cell r="BC72">
            <v>1184300.8106604759</v>
          </cell>
          <cell r="BG72">
            <v>48000</v>
          </cell>
          <cell r="BH72">
            <v>2815000.0000000005</v>
          </cell>
          <cell r="BI72">
            <v>0</v>
          </cell>
          <cell r="BJ72">
            <v>0</v>
          </cell>
          <cell r="BV72">
            <v>3.7252902984619141E-9</v>
          </cell>
          <cell r="BW72">
            <v>0</v>
          </cell>
        </row>
        <row r="73">
          <cell r="B73">
            <v>392</v>
          </cell>
          <cell r="C73" t="str">
            <v>North Tyneside</v>
          </cell>
          <cell r="F73">
            <v>20757723.025884762</v>
          </cell>
          <cell r="I73">
            <v>1</v>
          </cell>
          <cell r="L73">
            <v>1944000</v>
          </cell>
          <cell r="U73">
            <v>8954007.8182467632</v>
          </cell>
          <cell r="W73">
            <v>38547.718999999997</v>
          </cell>
          <cell r="X73">
            <v>4933949.3766665729</v>
          </cell>
          <cell r="Z73">
            <v>3841</v>
          </cell>
          <cell r="AA73">
            <v>1035943.0473783436</v>
          </cell>
          <cell r="AB73">
            <v>1144855.0555700972</v>
          </cell>
          <cell r="AD73">
            <v>3538</v>
          </cell>
          <cell r="AE73">
            <v>132076.21703429447</v>
          </cell>
          <cell r="AG73">
            <v>3340</v>
          </cell>
          <cell r="AH73">
            <v>162515.18922732773</v>
          </cell>
          <cell r="AJ73">
            <v>8115</v>
          </cell>
          <cell r="AK73">
            <v>548433.82425053546</v>
          </cell>
          <cell r="AM73">
            <v>2087</v>
          </cell>
          <cell r="AN73">
            <v>162449.5393611097</v>
          </cell>
          <cell r="AP73">
            <v>1262</v>
          </cell>
          <cell r="AQ73">
            <v>139380.28569682987</v>
          </cell>
          <cell r="AS73">
            <v>222</v>
          </cell>
          <cell r="AT73">
            <v>743997.17548063956</v>
          </cell>
          <cell r="AV73">
            <v>1550</v>
          </cell>
          <cell r="AW73">
            <v>908171.39386095724</v>
          </cell>
          <cell r="AY73">
            <v>387</v>
          </cell>
          <cell r="AZ73">
            <v>679349.78829354362</v>
          </cell>
          <cell r="BB73">
            <v>478</v>
          </cell>
          <cell r="BC73">
            <v>695449.37038784695</v>
          </cell>
          <cell r="BG73">
            <v>-282000</v>
          </cell>
          <cell r="BH73">
            <v>0</v>
          </cell>
          <cell r="BI73">
            <v>0</v>
          </cell>
          <cell r="BJ73">
            <v>0</v>
          </cell>
          <cell r="BV73">
            <v>0</v>
          </cell>
          <cell r="BW73">
            <v>0</v>
          </cell>
        </row>
        <row r="74">
          <cell r="B74">
            <v>393</v>
          </cell>
          <cell r="C74" t="str">
            <v>South Tyneside</v>
          </cell>
          <cell r="F74">
            <v>17524879.795645785</v>
          </cell>
          <cell r="I74">
            <v>1</v>
          </cell>
          <cell r="L74">
            <v>1764000</v>
          </cell>
          <cell r="U74">
            <v>7419924.7471680511</v>
          </cell>
          <cell r="W74">
            <v>27751.857000000007</v>
          </cell>
          <cell r="X74">
            <v>3552123.474452273</v>
          </cell>
          <cell r="Z74">
            <v>4254</v>
          </cell>
          <cell r="AA74">
            <v>1147331.8728319379</v>
          </cell>
          <cell r="AB74">
            <v>1246641.2228004567</v>
          </cell>
          <cell r="AD74">
            <v>2959</v>
          </cell>
          <cell r="AE74">
            <v>110461.70893286527</v>
          </cell>
          <cell r="AG74">
            <v>2153</v>
          </cell>
          <cell r="AH74">
            <v>104759.04263665767</v>
          </cell>
          <cell r="AJ74">
            <v>8148</v>
          </cell>
          <cell r="AK74">
            <v>550664.05421976128</v>
          </cell>
          <cell r="AM74">
            <v>4109</v>
          </cell>
          <cell r="AN74">
            <v>319839.55785088625</v>
          </cell>
          <cell r="AP74">
            <v>1457</v>
          </cell>
          <cell r="AQ74">
            <v>160916.85916028614</v>
          </cell>
          <cell r="AS74">
            <v>178</v>
          </cell>
          <cell r="AT74">
            <v>596538.27583582804</v>
          </cell>
          <cell r="AV74">
            <v>1230</v>
          </cell>
          <cell r="AW74">
            <v>720677.94480579183</v>
          </cell>
          <cell r="AY74">
            <v>318</v>
          </cell>
          <cell r="AZ74">
            <v>558225.40743500483</v>
          </cell>
          <cell r="BB74">
            <v>390</v>
          </cell>
          <cell r="BC74">
            <v>567416.85031644418</v>
          </cell>
          <cell r="BG74">
            <v>-48000</v>
          </cell>
          <cell r="BH74">
            <v>0</v>
          </cell>
          <cell r="BI74">
            <v>0</v>
          </cell>
          <cell r="BJ74">
            <v>0</v>
          </cell>
          <cell r="BV74">
            <v>1.862645149230957E-9</v>
          </cell>
          <cell r="BW74">
            <v>0</v>
          </cell>
        </row>
        <row r="75">
          <cell r="B75">
            <v>394</v>
          </cell>
          <cell r="C75" t="str">
            <v>Sunderland</v>
          </cell>
          <cell r="F75">
            <v>28080977.613939714</v>
          </cell>
          <cell r="I75">
            <v>1</v>
          </cell>
          <cell r="L75">
            <v>2528000</v>
          </cell>
          <cell r="U75">
            <v>10022450.391767658</v>
          </cell>
          <cell r="W75">
            <v>51435.936000000002</v>
          </cell>
          <cell r="X75">
            <v>6583588.1071318826</v>
          </cell>
          <cell r="Z75">
            <v>8392</v>
          </cell>
          <cell r="AA75">
            <v>2263377.7801611712</v>
          </cell>
          <cell r="AB75">
            <v>2108750.6244282941</v>
          </cell>
          <cell r="AD75">
            <v>5839</v>
          </cell>
          <cell r="AE75">
            <v>217974.28809023328</v>
          </cell>
          <cell r="AG75">
            <v>4179</v>
          </cell>
          <cell r="AH75">
            <v>203338.61550329419</v>
          </cell>
          <cell r="AJ75">
            <v>13103</v>
          </cell>
          <cell r="AK75">
            <v>885536.46323533787</v>
          </cell>
          <cell r="AM75">
            <v>6674</v>
          </cell>
          <cell r="AN75">
            <v>519496.03531195305</v>
          </cell>
          <cell r="AP75">
            <v>2557</v>
          </cell>
          <cell r="AQ75">
            <v>282405.22228747542</v>
          </cell>
          <cell r="AS75">
            <v>328</v>
          </cell>
          <cell r="AT75">
            <v>1099239.0700795033</v>
          </cell>
          <cell r="AV75">
            <v>2350</v>
          </cell>
          <cell r="AW75">
            <v>1376905.0164988707</v>
          </cell>
          <cell r="AY75">
            <v>603</v>
          </cell>
          <cell r="AZ75">
            <v>1058521.7631550564</v>
          </cell>
          <cell r="BB75">
            <v>884</v>
          </cell>
          <cell r="BC75">
            <v>1286144.8607172736</v>
          </cell>
          <cell r="BG75">
            <v>-246000</v>
          </cell>
          <cell r="BH75">
            <v>0</v>
          </cell>
          <cell r="BI75">
            <v>0</v>
          </cell>
          <cell r="BJ75">
            <v>0</v>
          </cell>
          <cell r="BV75">
            <v>0</v>
          </cell>
          <cell r="BW75">
            <v>0</v>
          </cell>
        </row>
        <row r="76">
          <cell r="B76">
            <v>800</v>
          </cell>
          <cell r="C76" t="str">
            <v>Bath and North East Somerset</v>
          </cell>
          <cell r="F76">
            <v>20199576.577513129</v>
          </cell>
          <cell r="I76">
            <v>1.0217501490185212</v>
          </cell>
          <cell r="L76">
            <v>1679757.2449864489</v>
          </cell>
          <cell r="U76">
            <v>10269517.243693007</v>
          </cell>
          <cell r="W76">
            <v>35049.493844340454</v>
          </cell>
          <cell r="X76">
            <v>4486190.9547945615</v>
          </cell>
          <cell r="Z76">
            <v>2093.5660553389498</v>
          </cell>
          <cell r="AA76">
            <v>564648.58090489183</v>
          </cell>
          <cell r="AB76">
            <v>316960.69276083028</v>
          </cell>
          <cell r="AD76">
            <v>1536.712224123856</v>
          </cell>
          <cell r="AE76">
            <v>57366.630082712203</v>
          </cell>
          <cell r="AG76">
            <v>2551.3101220992476</v>
          </cell>
          <cell r="AH76">
            <v>124139.71475166343</v>
          </cell>
          <cell r="AJ76">
            <v>1394.6889534102816</v>
          </cell>
          <cell r="AK76">
            <v>94256.881867994787</v>
          </cell>
          <cell r="AM76">
            <v>529.26657719159402</v>
          </cell>
          <cell r="AN76">
            <v>41197.466058459824</v>
          </cell>
          <cell r="AP76">
            <v>0</v>
          </cell>
          <cell r="AQ76">
            <v>0</v>
          </cell>
          <cell r="AS76">
            <v>146.11027130964854</v>
          </cell>
          <cell r="AT76">
            <v>489664.99623012805</v>
          </cell>
          <cell r="AV76">
            <v>1103.4901609400029</v>
          </cell>
          <cell r="AW76">
            <v>646553.67585337698</v>
          </cell>
          <cell r="AY76">
            <v>323.89479723887121</v>
          </cell>
          <cell r="AZ76">
            <v>568573.28665014834</v>
          </cell>
          <cell r="BB76">
            <v>478.17906974066796</v>
          </cell>
          <cell r="BC76">
            <v>695709.90163973614</v>
          </cell>
          <cell r="BG76">
            <v>174000</v>
          </cell>
          <cell r="BH76">
            <v>308000</v>
          </cell>
          <cell r="BI76">
            <v>0</v>
          </cell>
          <cell r="BJ76">
            <v>0</v>
          </cell>
          <cell r="BV76">
            <v>2821021.3338862807</v>
          </cell>
          <cell r="BW76">
            <v>0</v>
          </cell>
        </row>
        <row r="77">
          <cell r="B77">
            <v>801</v>
          </cell>
          <cell r="C77" t="str">
            <v>Bristol, City of</v>
          </cell>
          <cell r="F77">
            <v>53065031.106878549</v>
          </cell>
          <cell r="I77">
            <v>1.0217501490185212</v>
          </cell>
          <cell r="L77">
            <v>2995771.4369223043</v>
          </cell>
          <cell r="U77">
            <v>22337334.661469907</v>
          </cell>
          <cell r="W77">
            <v>91800.912831577298</v>
          </cell>
          <cell r="X77">
            <v>11750139.006740792</v>
          </cell>
          <cell r="Z77">
            <v>10796.833824678713</v>
          </cell>
          <cell r="AA77">
            <v>2911977.3325631977</v>
          </cell>
          <cell r="AB77">
            <v>3250158.1049850713</v>
          </cell>
          <cell r="AD77">
            <v>10871.421585557066</v>
          </cell>
          <cell r="AE77">
            <v>405838.39367025119</v>
          </cell>
          <cell r="AG77">
            <v>8718.5940215750416</v>
          </cell>
          <cell r="AH77">
            <v>424222.74168039404</v>
          </cell>
          <cell r="AJ77">
            <v>12364.198553273125</v>
          </cell>
          <cell r="AK77">
            <v>835606.24724146875</v>
          </cell>
          <cell r="AM77">
            <v>13327.70894379759</v>
          </cell>
          <cell r="AN77">
            <v>1037412.6395107141</v>
          </cell>
          <cell r="AP77">
            <v>4953.4447224417909</v>
          </cell>
          <cell r="AQ77">
            <v>547078.08288224321</v>
          </cell>
          <cell r="AS77">
            <v>628.37634164639053</v>
          </cell>
          <cell r="AT77">
            <v>2105901.9068638375</v>
          </cell>
          <cell r="AV77">
            <v>3034.5979425850082</v>
          </cell>
          <cell r="AW77">
            <v>1778022.6085967871</v>
          </cell>
          <cell r="AY77">
            <v>1082.0334078106139</v>
          </cell>
          <cell r="AZ77">
            <v>1899429.3708596439</v>
          </cell>
          <cell r="BB77">
            <v>1399.797704155374</v>
          </cell>
          <cell r="BC77">
            <v>2036586.6778770052</v>
          </cell>
          <cell r="BG77">
            <v>-6000</v>
          </cell>
          <cell r="BH77">
            <v>2005710</v>
          </cell>
          <cell r="BI77">
            <v>0</v>
          </cell>
          <cell r="BJ77">
            <v>0</v>
          </cell>
          <cell r="BV77">
            <v>0</v>
          </cell>
          <cell r="BW77">
            <v>0</v>
          </cell>
        </row>
        <row r="78">
          <cell r="B78">
            <v>802</v>
          </cell>
          <cell r="C78" t="str">
            <v>North Somerset</v>
          </cell>
          <cell r="F78">
            <v>21833498.722065113</v>
          </cell>
          <cell r="I78">
            <v>1.0217501490185212</v>
          </cell>
          <cell r="L78">
            <v>1250622.1823986701</v>
          </cell>
          <cell r="U78">
            <v>10799306.429685105</v>
          </cell>
          <cell r="W78">
            <v>42750.148844952811</v>
          </cell>
          <cell r="X78">
            <v>5471843.1003909241</v>
          </cell>
          <cell r="Z78">
            <v>2596.2671286560626</v>
          </cell>
          <cell r="AA78">
            <v>700230.37778395822</v>
          </cell>
          <cell r="AB78">
            <v>587518.00259361125</v>
          </cell>
          <cell r="AD78">
            <v>1677.7137446884119</v>
          </cell>
          <cell r="AE78">
            <v>62630.323534450421</v>
          </cell>
          <cell r="AG78">
            <v>2091.5225550409132</v>
          </cell>
          <cell r="AH78">
            <v>101767.71970230479</v>
          </cell>
          <cell r="AJ78">
            <v>1890.2377756842643</v>
          </cell>
          <cell r="AK78">
            <v>127747.42231193431</v>
          </cell>
          <cell r="AM78">
            <v>2282.5898329073766</v>
          </cell>
          <cell r="AN78">
            <v>177674.0138505777</v>
          </cell>
          <cell r="AP78">
            <v>1065.6854054263176</v>
          </cell>
          <cell r="AQ78">
            <v>117698.52319434399</v>
          </cell>
          <cell r="AS78">
            <v>205.37177995272276</v>
          </cell>
          <cell r="AT78">
            <v>688270.37931647361</v>
          </cell>
          <cell r="AV78">
            <v>1144.3601669007437</v>
          </cell>
          <cell r="AW78">
            <v>670500.10829239094</v>
          </cell>
          <cell r="AY78">
            <v>402.56955871329734</v>
          </cell>
          <cell r="AZ78">
            <v>706680.99350207706</v>
          </cell>
          <cell r="BB78">
            <v>568.09308285429779</v>
          </cell>
          <cell r="BC78">
            <v>826527.14810190874</v>
          </cell>
          <cell r="BG78">
            <v>132000</v>
          </cell>
          <cell r="BH78">
            <v>0</v>
          </cell>
          <cell r="BI78">
            <v>0</v>
          </cell>
          <cell r="BJ78">
            <v>0</v>
          </cell>
          <cell r="BV78">
            <v>1498361.273162853</v>
          </cell>
          <cell r="BW78">
            <v>0</v>
          </cell>
        </row>
        <row r="79">
          <cell r="B79">
            <v>803</v>
          </cell>
          <cell r="C79" t="str">
            <v>South Gloucestershire</v>
          </cell>
          <cell r="F79">
            <v>28822657.854895383</v>
          </cell>
          <cell r="I79">
            <v>1.0217501490185212</v>
          </cell>
          <cell r="L79">
            <v>1732888.252735412</v>
          </cell>
          <cell r="U79">
            <v>14397144.399566803</v>
          </cell>
          <cell r="W79">
            <v>57036.338103291244</v>
          </cell>
          <cell r="X79">
            <v>7300416.5261264294</v>
          </cell>
          <cell r="Z79">
            <v>2952.8579306635265</v>
          </cell>
          <cell r="AA79">
            <v>796405.27028557227</v>
          </cell>
          <cell r="AB79">
            <v>488928.7538989968</v>
          </cell>
          <cell r="AD79">
            <v>6103.9353902366456</v>
          </cell>
          <cell r="AE79">
            <v>227864.5266716241</v>
          </cell>
          <cell r="AG79">
            <v>3150.0557094241008</v>
          </cell>
          <cell r="AH79">
            <v>153273.02386038378</v>
          </cell>
          <cell r="AJ79">
            <v>1594.9519826179117</v>
          </cell>
          <cell r="AK79">
            <v>107791.20336698891</v>
          </cell>
          <cell r="AM79">
            <v>0</v>
          </cell>
          <cell r="AN79">
            <v>0</v>
          </cell>
          <cell r="AP79">
            <v>0</v>
          </cell>
          <cell r="AQ79">
            <v>0</v>
          </cell>
          <cell r="AS79">
            <v>275.87254023500071</v>
          </cell>
          <cell r="AT79">
            <v>924542.30057436752</v>
          </cell>
          <cell r="AV79">
            <v>1757.4102563118565</v>
          </cell>
          <cell r="AW79">
            <v>1029696.5948776004</v>
          </cell>
          <cell r="AY79">
            <v>527.22307689355694</v>
          </cell>
          <cell r="AZ79">
            <v>925500.99656617211</v>
          </cell>
          <cell r="BB79">
            <v>749.96460937959455</v>
          </cell>
          <cell r="BC79">
            <v>1091134.7602640304</v>
          </cell>
          <cell r="BG79">
            <v>126000</v>
          </cell>
          <cell r="BH79">
            <v>10000</v>
          </cell>
          <cell r="BI79">
            <v>0</v>
          </cell>
          <cell r="BJ79">
            <v>0</v>
          </cell>
          <cell r="BV79">
            <v>2391577.0426624231</v>
          </cell>
          <cell r="BW79">
            <v>0</v>
          </cell>
        </row>
        <row r="80">
          <cell r="B80">
            <v>805</v>
          </cell>
          <cell r="C80" t="str">
            <v>Hartlepool</v>
          </cell>
          <cell r="F80">
            <v>11334552.159755236</v>
          </cell>
          <cell r="I80">
            <v>1</v>
          </cell>
          <cell r="L80">
            <v>736000</v>
          </cell>
          <cell r="U80">
            <v>4784162.976521736</v>
          </cell>
          <cell r="W80">
            <v>18794.383999999998</v>
          </cell>
          <cell r="X80">
            <v>2405603.7977664047</v>
          </cell>
          <cell r="Z80">
            <v>3305</v>
          </cell>
          <cell r="AA80">
            <v>891380.31022791599</v>
          </cell>
          <cell r="AB80">
            <v>912555.92197136325</v>
          </cell>
          <cell r="AD80">
            <v>325</v>
          </cell>
          <cell r="AE80">
            <v>12132.495911855765</v>
          </cell>
          <cell r="AG80">
            <v>1189</v>
          </cell>
          <cell r="AH80">
            <v>57853.461075237326</v>
          </cell>
          <cell r="AJ80">
            <v>2641</v>
          </cell>
          <cell r="AK80">
            <v>178485.98026440718</v>
          </cell>
          <cell r="AM80">
            <v>4133</v>
          </cell>
          <cell r="AN80">
            <v>321707.68863414769</v>
          </cell>
          <cell r="AP80">
            <v>3100</v>
          </cell>
          <cell r="AQ80">
            <v>342376.29608571524</v>
          </cell>
          <cell r="AS80">
            <v>110</v>
          </cell>
          <cell r="AT80">
            <v>368647.24911202857</v>
          </cell>
          <cell r="AV80">
            <v>800</v>
          </cell>
          <cell r="AW80">
            <v>468733.62263791333</v>
          </cell>
          <cell r="AY80">
            <v>193</v>
          </cell>
          <cell r="AZ80">
            <v>338797.18124199979</v>
          </cell>
          <cell r="BB80">
            <v>340</v>
          </cell>
          <cell r="BC80">
            <v>494671.10027587437</v>
          </cell>
          <cell r="BG80">
            <v>-66000</v>
          </cell>
          <cell r="BH80">
            <v>0</v>
          </cell>
          <cell r="BI80">
            <v>0</v>
          </cell>
          <cell r="BJ80">
            <v>0</v>
          </cell>
          <cell r="BV80">
            <v>0</v>
          </cell>
          <cell r="BW80">
            <v>0</v>
          </cell>
        </row>
        <row r="81">
          <cell r="B81">
            <v>806</v>
          </cell>
          <cell r="C81" t="str">
            <v>Middlesbrough</v>
          </cell>
          <cell r="F81">
            <v>23266786.701632883</v>
          </cell>
          <cell r="I81">
            <v>1</v>
          </cell>
          <cell r="L81">
            <v>1780000</v>
          </cell>
          <cell r="U81">
            <v>9264361.8908118084</v>
          </cell>
          <cell r="W81">
            <v>30367.653999999995</v>
          </cell>
          <cell r="X81">
            <v>3886934.7243121215</v>
          </cell>
          <cell r="Z81">
            <v>6125</v>
          </cell>
          <cell r="AA81">
            <v>1651952.919862628</v>
          </cell>
          <cell r="AB81">
            <v>1771817.4405064525</v>
          </cell>
          <cell r="AD81">
            <v>2175</v>
          </cell>
          <cell r="AE81">
            <v>81194.395717803971</v>
          </cell>
          <cell r="AG81">
            <v>1497</v>
          </cell>
          <cell r="AH81">
            <v>72839.891698595689</v>
          </cell>
          <cell r="AJ81">
            <v>1890</v>
          </cell>
          <cell r="AK81">
            <v>127731.35278293432</v>
          </cell>
          <cell r="AM81">
            <v>5391</v>
          </cell>
          <cell r="AN81">
            <v>419628.87719010172</v>
          </cell>
          <cell r="AP81">
            <v>9692</v>
          </cell>
          <cell r="AQ81">
            <v>1070422.9231170167</v>
          </cell>
          <cell r="AS81">
            <v>260</v>
          </cell>
          <cell r="AT81">
            <v>871348.04335570394</v>
          </cell>
          <cell r="AV81">
            <v>1320</v>
          </cell>
          <cell r="AW81">
            <v>773410.47735255712</v>
          </cell>
          <cell r="AY81">
            <v>494</v>
          </cell>
          <cell r="AZ81">
            <v>867180.34991475591</v>
          </cell>
          <cell r="BB81">
            <v>637</v>
          </cell>
          <cell r="BC81">
            <v>926780.85551685875</v>
          </cell>
          <cell r="BG81">
            <v>306000</v>
          </cell>
          <cell r="BH81">
            <v>1167000</v>
          </cell>
          <cell r="BI81">
            <v>0</v>
          </cell>
          <cell r="BJ81">
            <v>0</v>
          </cell>
          <cell r="BV81">
            <v>0</v>
          </cell>
          <cell r="BW81">
            <v>0</v>
          </cell>
        </row>
        <row r="82">
          <cell r="B82">
            <v>807</v>
          </cell>
          <cell r="C82" t="str">
            <v>Redcar and Cleveland</v>
          </cell>
          <cell r="F82">
            <v>16687642.02545486</v>
          </cell>
          <cell r="I82">
            <v>1</v>
          </cell>
          <cell r="L82">
            <v>1332000</v>
          </cell>
          <cell r="U82">
            <v>7310513.2113444591</v>
          </cell>
          <cell r="W82">
            <v>25575.484000000004</v>
          </cell>
          <cell r="X82">
            <v>3273556.6880039237</v>
          </cell>
          <cell r="Z82">
            <v>3779</v>
          </cell>
          <cell r="AA82">
            <v>1019221.2382303464</v>
          </cell>
          <cell r="AB82">
            <v>1072395.3415728481</v>
          </cell>
          <cell r="AD82">
            <v>3042</v>
          </cell>
          <cell r="AE82">
            <v>113560.16173496998</v>
          </cell>
          <cell r="AG82">
            <v>1776</v>
          </cell>
          <cell r="AH82">
            <v>86415.262295728753</v>
          </cell>
          <cell r="AJ82">
            <v>3886</v>
          </cell>
          <cell r="AK82">
            <v>262626.47455792746</v>
          </cell>
          <cell r="AM82">
            <v>2885</v>
          </cell>
          <cell r="AN82">
            <v>224564.88790455268</v>
          </cell>
          <cell r="AP82">
            <v>3488</v>
          </cell>
          <cell r="AQ82">
            <v>385228.55507966928</v>
          </cell>
          <cell r="AS82">
            <v>196</v>
          </cell>
          <cell r="AT82">
            <v>656862.37114506902</v>
          </cell>
          <cell r="AV82">
            <v>1130</v>
          </cell>
          <cell r="AW82">
            <v>662086.24197605264</v>
          </cell>
          <cell r="AY82">
            <v>306</v>
          </cell>
          <cell r="AZ82">
            <v>537160.2977204764</v>
          </cell>
          <cell r="BB82">
            <v>569</v>
          </cell>
          <cell r="BC82">
            <v>827846.63546168397</v>
          </cell>
          <cell r="BG82">
            <v>-138000</v>
          </cell>
          <cell r="BH82">
            <v>134000</v>
          </cell>
          <cell r="BI82">
            <v>0</v>
          </cell>
          <cell r="BJ82">
            <v>0</v>
          </cell>
          <cell r="BV82">
            <v>0</v>
          </cell>
          <cell r="BW82">
            <v>0</v>
          </cell>
        </row>
        <row r="83">
          <cell r="B83">
            <v>808</v>
          </cell>
          <cell r="C83" t="str">
            <v>Stockton-on-Tees</v>
          </cell>
          <cell r="F83">
            <v>24423253.002820119</v>
          </cell>
          <cell r="I83">
            <v>1</v>
          </cell>
          <cell r="L83">
            <v>1892000</v>
          </cell>
          <cell r="U83">
            <v>11269311.345924456</v>
          </cell>
          <cell r="W83">
            <v>41020.658999999985</v>
          </cell>
          <cell r="X83">
            <v>5250475.5184996026</v>
          </cell>
          <cell r="Z83">
            <v>5157</v>
          </cell>
          <cell r="AA83">
            <v>1390876.9318745425</v>
          </cell>
          <cell r="AB83">
            <v>1351113.8577953435</v>
          </cell>
          <cell r="AD83">
            <v>1834</v>
          </cell>
          <cell r="AE83">
            <v>68464.607699518383</v>
          </cell>
          <cell r="AG83">
            <v>3265</v>
          </cell>
          <cell r="AH83">
            <v>158865.89605605538</v>
          </cell>
          <cell r="AJ83">
            <v>6350</v>
          </cell>
          <cell r="AK83">
            <v>429150.31226012332</v>
          </cell>
          <cell r="AM83">
            <v>4761</v>
          </cell>
          <cell r="AN83">
            <v>370590.44412948884</v>
          </cell>
          <cell r="AP83">
            <v>2934</v>
          </cell>
          <cell r="AQ83">
            <v>324042.59765015752</v>
          </cell>
          <cell r="AS83">
            <v>289</v>
          </cell>
          <cell r="AT83">
            <v>968536.86357614794</v>
          </cell>
          <cell r="AV83">
            <v>1690</v>
          </cell>
          <cell r="AW83">
            <v>990199.77782259195</v>
          </cell>
          <cell r="AY83">
            <v>521</v>
          </cell>
          <cell r="AZ83">
            <v>914576.84677244513</v>
          </cell>
          <cell r="BB83">
            <v>684</v>
          </cell>
          <cell r="BC83">
            <v>995161.86055499443</v>
          </cell>
          <cell r="BG83">
            <v>-624000</v>
          </cell>
          <cell r="BH83">
            <v>25000</v>
          </cell>
          <cell r="BI83">
            <v>0</v>
          </cell>
          <cell r="BJ83">
            <v>0</v>
          </cell>
          <cell r="BV83">
            <v>0</v>
          </cell>
          <cell r="BW83">
            <v>0</v>
          </cell>
        </row>
        <row r="84">
          <cell r="B84">
            <v>810</v>
          </cell>
          <cell r="C84" t="str">
            <v>Kingston Upon Hull, City of</v>
          </cell>
          <cell r="F84">
            <v>31789085.992777333</v>
          </cell>
          <cell r="I84">
            <v>1</v>
          </cell>
          <cell r="L84">
            <v>2184000</v>
          </cell>
          <cell r="U84">
            <v>12595500</v>
          </cell>
          <cell r="W84">
            <v>52552.598999999987</v>
          </cell>
          <cell r="X84">
            <v>6726516.3751520105</v>
          </cell>
          <cell r="Z84">
            <v>9305</v>
          </cell>
          <cell r="AA84">
            <v>2509619.905195388</v>
          </cell>
          <cell r="AB84">
            <v>2946040.0018687854</v>
          </cell>
          <cell r="AD84">
            <v>3489</v>
          </cell>
          <cell r="AE84">
            <v>130247.00995835313</v>
          </cell>
          <cell r="AG84">
            <v>3403</v>
          </cell>
          <cell r="AH84">
            <v>165580.59549119649</v>
          </cell>
          <cell r="AJ84">
            <v>7080</v>
          </cell>
          <cell r="AK84">
            <v>478485.70248845237</v>
          </cell>
          <cell r="AM84">
            <v>9435</v>
          </cell>
          <cell r="AN84">
            <v>734408.91416965495</v>
          </cell>
          <cell r="AP84">
            <v>13014</v>
          </cell>
          <cell r="AQ84">
            <v>1437317.7797611284</v>
          </cell>
          <cell r="AS84">
            <v>355</v>
          </cell>
          <cell r="AT84">
            <v>1189725.2130433649</v>
          </cell>
          <cell r="AV84">
            <v>1980</v>
          </cell>
          <cell r="AW84">
            <v>1160115.7160288356</v>
          </cell>
          <cell r="AY84">
            <v>736</v>
          </cell>
          <cell r="AZ84">
            <v>1291993.3958244137</v>
          </cell>
          <cell r="BB84">
            <v>819</v>
          </cell>
          <cell r="BC84">
            <v>1191575.3856645329</v>
          </cell>
          <cell r="BG84">
            <v>-6000</v>
          </cell>
          <cell r="BH84">
            <v>0</v>
          </cell>
          <cell r="BI84">
            <v>0</v>
          </cell>
          <cell r="BJ84">
            <v>0</v>
          </cell>
          <cell r="BV84">
            <v>0</v>
          </cell>
          <cell r="BW84">
            <v>0</v>
          </cell>
        </row>
        <row r="85">
          <cell r="B85">
            <v>811</v>
          </cell>
          <cell r="C85" t="str">
            <v>East Riding of Yorkshire</v>
          </cell>
          <cell r="F85">
            <v>24891147.981017292</v>
          </cell>
          <cell r="I85">
            <v>1</v>
          </cell>
          <cell r="L85">
            <v>1312000</v>
          </cell>
          <cell r="U85">
            <v>10260248</v>
          </cell>
          <cell r="W85">
            <v>60757.850999999995</v>
          </cell>
          <cell r="X85">
            <v>7776754.8598413952</v>
          </cell>
          <cell r="Z85">
            <v>4781</v>
          </cell>
          <cell r="AA85">
            <v>1289467.2505899144</v>
          </cell>
          <cell r="AB85">
            <v>713899.16107053217</v>
          </cell>
          <cell r="AD85">
            <v>5538</v>
          </cell>
          <cell r="AE85">
            <v>206737.73033802226</v>
          </cell>
          <cell r="AG85">
            <v>2308</v>
          </cell>
          <cell r="AH85">
            <v>112300.91519062048</v>
          </cell>
          <cell r="AJ85">
            <v>3879</v>
          </cell>
          <cell r="AK85">
            <v>262153.39547354617</v>
          </cell>
          <cell r="AM85">
            <v>1397</v>
          </cell>
          <cell r="AN85">
            <v>108740.77934234319</v>
          </cell>
          <cell r="AP85">
            <v>217</v>
          </cell>
          <cell r="AQ85">
            <v>23966.340726000068</v>
          </cell>
          <cell r="AS85">
            <v>254</v>
          </cell>
          <cell r="AT85">
            <v>851240.01158595691</v>
          </cell>
          <cell r="AV85">
            <v>1620</v>
          </cell>
          <cell r="AW85">
            <v>949185.58584177459</v>
          </cell>
          <cell r="AY85">
            <v>601</v>
          </cell>
          <cell r="AZ85">
            <v>1055010.9115359683</v>
          </cell>
          <cell r="BB85">
            <v>680</v>
          </cell>
          <cell r="BC85">
            <v>989342.20055174874</v>
          </cell>
          <cell r="BG85">
            <v>-306000</v>
          </cell>
          <cell r="BH85">
            <v>0</v>
          </cell>
          <cell r="BI85">
            <v>0</v>
          </cell>
          <cell r="BJ85">
            <v>0</v>
          </cell>
          <cell r="BV85">
            <v>0</v>
          </cell>
          <cell r="BW85">
            <v>0</v>
          </cell>
        </row>
        <row r="86">
          <cell r="B86">
            <v>812</v>
          </cell>
          <cell r="C86" t="str">
            <v>North East Lincolnshire</v>
          </cell>
          <cell r="F86">
            <v>18949136.692351304</v>
          </cell>
          <cell r="I86">
            <v>1</v>
          </cell>
          <cell r="L86">
            <v>1196000</v>
          </cell>
          <cell r="U86">
            <v>7939000</v>
          </cell>
          <cell r="W86">
            <v>32369.895</v>
          </cell>
          <cell r="X86">
            <v>4143213.3314558095</v>
          </cell>
          <cell r="Z86">
            <v>3785</v>
          </cell>
          <cell r="AA86">
            <v>1020839.4778253138</v>
          </cell>
          <cell r="AB86">
            <v>1459445.420959471</v>
          </cell>
          <cell r="AD86">
            <v>3277</v>
          </cell>
          <cell r="AE86">
            <v>122332.889548158</v>
          </cell>
          <cell r="AG86">
            <v>1493</v>
          </cell>
          <cell r="AH86">
            <v>72645.262729461174</v>
          </cell>
          <cell r="AJ86">
            <v>4819</v>
          </cell>
          <cell r="AK86">
            <v>325681.15823331242</v>
          </cell>
          <cell r="AM86">
            <v>4437</v>
          </cell>
          <cell r="AN86">
            <v>345370.67855545937</v>
          </cell>
          <cell r="AP86">
            <v>5373</v>
          </cell>
          <cell r="AQ86">
            <v>593415.43189308001</v>
          </cell>
          <cell r="AS86">
            <v>237</v>
          </cell>
          <cell r="AT86">
            <v>794267.25490500696</v>
          </cell>
          <cell r="AV86">
            <v>1130</v>
          </cell>
          <cell r="AW86">
            <v>662086.24197605264</v>
          </cell>
          <cell r="AY86">
            <v>500</v>
          </cell>
          <cell r="AZ86">
            <v>877712.90477202018</v>
          </cell>
          <cell r="BB86">
            <v>564</v>
          </cell>
          <cell r="BC86">
            <v>820572.06045762706</v>
          </cell>
          <cell r="BG86">
            <v>36000</v>
          </cell>
          <cell r="BH86">
            <v>0</v>
          </cell>
          <cell r="BI86">
            <v>0</v>
          </cell>
          <cell r="BJ86">
            <v>0</v>
          </cell>
          <cell r="BV86">
            <v>0</v>
          </cell>
          <cell r="BW86">
            <v>0</v>
          </cell>
        </row>
        <row r="87">
          <cell r="B87">
            <v>813</v>
          </cell>
          <cell r="C87" t="str">
            <v>North Lincolnshire</v>
          </cell>
          <cell r="F87">
            <v>17300551.180143274</v>
          </cell>
          <cell r="I87">
            <v>1</v>
          </cell>
          <cell r="L87">
            <v>1284000</v>
          </cell>
          <cell r="U87">
            <v>7280123.4479882503</v>
          </cell>
          <cell r="W87">
            <v>33503.589999999997</v>
          </cell>
          <cell r="X87">
            <v>4288321.6253753537</v>
          </cell>
          <cell r="Z87">
            <v>3260</v>
          </cell>
          <cell r="AA87">
            <v>879243.51326566003</v>
          </cell>
          <cell r="AB87">
            <v>866151.46763139218</v>
          </cell>
          <cell r="AD87">
            <v>3363</v>
          </cell>
          <cell r="AE87">
            <v>125543.33462021829</v>
          </cell>
          <cell r="AG87">
            <v>3418</v>
          </cell>
          <cell r="AH87">
            <v>166310.45412545095</v>
          </cell>
          <cell r="AJ87">
            <v>2783</v>
          </cell>
          <cell r="AK87">
            <v>188082.72740471232</v>
          </cell>
          <cell r="AM87">
            <v>2412</v>
          </cell>
          <cell r="AN87">
            <v>187747.14371777506</v>
          </cell>
          <cell r="AP87">
            <v>1797</v>
          </cell>
          <cell r="AQ87">
            <v>198467.80776323559</v>
          </cell>
          <cell r="AS87">
            <v>191</v>
          </cell>
          <cell r="AT87">
            <v>640105.67800361325</v>
          </cell>
          <cell r="AV87">
            <v>1050</v>
          </cell>
          <cell r="AW87">
            <v>615212.87971226126</v>
          </cell>
          <cell r="AY87">
            <v>479</v>
          </cell>
          <cell r="AZ87">
            <v>840848.96277159534</v>
          </cell>
          <cell r="BB87">
            <v>487</v>
          </cell>
          <cell r="BC87">
            <v>708543.60539514956</v>
          </cell>
          <cell r="BG87">
            <v>-102000</v>
          </cell>
          <cell r="BH87">
            <v>0</v>
          </cell>
          <cell r="BI87">
            <v>0</v>
          </cell>
          <cell r="BJ87">
            <v>0</v>
          </cell>
          <cell r="BV87">
            <v>0</v>
          </cell>
          <cell r="BW87">
            <v>0</v>
          </cell>
        </row>
        <row r="88">
          <cell r="B88">
            <v>815</v>
          </cell>
          <cell r="C88" t="str">
            <v>North Yorkshire</v>
          </cell>
          <cell r="F88">
            <v>49195074.550815687</v>
          </cell>
          <cell r="I88">
            <v>1</v>
          </cell>
          <cell r="L88">
            <v>2844000</v>
          </cell>
          <cell r="U88">
            <v>22809000</v>
          </cell>
          <cell r="W88">
            <v>111510.18700000001</v>
          </cell>
          <cell r="X88">
            <v>14272844.980545361</v>
          </cell>
          <cell r="Z88">
            <v>5624</v>
          </cell>
          <cell r="AA88">
            <v>1516829.9136828443</v>
          </cell>
          <cell r="AB88">
            <v>987993.64337593049</v>
          </cell>
          <cell r="AD88">
            <v>7513</v>
          </cell>
          <cell r="AE88">
            <v>280465.97472545342</v>
          </cell>
          <cell r="AG88">
            <v>2982</v>
          </cell>
          <cell r="AH88">
            <v>145095.89648978782</v>
          </cell>
          <cell r="AJ88">
            <v>4512</v>
          </cell>
          <cell r="AK88">
            <v>304933.26124687813</v>
          </cell>
          <cell r="AM88">
            <v>1001</v>
          </cell>
          <cell r="AN88">
            <v>77916.621418529365</v>
          </cell>
          <cell r="AP88">
            <v>1626</v>
          </cell>
          <cell r="AQ88">
            <v>179581.88949528159</v>
          </cell>
          <cell r="AS88">
            <v>413</v>
          </cell>
          <cell r="AT88">
            <v>1384102.8534842527</v>
          </cell>
          <cell r="AV88">
            <v>3020</v>
          </cell>
          <cell r="AW88">
            <v>1769469.4254581232</v>
          </cell>
          <cell r="AY88">
            <v>1301</v>
          </cell>
          <cell r="AZ88">
            <v>2283808.9782167966</v>
          </cell>
          <cell r="BB88">
            <v>1297</v>
          </cell>
          <cell r="BC88">
            <v>1887024.75605238</v>
          </cell>
          <cell r="BG88">
            <v>-660000</v>
          </cell>
          <cell r="BH88">
            <v>100000</v>
          </cell>
          <cell r="BI88">
            <v>0</v>
          </cell>
          <cell r="BJ88">
            <v>0</v>
          </cell>
          <cell r="BV88">
            <v>0</v>
          </cell>
          <cell r="BW88">
            <v>0</v>
          </cell>
        </row>
        <row r="89">
          <cell r="B89">
            <v>816</v>
          </cell>
          <cell r="C89" t="str">
            <v>York</v>
          </cell>
          <cell r="F89">
            <v>17568949.115226083</v>
          </cell>
          <cell r="I89">
            <v>1</v>
          </cell>
          <cell r="L89">
            <v>704000</v>
          </cell>
          <cell r="U89">
            <v>8187160.7378354371</v>
          </cell>
          <cell r="W89">
            <v>36247.571000000004</v>
          </cell>
          <cell r="X89">
            <v>4639539.8996533975</v>
          </cell>
          <cell r="Z89">
            <v>1834</v>
          </cell>
          <cell r="AA89">
            <v>494641.90286172403</v>
          </cell>
          <cell r="AB89">
            <v>409351.94776674866</v>
          </cell>
          <cell r="AD89">
            <v>3467</v>
          </cell>
          <cell r="AE89">
            <v>129425.73331201213</v>
          </cell>
          <cell r="AG89">
            <v>625</v>
          </cell>
          <cell r="AH89">
            <v>30410.776427269411</v>
          </cell>
          <cell r="AJ89">
            <v>2675</v>
          </cell>
          <cell r="AK89">
            <v>180783.79295997319</v>
          </cell>
          <cell r="AM89">
            <v>883</v>
          </cell>
          <cell r="AN89">
            <v>68731.645067493941</v>
          </cell>
          <cell r="AP89">
            <v>0</v>
          </cell>
          <cell r="AQ89">
            <v>0</v>
          </cell>
          <cell r="AS89">
            <v>139</v>
          </cell>
          <cell r="AT89">
            <v>465836.06933247246</v>
          </cell>
          <cell r="AV89">
            <v>770</v>
          </cell>
          <cell r="AW89">
            <v>451156.11178899166</v>
          </cell>
          <cell r="AY89">
            <v>353</v>
          </cell>
          <cell r="AZ89">
            <v>619665.31076904619</v>
          </cell>
          <cell r="BB89">
            <v>269</v>
          </cell>
          <cell r="BC89">
            <v>391372.13521826535</v>
          </cell>
          <cell r="BG89">
            <v>990000</v>
          </cell>
          <cell r="BH89">
            <v>216225</v>
          </cell>
          <cell r="BI89">
            <v>0</v>
          </cell>
          <cell r="BJ89">
            <v>0</v>
          </cell>
          <cell r="BV89">
            <v>977977.32980256528</v>
          </cell>
          <cell r="BW89">
            <v>0</v>
          </cell>
        </row>
        <row r="90">
          <cell r="B90">
            <v>821</v>
          </cell>
          <cell r="C90" t="str">
            <v>Luton</v>
          </cell>
          <cell r="F90">
            <v>29207094.019340649</v>
          </cell>
          <cell r="I90">
            <v>1.0233286343694641</v>
          </cell>
          <cell r="L90">
            <v>1711005.4766657441</v>
          </cell>
          <cell r="U90">
            <v>12980970.632598437</v>
          </cell>
          <cell r="W90">
            <v>55300.071544117025</v>
          </cell>
          <cell r="X90">
            <v>7078181.55270648</v>
          </cell>
          <cell r="Z90">
            <v>6215.6981251601246</v>
          </cell>
          <cell r="AA90">
            <v>1676414.8027498664</v>
          </cell>
          <cell r="AB90">
            <v>1775476.9891658826</v>
          </cell>
          <cell r="AD90">
            <v>9386.9935630710934</v>
          </cell>
          <cell r="AE90">
            <v>350423.57239561976</v>
          </cell>
          <cell r="AG90">
            <v>4596.7922255876329</v>
          </cell>
          <cell r="AH90">
            <v>223667.23304792907</v>
          </cell>
          <cell r="AJ90">
            <v>12887.800821249031</v>
          </cell>
          <cell r="AK90">
            <v>870992.71602918021</v>
          </cell>
          <cell r="AM90">
            <v>3704.4496564174601</v>
          </cell>
          <cell r="AN90">
            <v>288349.85159148899</v>
          </cell>
          <cell r="AP90">
            <v>380.67825198544062</v>
          </cell>
          <cell r="AQ90">
            <v>42043.616101664433</v>
          </cell>
          <cell r="AS90">
            <v>374.53828017922388</v>
          </cell>
          <cell r="AT90">
            <v>1255204.6061383737</v>
          </cell>
          <cell r="AV90">
            <v>1831.7582555213407</v>
          </cell>
          <cell r="AW90">
            <v>1073258.3536342783</v>
          </cell>
          <cell r="AY90">
            <v>784.893062561379</v>
          </cell>
          <cell r="AZ90">
            <v>1377821.5397523099</v>
          </cell>
          <cell r="BB90">
            <v>689.72349956501876</v>
          </cell>
          <cell r="BC90">
            <v>1003489.0659292778</v>
          </cell>
          <cell r="BG90">
            <v>-780000</v>
          </cell>
          <cell r="BH90">
            <v>55271</v>
          </cell>
          <cell r="BI90">
            <v>0</v>
          </cell>
          <cell r="BJ90">
            <v>0</v>
          </cell>
          <cell r="BV90">
            <v>0</v>
          </cell>
          <cell r="BW90">
            <v>0</v>
          </cell>
        </row>
        <row r="91">
          <cell r="B91">
            <v>822</v>
          </cell>
          <cell r="C91" t="str">
            <v>Bedford Borough</v>
          </cell>
          <cell r="F91">
            <v>20913574.644730303</v>
          </cell>
          <cell r="I91">
            <v>1.0233286343694641</v>
          </cell>
          <cell r="L91">
            <v>1354887.1119051704</v>
          </cell>
          <cell r="U91">
            <v>9307424.3785619996</v>
          </cell>
          <cell r="W91">
            <v>38251.63958116404</v>
          </cell>
          <cell r="X91">
            <v>4896052.4296640931</v>
          </cell>
          <cell r="Z91">
            <v>2781.4072282162033</v>
          </cell>
          <cell r="AA91">
            <v>750163.88440469815</v>
          </cell>
          <cell r="AB91">
            <v>845263.95068839984</v>
          </cell>
          <cell r="AD91">
            <v>4144.4809691963292</v>
          </cell>
          <cell r="AE91">
            <v>154716.61050934921</v>
          </cell>
          <cell r="AG91">
            <v>3000.3995559712689</v>
          </cell>
          <cell r="AH91">
            <v>145991.16814259306</v>
          </cell>
          <cell r="AJ91">
            <v>6340.5442185531992</v>
          </cell>
          <cell r="AK91">
            <v>428511.26477027166</v>
          </cell>
          <cell r="AM91">
            <v>933.27571454495126</v>
          </cell>
          <cell r="AN91">
            <v>72645.045483822629</v>
          </cell>
          <cell r="AP91">
            <v>392.95819559787424</v>
          </cell>
          <cell r="AQ91">
            <v>43399.861782363281</v>
          </cell>
          <cell r="AS91">
            <v>197.50242643330657</v>
          </cell>
          <cell r="AT91">
            <v>661897.51088717522</v>
          </cell>
          <cell r="AV91">
            <v>1187.0612158685783</v>
          </cell>
          <cell r="AW91">
            <v>695519.38000880601</v>
          </cell>
          <cell r="AY91">
            <v>425.70471189769705</v>
          </cell>
          <cell r="AZ91">
            <v>747293.03850972746</v>
          </cell>
          <cell r="BB91">
            <v>498.36104493792902</v>
          </cell>
          <cell r="BC91">
            <v>725072.96010023484</v>
          </cell>
          <cell r="BG91">
            <v>264000</v>
          </cell>
          <cell r="BH91">
            <v>666000</v>
          </cell>
          <cell r="BI91">
            <v>0</v>
          </cell>
          <cell r="BJ91">
            <v>0</v>
          </cell>
          <cell r="BV91">
            <v>456544.94556807727</v>
          </cell>
          <cell r="BW91">
            <v>0</v>
          </cell>
        </row>
        <row r="92">
          <cell r="B92">
            <v>823</v>
          </cell>
          <cell r="C92" t="str">
            <v>Central Bedfordshire</v>
          </cell>
          <cell r="F92">
            <v>28313245.127377566</v>
          </cell>
          <cell r="I92">
            <v>1.0233286343694641</v>
          </cell>
          <cell r="L92">
            <v>2050750.5832764062</v>
          </cell>
          <cell r="U92">
            <v>12068215.732237116</v>
          </cell>
          <cell r="W92">
            <v>60320.151379367977</v>
          </cell>
          <cell r="X92">
            <v>7720731.1098917667</v>
          </cell>
          <cell r="Z92">
            <v>3044.4026872491559</v>
          </cell>
          <cell r="AA92">
            <v>821095.49525532639</v>
          </cell>
          <cell r="AB92">
            <v>640731.97203638079</v>
          </cell>
          <cell r="AD92">
            <v>3933.6752705162198</v>
          </cell>
          <cell r="AE92">
            <v>146847.07427109589</v>
          </cell>
          <cell r="AG92">
            <v>4139.3643260244826</v>
          </cell>
          <cell r="AH92">
            <v>201410.05291159241</v>
          </cell>
          <cell r="AJ92">
            <v>4327.6567947484637</v>
          </cell>
          <cell r="AK92">
            <v>292474.84485369251</v>
          </cell>
          <cell r="AM92">
            <v>0</v>
          </cell>
          <cell r="AN92">
            <v>0</v>
          </cell>
          <cell r="AP92">
            <v>0</v>
          </cell>
          <cell r="AQ92">
            <v>0</v>
          </cell>
          <cell r="AS92">
            <v>235.36558590497674</v>
          </cell>
          <cell r="AT92">
            <v>788789.77981373202</v>
          </cell>
          <cell r="AV92">
            <v>1882.9246872398139</v>
          </cell>
          <cell r="AW92">
            <v>1103237.6372553476</v>
          </cell>
          <cell r="AY92">
            <v>621.16048106226469</v>
          </cell>
          <cell r="AZ92">
            <v>1090401.1403254918</v>
          </cell>
          <cell r="BB92">
            <v>799.21966344255145</v>
          </cell>
          <cell r="BC92">
            <v>1162796.6772860028</v>
          </cell>
          <cell r="BG92">
            <v>204000</v>
          </cell>
          <cell r="BH92">
            <v>662495</v>
          </cell>
          <cell r="BI92">
            <v>0</v>
          </cell>
          <cell r="BJ92">
            <v>0</v>
          </cell>
          <cell r="BV92">
            <v>0</v>
          </cell>
          <cell r="BW92">
            <v>0</v>
          </cell>
        </row>
        <row r="93">
          <cell r="B93">
            <v>825</v>
          </cell>
          <cell r="C93" t="str">
            <v>Buckinghamshire</v>
          </cell>
          <cell r="F93">
            <v>66456684.961899072</v>
          </cell>
          <cell r="I93">
            <v>1.0475502490323638</v>
          </cell>
          <cell r="L93">
            <v>5233561.0441656895</v>
          </cell>
          <cell r="U93">
            <v>37226190.431518525</v>
          </cell>
          <cell r="W93">
            <v>123853.16176275442</v>
          </cell>
          <cell r="X93">
            <v>15852694.948760169</v>
          </cell>
          <cell r="Z93">
            <v>4967.4832809114696</v>
          </cell>
          <cell r="AA93">
            <v>1339763.0220849779</v>
          </cell>
          <cell r="AB93">
            <v>634937.95019900228</v>
          </cell>
          <cell r="AD93">
            <v>6128.1689568393285</v>
          </cell>
          <cell r="AE93">
            <v>228769.18404927559</v>
          </cell>
          <cell r="AG93">
            <v>6508.4296972380762</v>
          </cell>
          <cell r="AH93">
            <v>316682.24066449259</v>
          </cell>
          <cell r="AJ93">
            <v>1324.1035147769078</v>
          </cell>
          <cell r="AK93">
            <v>89486.525485234131</v>
          </cell>
          <cell r="AM93">
            <v>0</v>
          </cell>
          <cell r="AN93">
            <v>0</v>
          </cell>
          <cell r="AP93">
            <v>0</v>
          </cell>
          <cell r="AQ93">
            <v>0</v>
          </cell>
          <cell r="AS93">
            <v>474.5402628116608</v>
          </cell>
          <cell r="AT93">
            <v>1590345.113440162</v>
          </cell>
          <cell r="AV93">
            <v>2975.0427072519133</v>
          </cell>
          <cell r="AW93">
            <v>1743128.1820908682</v>
          </cell>
          <cell r="AY93">
            <v>1037.0747465420402</v>
          </cell>
          <cell r="AZ93">
            <v>1820507.7765062414</v>
          </cell>
          <cell r="BB93">
            <v>1285.3441555627105</v>
          </cell>
          <cell r="BC93">
            <v>1870066.4931334434</v>
          </cell>
          <cell r="BG93">
            <v>-1092000</v>
          </cell>
          <cell r="BH93">
            <v>237490</v>
          </cell>
          <cell r="BI93">
            <v>0</v>
          </cell>
          <cell r="BJ93">
            <v>0</v>
          </cell>
          <cell r="BV93">
            <v>13795656.619703293</v>
          </cell>
          <cell r="BW93">
            <v>0</v>
          </cell>
        </row>
        <row r="94">
          <cell r="B94">
            <v>826</v>
          </cell>
          <cell r="C94" t="str">
            <v>Milton Keynes</v>
          </cell>
          <cell r="F94">
            <v>36947125.27473256</v>
          </cell>
          <cell r="I94">
            <v>1.0426785996283705</v>
          </cell>
          <cell r="L94">
            <v>3098840.7980955169</v>
          </cell>
          <cell r="U94">
            <v>17685665.564102758</v>
          </cell>
          <cell r="W94">
            <v>68369.828796241374</v>
          </cell>
          <cell r="X94">
            <v>8751056.6882573627</v>
          </cell>
          <cell r="Z94">
            <v>5185.2406759518863</v>
          </cell>
          <cell r="AA94">
            <v>1398493.6285435406</v>
          </cell>
          <cell r="AB94">
            <v>1540121.316554155</v>
          </cell>
          <cell r="AD94">
            <v>8104.7407549113241</v>
          </cell>
          <cell r="AE94">
            <v>302556.10484803829</v>
          </cell>
          <cell r="AG94">
            <v>5749.3297983508346</v>
          </cell>
          <cell r="AH94">
            <v>279746.53296685626</v>
          </cell>
          <cell r="AJ94">
            <v>7077.7023342773791</v>
          </cell>
          <cell r="AK94">
            <v>478330.41997469927</v>
          </cell>
          <cell r="AM94">
            <v>5072.6313871920229</v>
          </cell>
          <cell r="AN94">
            <v>394847.45193965064</v>
          </cell>
          <cell r="AP94">
            <v>766.36877072685229</v>
          </cell>
          <cell r="AQ94">
            <v>84640.80682491044</v>
          </cell>
          <cell r="AS94">
            <v>297.16340089408561</v>
          </cell>
          <cell r="AT94">
            <v>995895.18433072371</v>
          </cell>
          <cell r="AV94">
            <v>1897.6750513236343</v>
          </cell>
          <cell r="AW94">
            <v>1111880.126745644</v>
          </cell>
          <cell r="AY94">
            <v>653.75948196698835</v>
          </cell>
          <cell r="AZ94">
            <v>1147626.2678789929</v>
          </cell>
          <cell r="BB94">
            <v>799.73448591496015</v>
          </cell>
          <cell r="BC94">
            <v>1163545.700223865</v>
          </cell>
          <cell r="BG94">
            <v>54000</v>
          </cell>
          <cell r="BH94">
            <v>0</v>
          </cell>
          <cell r="BI94">
            <v>0</v>
          </cell>
          <cell r="BJ94">
            <v>0</v>
          </cell>
          <cell r="BV94">
            <v>2651917.5748484582</v>
          </cell>
          <cell r="BW94">
            <v>0</v>
          </cell>
        </row>
        <row r="95">
          <cell r="B95">
            <v>830</v>
          </cell>
          <cell r="C95" t="str">
            <v>Derbyshire</v>
          </cell>
          <cell r="F95">
            <v>71089273.241748899</v>
          </cell>
          <cell r="I95">
            <v>1</v>
          </cell>
          <cell r="L95">
            <v>3236000</v>
          </cell>
          <cell r="U95">
            <v>33182554.490738556</v>
          </cell>
          <cell r="W95">
            <v>145788.46600000001</v>
          </cell>
          <cell r="X95">
            <v>18660323.609443035</v>
          </cell>
          <cell r="Z95">
            <v>13241</v>
          </cell>
          <cell r="AA95">
            <v>3571185.0794940502</v>
          </cell>
          <cell r="AB95">
            <v>2813750.8908357704</v>
          </cell>
          <cell r="AD95">
            <v>15368</v>
          </cell>
          <cell r="AE95">
            <v>573699.0682258443</v>
          </cell>
          <cell r="AG95">
            <v>7654</v>
          </cell>
          <cell r="AH95">
            <v>372422.53243891214</v>
          </cell>
          <cell r="AJ95">
            <v>17023</v>
          </cell>
          <cell r="AK95">
            <v>1150460.7504888314</v>
          </cell>
          <cell r="AM95">
            <v>8138</v>
          </cell>
          <cell r="AN95">
            <v>633452.01309090108</v>
          </cell>
          <cell r="AP95">
            <v>758</v>
          </cell>
          <cell r="AQ95">
            <v>83716.526591281334</v>
          </cell>
          <cell r="AS95">
            <v>670</v>
          </cell>
          <cell r="AT95">
            <v>2245396.8809550833</v>
          </cell>
          <cell r="AV95">
            <v>5020</v>
          </cell>
          <cell r="AW95">
            <v>2941303.4820529064</v>
          </cell>
          <cell r="AY95">
            <v>1478</v>
          </cell>
          <cell r="AZ95">
            <v>2594519.3465060918</v>
          </cell>
          <cell r="BB95">
            <v>2124</v>
          </cell>
          <cell r="BC95">
            <v>3090239.4617234035</v>
          </cell>
          <cell r="BG95">
            <v>-1296000</v>
          </cell>
          <cell r="BH95">
            <v>50000</v>
          </cell>
          <cell r="BI95">
            <v>0</v>
          </cell>
          <cell r="BJ95">
            <v>0</v>
          </cell>
          <cell r="BV95">
            <v>0</v>
          </cell>
          <cell r="BW95">
            <v>0</v>
          </cell>
        </row>
        <row r="96">
          <cell r="B96">
            <v>831</v>
          </cell>
          <cell r="C96" t="str">
            <v>Derby</v>
          </cell>
          <cell r="F96">
            <v>34843522.396502905</v>
          </cell>
          <cell r="I96">
            <v>1</v>
          </cell>
          <cell r="L96">
            <v>2272000</v>
          </cell>
          <cell r="U96">
            <v>15813028.425740186</v>
          </cell>
          <cell r="W96">
            <v>56208.035999999993</v>
          </cell>
          <cell r="X96">
            <v>7194397.2660445161</v>
          </cell>
          <cell r="Z96">
            <v>6328</v>
          </cell>
          <cell r="AA96">
            <v>1706703.3594923608</v>
          </cell>
          <cell r="AB96">
            <v>2173787.5579315312</v>
          </cell>
          <cell r="AD96">
            <v>5446</v>
          </cell>
          <cell r="AE96">
            <v>203303.30072605077</v>
          </cell>
          <cell r="AG96">
            <v>4662</v>
          </cell>
          <cell r="AH96">
            <v>226840.063526288</v>
          </cell>
          <cell r="AJ96">
            <v>11731</v>
          </cell>
          <cell r="AK96">
            <v>792812.96269661514</v>
          </cell>
          <cell r="AM96">
            <v>8173</v>
          </cell>
          <cell r="AN96">
            <v>636176.37048315746</v>
          </cell>
          <cell r="AP96">
            <v>2849</v>
          </cell>
          <cell r="AQ96">
            <v>314654.8604994202</v>
          </cell>
          <cell r="AS96">
            <v>341</v>
          </cell>
          <cell r="AT96">
            <v>1142806.4722472886</v>
          </cell>
          <cell r="AV96">
            <v>2060</v>
          </cell>
          <cell r="AW96">
            <v>1206989.0782926269</v>
          </cell>
          <cell r="AY96">
            <v>940</v>
          </cell>
          <cell r="AZ96">
            <v>1650100.2609713981</v>
          </cell>
          <cell r="BB96">
            <v>965</v>
          </cell>
          <cell r="BC96">
            <v>1403992.9757829965</v>
          </cell>
          <cell r="BG96">
            <v>30000</v>
          </cell>
          <cell r="BH96">
            <v>249717</v>
          </cell>
          <cell r="BI96">
            <v>0</v>
          </cell>
          <cell r="BJ96">
            <v>0</v>
          </cell>
          <cell r="BV96">
            <v>0</v>
          </cell>
          <cell r="BW96">
            <v>0</v>
          </cell>
        </row>
        <row r="97">
          <cell r="B97">
            <v>835</v>
          </cell>
          <cell r="C97" t="str">
            <v>Dorset</v>
          </cell>
          <cell r="F97">
            <v>37283644.55817426</v>
          </cell>
          <cell r="I97">
            <v>1</v>
          </cell>
          <cell r="L97">
            <v>2404000</v>
          </cell>
          <cell r="U97">
            <v>18228243.282020446</v>
          </cell>
          <cell r="W97">
            <v>75547.079000000012</v>
          </cell>
          <cell r="X97">
            <v>9669715.174094487</v>
          </cell>
          <cell r="Z97">
            <v>6275</v>
          </cell>
          <cell r="AA97">
            <v>1692408.9097368149</v>
          </cell>
          <cell r="AB97">
            <v>535424.3525509662</v>
          </cell>
          <cell r="AD97">
            <v>3666</v>
          </cell>
          <cell r="AE97">
            <v>136854.55388573304</v>
          </cell>
          <cell r="AG97">
            <v>2503</v>
          </cell>
          <cell r="AH97">
            <v>121789.07743592854</v>
          </cell>
          <cell r="AJ97">
            <v>3042</v>
          </cell>
          <cell r="AK97">
            <v>205586.65352681812</v>
          </cell>
          <cell r="AM97">
            <v>401</v>
          </cell>
          <cell r="AN97">
            <v>31213.351836993286</v>
          </cell>
          <cell r="AP97">
            <v>362</v>
          </cell>
          <cell r="AQ97">
            <v>39980.715865493199</v>
          </cell>
          <cell r="AS97">
            <v>350</v>
          </cell>
          <cell r="AT97">
            <v>1172968.5199019092</v>
          </cell>
          <cell r="AV97">
            <v>2530</v>
          </cell>
          <cell r="AW97">
            <v>1482370.081592401</v>
          </cell>
          <cell r="AY97">
            <v>837</v>
          </cell>
          <cell r="AZ97">
            <v>1469291.4025883619</v>
          </cell>
          <cell r="BB97">
            <v>849</v>
          </cell>
          <cell r="BC97">
            <v>1235222.8356888746</v>
          </cell>
          <cell r="BG97">
            <v>-606000</v>
          </cell>
          <cell r="BH97">
            <v>0</v>
          </cell>
          <cell r="BI97">
            <v>0</v>
          </cell>
          <cell r="BJ97">
            <v>0</v>
          </cell>
          <cell r="BV97">
            <v>1234886.1969486922</v>
          </cell>
          <cell r="BW97">
            <v>0</v>
          </cell>
        </row>
        <row r="98">
          <cell r="B98">
            <v>836</v>
          </cell>
          <cell r="C98" t="str">
            <v>Poole</v>
          </cell>
          <cell r="F98">
            <v>15218152.070823483</v>
          </cell>
          <cell r="I98">
            <v>1</v>
          </cell>
          <cell r="L98">
            <v>976000</v>
          </cell>
          <cell r="U98">
            <v>6917999.9999999991</v>
          </cell>
          <cell r="W98">
            <v>29031.404000000002</v>
          </cell>
          <cell r="X98">
            <v>3715900.2240717658</v>
          </cell>
          <cell r="Z98">
            <v>2041</v>
          </cell>
          <cell r="AA98">
            <v>550471.16888810182</v>
          </cell>
          <cell r="AB98">
            <v>479126.10341614013</v>
          </cell>
          <cell r="AD98">
            <v>4373</v>
          </cell>
          <cell r="AE98">
            <v>163247.39883860081</v>
          </cell>
          <cell r="AG98">
            <v>1849</v>
          </cell>
          <cell r="AH98">
            <v>89967.240982433825</v>
          </cell>
          <cell r="AJ98">
            <v>2267</v>
          </cell>
          <cell r="AK98">
            <v>153210.04061318102</v>
          </cell>
          <cell r="AM98">
            <v>934</v>
          </cell>
          <cell r="AN98">
            <v>72701.422981924508</v>
          </cell>
          <cell r="AP98">
            <v>0</v>
          </cell>
          <cell r="AQ98">
            <v>0</v>
          </cell>
          <cell r="AS98">
            <v>159</v>
          </cell>
          <cell r="AT98">
            <v>532862.84189829591</v>
          </cell>
          <cell r="AV98">
            <v>830</v>
          </cell>
          <cell r="AW98">
            <v>486311.13348683511</v>
          </cell>
          <cell r="AY98">
            <v>332</v>
          </cell>
          <cell r="AZ98">
            <v>582801.36876862147</v>
          </cell>
          <cell r="BB98">
            <v>362</v>
          </cell>
          <cell r="BC98">
            <v>526679.23029372515</v>
          </cell>
          <cell r="BG98">
            <v>-456000</v>
          </cell>
          <cell r="BH98">
            <v>906000</v>
          </cell>
          <cell r="BI98">
            <v>0</v>
          </cell>
          <cell r="BJ98">
            <v>0</v>
          </cell>
          <cell r="BV98">
            <v>239776.47534586303</v>
          </cell>
          <cell r="BW98">
            <v>0</v>
          </cell>
        </row>
        <row r="99">
          <cell r="B99">
            <v>837</v>
          </cell>
          <cell r="C99" t="str">
            <v>Bournemouth</v>
          </cell>
          <cell r="F99">
            <v>17838991.813748296</v>
          </cell>
          <cell r="I99">
            <v>1</v>
          </cell>
          <cell r="L99">
            <v>1480000</v>
          </cell>
          <cell r="U99">
            <v>8375506.1179448385</v>
          </cell>
          <cell r="W99">
            <v>34407.445</v>
          </cell>
          <cell r="X99">
            <v>4404011.3452741364</v>
          </cell>
          <cell r="Z99">
            <v>2638</v>
          </cell>
          <cell r="AA99">
            <v>711486.00858736539</v>
          </cell>
          <cell r="AB99">
            <v>697681.82118388056</v>
          </cell>
          <cell r="AD99">
            <v>4232</v>
          </cell>
          <cell r="AE99">
            <v>157983.76215068801</v>
          </cell>
          <cell r="AG99">
            <v>3378</v>
          </cell>
          <cell r="AH99">
            <v>164364.16443410571</v>
          </cell>
          <cell r="AJ99">
            <v>3818</v>
          </cell>
          <cell r="AK99">
            <v>258030.84916679541</v>
          </cell>
          <cell r="AM99">
            <v>1507</v>
          </cell>
          <cell r="AN99">
            <v>117303.04543229147</v>
          </cell>
          <cell r="AP99">
            <v>0</v>
          </cell>
          <cell r="AQ99">
            <v>0</v>
          </cell>
          <cell r="AS99">
            <v>193</v>
          </cell>
          <cell r="AT99">
            <v>646808.35526019568</v>
          </cell>
          <cell r="AV99">
            <v>950</v>
          </cell>
          <cell r="AW99">
            <v>556621.17688252218</v>
          </cell>
          <cell r="AY99">
            <v>319</v>
          </cell>
          <cell r="AZ99">
            <v>559980.83324454899</v>
          </cell>
          <cell r="BB99">
            <v>457</v>
          </cell>
          <cell r="BC99">
            <v>664896.15537080774</v>
          </cell>
          <cell r="BG99">
            <v>-258000</v>
          </cell>
          <cell r="BH99">
            <v>0</v>
          </cell>
          <cell r="BI99">
            <v>0</v>
          </cell>
          <cell r="BJ99">
            <v>0</v>
          </cell>
          <cell r="BV99">
            <v>660433.51926271617</v>
          </cell>
          <cell r="BW99">
            <v>0</v>
          </cell>
        </row>
        <row r="100">
          <cell r="B100">
            <v>840</v>
          </cell>
          <cell r="C100" t="str">
            <v>Durham</v>
          </cell>
          <cell r="F100">
            <v>54940105.281054422</v>
          </cell>
          <cell r="I100">
            <v>1</v>
          </cell>
          <cell r="L100">
            <v>5012000</v>
          </cell>
          <cell r="U100">
            <v>21641204.0571297</v>
          </cell>
          <cell r="W100">
            <v>96307.829999999987</v>
          </cell>
          <cell r="X100">
            <v>12327005.854655374</v>
          </cell>
          <cell r="Z100">
            <v>13086</v>
          </cell>
          <cell r="AA100">
            <v>3529380.5566240572</v>
          </cell>
          <cell r="AB100">
            <v>3369260.7216187837</v>
          </cell>
          <cell r="AD100">
            <v>12140</v>
          </cell>
          <cell r="AE100">
            <v>453195.38575362769</v>
          </cell>
          <cell r="AG100">
            <v>13577</v>
          </cell>
          <cell r="AH100">
            <v>660619.3784848589</v>
          </cell>
          <cell r="AJ100">
            <v>17495</v>
          </cell>
          <cell r="AK100">
            <v>1182359.7973213948</v>
          </cell>
          <cell r="AM100">
            <v>7052</v>
          </cell>
          <cell r="AN100">
            <v>548919.09514832078</v>
          </cell>
          <cell r="AP100">
            <v>4746</v>
          </cell>
          <cell r="AQ100">
            <v>524167.06491058203</v>
          </cell>
          <cell r="AS100">
            <v>659</v>
          </cell>
          <cell r="AT100">
            <v>2208532.1560438806</v>
          </cell>
          <cell r="AV100">
            <v>3980</v>
          </cell>
          <cell r="AW100">
            <v>2331949.7726236191</v>
          </cell>
          <cell r="AY100">
            <v>1144</v>
          </cell>
          <cell r="AZ100">
            <v>2008207.1261183824</v>
          </cell>
          <cell r="BB100">
            <v>1529</v>
          </cell>
          <cell r="BC100">
            <v>2224565.0362406238</v>
          </cell>
          <cell r="BG100">
            <v>-678000</v>
          </cell>
          <cell r="BH100">
            <v>966000</v>
          </cell>
          <cell r="BI100">
            <v>0</v>
          </cell>
          <cell r="BJ100">
            <v>0</v>
          </cell>
          <cell r="BV100">
            <v>0</v>
          </cell>
          <cell r="BW100">
            <v>0</v>
          </cell>
        </row>
        <row r="101">
          <cell r="B101">
            <v>841</v>
          </cell>
          <cell r="C101" t="str">
            <v>Darlington</v>
          </cell>
          <cell r="F101">
            <v>12533762.401154689</v>
          </cell>
          <cell r="I101">
            <v>1</v>
          </cell>
          <cell r="L101">
            <v>972000</v>
          </cell>
          <cell r="U101">
            <v>5343397.3443746297</v>
          </cell>
          <cell r="W101">
            <v>21171.161</v>
          </cell>
          <cell r="X101">
            <v>2709821.4713886874</v>
          </cell>
          <cell r="Z101">
            <v>2634</v>
          </cell>
          <cell r="AA101">
            <v>710407.18219072046</v>
          </cell>
          <cell r="AB101">
            <v>658372.95170394564</v>
          </cell>
          <cell r="AD101">
            <v>3249</v>
          </cell>
          <cell r="AE101">
            <v>121287.62836190579</v>
          </cell>
          <cell r="AG101">
            <v>2055</v>
          </cell>
          <cell r="AH101">
            <v>99990.632892861817</v>
          </cell>
          <cell r="AJ101">
            <v>3282</v>
          </cell>
          <cell r="AK101">
            <v>221806.50784846058</v>
          </cell>
          <cell r="AM101">
            <v>1652</v>
          </cell>
          <cell r="AN101">
            <v>128589.66891449603</v>
          </cell>
          <cell r="AP101">
            <v>785</v>
          </cell>
          <cell r="AQ101">
            <v>86698.513686221442</v>
          </cell>
          <cell r="AS101">
            <v>133</v>
          </cell>
          <cell r="AT101">
            <v>445728.03756272548</v>
          </cell>
          <cell r="AV101">
            <v>790</v>
          </cell>
          <cell r="AW101">
            <v>462874.45235493948</v>
          </cell>
          <cell r="AY101">
            <v>261</v>
          </cell>
          <cell r="AZ101">
            <v>458166.13629099453</v>
          </cell>
          <cell r="BB101">
            <v>355</v>
          </cell>
          <cell r="BC101">
            <v>516494.82528804539</v>
          </cell>
          <cell r="BG101">
            <v>156000</v>
          </cell>
          <cell r="BH101">
            <v>100500</v>
          </cell>
          <cell r="BI101">
            <v>0</v>
          </cell>
          <cell r="BJ101">
            <v>0</v>
          </cell>
          <cell r="BV101">
            <v>1.862645149230957E-9</v>
          </cell>
          <cell r="BW101">
            <v>0</v>
          </cell>
        </row>
        <row r="102">
          <cell r="B102">
            <v>845</v>
          </cell>
          <cell r="C102" t="str">
            <v>East Sussex</v>
          </cell>
          <cell r="F102">
            <v>52570049.090783447</v>
          </cell>
          <cell r="I102">
            <v>1.0025177363131601</v>
          </cell>
          <cell r="L102">
            <v>3761446.5466469764</v>
          </cell>
          <cell r="U102">
            <v>23452921.957873136</v>
          </cell>
          <cell r="W102">
            <v>103461.34519181769</v>
          </cell>
          <cell r="X102">
            <v>13242626.356653009</v>
          </cell>
          <cell r="Z102">
            <v>8206.6101894595286</v>
          </cell>
          <cell r="AA102">
            <v>2213376.9248411534</v>
          </cell>
          <cell r="AB102">
            <v>1918950.8191645704</v>
          </cell>
          <cell r="AD102">
            <v>12295.880035880909</v>
          </cell>
          <cell r="AE102">
            <v>459014.50543998176</v>
          </cell>
          <cell r="AG102">
            <v>5975.0057084264345</v>
          </cell>
          <cell r="AH102">
            <v>290727.30040098366</v>
          </cell>
          <cell r="AJ102">
            <v>10683.831515889347</v>
          </cell>
          <cell r="AK102">
            <v>722042.46160290705</v>
          </cell>
          <cell r="AM102">
            <v>3699.2904469955606</v>
          </cell>
          <cell r="AN102">
            <v>287948.26501072466</v>
          </cell>
          <cell r="AP102">
            <v>1441.6205048183242</v>
          </cell>
          <cell r="AQ102">
            <v>159218.28670997315</v>
          </cell>
          <cell r="AS102">
            <v>611.53581915102768</v>
          </cell>
          <cell r="AT102">
            <v>2049463.6133045214</v>
          </cell>
          <cell r="AV102">
            <v>3528.8624318223237</v>
          </cell>
          <cell r="AW102">
            <v>2067620.5893236431</v>
          </cell>
          <cell r="AY102">
            <v>1180.9658933769026</v>
          </cell>
          <cell r="AZ102">
            <v>2073098.0094250501</v>
          </cell>
          <cell r="BB102">
            <v>1717.3128823044433</v>
          </cell>
          <cell r="BC102">
            <v>2498544.2735513891</v>
          </cell>
          <cell r="BG102">
            <v>-708000</v>
          </cell>
          <cell r="BH102">
            <v>0</v>
          </cell>
          <cell r="BI102">
            <v>0</v>
          </cell>
          <cell r="BJ102">
            <v>0</v>
          </cell>
          <cell r="BV102">
            <v>0</v>
          </cell>
          <cell r="BW102">
            <v>0</v>
          </cell>
        </row>
        <row r="103">
          <cell r="B103">
            <v>846</v>
          </cell>
          <cell r="C103" t="str">
            <v>Brighton and Hove</v>
          </cell>
          <cell r="F103">
            <v>25148632.752478324</v>
          </cell>
          <cell r="I103">
            <v>1.0025177363131601</v>
          </cell>
          <cell r="L103">
            <v>1688239.8679513615</v>
          </cell>
          <cell r="U103">
            <v>11539568.52333213</v>
          </cell>
          <cell r="W103">
            <v>49347.57515344712</v>
          </cell>
          <cell r="X103">
            <v>6316286.514082903</v>
          </cell>
          <cell r="Z103">
            <v>4007.0633920437008</v>
          </cell>
          <cell r="AA103">
            <v>1080731.4400916307</v>
          </cell>
          <cell r="AB103">
            <v>1011478.1051453804</v>
          </cell>
          <cell r="AD103">
            <v>3799.5422206268768</v>
          </cell>
          <cell r="AE103">
            <v>141839.7860267045</v>
          </cell>
          <cell r="AG103">
            <v>3010.5607621484196</v>
          </cell>
          <cell r="AH103">
            <v>146485.58441344861</v>
          </cell>
          <cell r="AJ103">
            <v>4550.4280051254336</v>
          </cell>
          <cell r="AK103">
            <v>307530.33060106926</v>
          </cell>
          <cell r="AM103">
            <v>4727.8736444528631</v>
          </cell>
          <cell r="AN103">
            <v>368011.92894053593</v>
          </cell>
          <cell r="AP103">
            <v>431.08262661465886</v>
          </cell>
          <cell r="AQ103">
            <v>47610.475163622017</v>
          </cell>
          <cell r="AS103">
            <v>256.64454049616899</v>
          </cell>
          <cell r="AT103">
            <v>860102.76230484829</v>
          </cell>
          <cell r="AV103">
            <v>1583.9780233747929</v>
          </cell>
          <cell r="AW103">
            <v>928079.69634413521</v>
          </cell>
          <cell r="AY103">
            <v>502.2613858928932</v>
          </cell>
          <cell r="AZ103">
            <v>881682.59993374383</v>
          </cell>
          <cell r="BB103">
            <v>702.76493315552523</v>
          </cell>
          <cell r="BC103">
            <v>1022463.2432921911</v>
          </cell>
          <cell r="BG103">
            <v>-180000</v>
          </cell>
          <cell r="BH103">
            <v>0</v>
          </cell>
          <cell r="BI103">
            <v>0</v>
          </cell>
          <cell r="BJ103">
            <v>0</v>
          </cell>
          <cell r="BV103">
            <v>0</v>
          </cell>
          <cell r="BW103">
            <v>0</v>
          </cell>
        </row>
        <row r="104">
          <cell r="B104">
            <v>850</v>
          </cell>
          <cell r="C104" t="str">
            <v>Hampshire</v>
          </cell>
          <cell r="F104">
            <v>119301785.57792985</v>
          </cell>
          <cell r="I104">
            <v>1.0211074286485819</v>
          </cell>
          <cell r="L104">
            <v>10938102.77568361</v>
          </cell>
          <cell r="U104">
            <v>46233683.711931206</v>
          </cell>
          <cell r="W104">
            <v>278363.60701343161</v>
          </cell>
          <cell r="X104">
            <v>35629396.004224777</v>
          </cell>
          <cell r="Z104">
            <v>14772.361170259035</v>
          </cell>
          <cell r="AA104">
            <v>3984203.2928121993</v>
          </cell>
          <cell r="AB104">
            <v>2423529.3964610416</v>
          </cell>
          <cell r="AD104">
            <v>14928.590606842268</v>
          </cell>
          <cell r="AE104">
            <v>557295.58309932984</v>
          </cell>
          <cell r="AG104">
            <v>10093.646932191232</v>
          </cell>
          <cell r="AH104">
            <v>491129.02430505812</v>
          </cell>
          <cell r="AJ104">
            <v>17840.788993348026</v>
          </cell>
          <cell r="AK104">
            <v>1205729.1602302797</v>
          </cell>
          <cell r="AM104">
            <v>2175.979930450128</v>
          </cell>
          <cell r="AN104">
            <v>169375.6288263741</v>
          </cell>
          <cell r="AP104">
            <v>0</v>
          </cell>
          <cell r="AQ104">
            <v>0</v>
          </cell>
          <cell r="AS104">
            <v>1175.2946503745179</v>
          </cell>
          <cell r="AT104">
            <v>3938810.3614240857</v>
          </cell>
          <cell r="AV104">
            <v>7985.0600920319112</v>
          </cell>
          <cell r="AW104">
            <v>4678582.6798994346</v>
          </cell>
          <cell r="AY104">
            <v>2607.9083727684783</v>
          </cell>
          <cell r="AZ104">
            <v>4577989.6664837878</v>
          </cell>
          <cell r="BB104">
            <v>3552.4327442684166</v>
          </cell>
          <cell r="BC104">
            <v>5168487.6890097102</v>
          </cell>
          <cell r="BG104">
            <v>-1044000</v>
          </cell>
          <cell r="BH104">
            <v>2773000</v>
          </cell>
          <cell r="BI104">
            <v>0</v>
          </cell>
          <cell r="BJ104">
            <v>0</v>
          </cell>
          <cell r="BV104">
            <v>0</v>
          </cell>
          <cell r="BW104">
            <v>0</v>
          </cell>
        </row>
        <row r="105">
          <cell r="B105">
            <v>851</v>
          </cell>
          <cell r="C105" t="str">
            <v>Portsmouth</v>
          </cell>
          <cell r="F105">
            <v>23028033.418939371</v>
          </cell>
          <cell r="I105">
            <v>1.0211074286485819</v>
          </cell>
          <cell r="L105">
            <v>1952357.4035760886</v>
          </cell>
          <cell r="U105">
            <v>8274517.2552860295</v>
          </cell>
          <cell r="W105">
            <v>42905.242176804146</v>
          </cell>
          <cell r="X105">
            <v>5491694.4085322181</v>
          </cell>
          <cell r="Z105">
            <v>4828.8170300791444</v>
          </cell>
          <cell r="AA105">
            <v>1302363.8191545513</v>
          </cell>
          <cell r="AB105">
            <v>1462249.7384451895</v>
          </cell>
          <cell r="AD105">
            <v>6606.5650633563255</v>
          </cell>
          <cell r="AE105">
            <v>246628.07268486079</v>
          </cell>
          <cell r="AG105">
            <v>3280.8181682478939</v>
          </cell>
          <cell r="AH105">
            <v>159635.56450097641</v>
          </cell>
          <cell r="AJ105">
            <v>7758.3742428719261</v>
          </cell>
          <cell r="AK105">
            <v>524332.08330069052</v>
          </cell>
          <cell r="AM105">
            <v>3990.4878311586581</v>
          </cell>
          <cell r="AN105">
            <v>310614.71490073676</v>
          </cell>
          <cell r="AP105">
            <v>2001.3705601512206</v>
          </cell>
          <cell r="AQ105">
            <v>221039.30305792516</v>
          </cell>
          <cell r="AS105">
            <v>253.23464230484834</v>
          </cell>
          <cell r="AT105">
            <v>848675.03877773532</v>
          </cell>
          <cell r="AV105">
            <v>1419.339325821529</v>
          </cell>
          <cell r="AW105">
            <v>831615.0799309737</v>
          </cell>
          <cell r="AY105">
            <v>538.12361489780267</v>
          </cell>
          <cell r="AZ105">
            <v>944636.08231674065</v>
          </cell>
          <cell r="BB105">
            <v>857.73024006480887</v>
          </cell>
          <cell r="BC105">
            <v>1247924.5929198498</v>
          </cell>
          <cell r="BG105">
            <v>12000</v>
          </cell>
          <cell r="BH105">
            <v>660000</v>
          </cell>
          <cell r="BI105">
            <v>0</v>
          </cell>
          <cell r="BJ105">
            <v>0</v>
          </cell>
          <cell r="BV105">
            <v>0</v>
          </cell>
          <cell r="BW105">
            <v>0</v>
          </cell>
        </row>
        <row r="106">
          <cell r="B106">
            <v>852</v>
          </cell>
          <cell r="C106" t="str">
            <v>Southampton</v>
          </cell>
          <cell r="F106">
            <v>25694007.919107255</v>
          </cell>
          <cell r="I106">
            <v>1.0211074286485819</v>
          </cell>
          <cell r="L106">
            <v>1980948.411578249</v>
          </cell>
          <cell r="U106">
            <v>10240443.0540583</v>
          </cell>
          <cell r="W106">
            <v>48907.408647606237</v>
          </cell>
          <cell r="X106">
            <v>6259947.0129797859</v>
          </cell>
          <cell r="Z106">
            <v>5670.2095512855758</v>
          </cell>
          <cell r="AA106">
            <v>1529292.9346088439</v>
          </cell>
          <cell r="AB106">
            <v>1683048.8479690889</v>
          </cell>
          <cell r="AD106">
            <v>6934.34054795252</v>
          </cell>
          <cell r="AE106">
            <v>258864.17953676809</v>
          </cell>
          <cell r="AG106">
            <v>5599.7531387088238</v>
          </cell>
          <cell r="AH106">
            <v>272468.54519867874</v>
          </cell>
          <cell r="AJ106">
            <v>7336.6568748400614</v>
          </cell>
          <cell r="AK106">
            <v>495831.27382409328</v>
          </cell>
          <cell r="AM106">
            <v>6506.4965353487642</v>
          </cell>
          <cell r="AN106">
            <v>506457.76953620644</v>
          </cell>
          <cell r="AP106">
            <v>1352.9673429593711</v>
          </cell>
          <cell r="AQ106">
            <v>149427.07987334227</v>
          </cell>
          <cell r="AS106">
            <v>298.16336916538592</v>
          </cell>
          <cell r="AT106">
            <v>999246.41662539798</v>
          </cell>
          <cell r="AV106">
            <v>1807.36014870799</v>
          </cell>
          <cell r="AW106">
            <v>1058963.0873941174</v>
          </cell>
          <cell r="AY106">
            <v>573.86237490050303</v>
          </cell>
          <cell r="AZ106">
            <v>1007372.8240265811</v>
          </cell>
          <cell r="BB106">
            <v>621.85442404698642</v>
          </cell>
          <cell r="BC106">
            <v>904745.32986689103</v>
          </cell>
          <cell r="BG106">
            <v>30000</v>
          </cell>
          <cell r="BH106">
            <v>0</v>
          </cell>
          <cell r="BI106">
            <v>0</v>
          </cell>
          <cell r="BJ106">
            <v>0</v>
          </cell>
          <cell r="BV106">
            <v>0</v>
          </cell>
          <cell r="BW106">
            <v>0</v>
          </cell>
        </row>
        <row r="107">
          <cell r="B107">
            <v>855</v>
          </cell>
          <cell r="C107" t="str">
            <v>Leicestershire</v>
          </cell>
          <cell r="F107">
            <v>63934295.298647888</v>
          </cell>
          <cell r="I107">
            <v>1</v>
          </cell>
          <cell r="L107">
            <v>4980000</v>
          </cell>
          <cell r="U107">
            <v>30143333.011696182</v>
          </cell>
          <cell r="W107">
            <v>132443.17500000002</v>
          </cell>
          <cell r="X107">
            <v>16952181.288210385</v>
          </cell>
          <cell r="Z107">
            <v>6483</v>
          </cell>
          <cell r="AA107">
            <v>1748507.8823623541</v>
          </cell>
          <cell r="AB107">
            <v>1081919.368243302</v>
          </cell>
          <cell r="AD107">
            <v>8927</v>
          </cell>
          <cell r="AE107">
            <v>333251.66463118902</v>
          </cell>
          <cell r="AG107">
            <v>4056</v>
          </cell>
          <cell r="AH107">
            <v>197353.77470240757</v>
          </cell>
          <cell r="AJ107">
            <v>5369</v>
          </cell>
          <cell r="AK107">
            <v>362851.65772040974</v>
          </cell>
          <cell r="AM107">
            <v>1340</v>
          </cell>
          <cell r="AN107">
            <v>104303.96873209726</v>
          </cell>
          <cell r="AP107">
            <v>762</v>
          </cell>
          <cell r="AQ107">
            <v>84158.302457198384</v>
          </cell>
          <cell r="AS107">
            <v>580</v>
          </cell>
          <cell r="AT107">
            <v>1943776.4044088779</v>
          </cell>
          <cell r="AV107">
            <v>3960</v>
          </cell>
          <cell r="AW107">
            <v>2320231.4320576712</v>
          </cell>
          <cell r="AY107">
            <v>1390</v>
          </cell>
          <cell r="AZ107">
            <v>2440041.8752662162</v>
          </cell>
          <cell r="BB107">
            <v>1729</v>
          </cell>
          <cell r="BC107">
            <v>2515548.0364029026</v>
          </cell>
          <cell r="BG107">
            <v>-816000</v>
          </cell>
          <cell r="BH107">
            <v>624756</v>
          </cell>
          <cell r="BI107">
            <v>0</v>
          </cell>
          <cell r="BJ107">
            <v>0</v>
          </cell>
          <cell r="BV107">
            <v>1844224.1216098294</v>
          </cell>
          <cell r="BW107">
            <v>0</v>
          </cell>
        </row>
        <row r="108">
          <cell r="B108">
            <v>856</v>
          </cell>
          <cell r="C108" t="str">
            <v>Leicester</v>
          </cell>
          <cell r="F108">
            <v>49937904.216388054</v>
          </cell>
          <cell r="I108">
            <v>1</v>
          </cell>
          <cell r="L108">
            <v>3348000</v>
          </cell>
          <cell r="U108">
            <v>21369562.052490011</v>
          </cell>
          <cell r="W108">
            <v>78798.663</v>
          </cell>
          <cell r="X108">
            <v>10085904.543171784</v>
          </cell>
          <cell r="Z108">
            <v>9494</v>
          </cell>
          <cell r="AA108">
            <v>2560594.4524368639</v>
          </cell>
          <cell r="AB108">
            <v>3405697.4477501325</v>
          </cell>
          <cell r="AD108">
            <v>9543</v>
          </cell>
          <cell r="AE108">
            <v>356247.41072873713</v>
          </cell>
          <cell r="AG108">
            <v>9437</v>
          </cell>
          <cell r="AH108">
            <v>459178.39543062629</v>
          </cell>
          <cell r="AJ108">
            <v>15505</v>
          </cell>
          <cell r="AK108">
            <v>1047870.1719044428</v>
          </cell>
          <cell r="AM108">
            <v>10577</v>
          </cell>
          <cell r="AN108">
            <v>823300.8039398453</v>
          </cell>
          <cell r="AP108">
            <v>6511</v>
          </cell>
          <cell r="AQ108">
            <v>719100.66574648127</v>
          </cell>
          <cell r="AS108">
            <v>596</v>
          </cell>
          <cell r="AT108">
            <v>1997397.8224615369</v>
          </cell>
          <cell r="AV108">
            <v>2340</v>
          </cell>
          <cell r="AW108">
            <v>1371045.8462158965</v>
          </cell>
          <cell r="AY108">
            <v>1162</v>
          </cell>
          <cell r="AZ108">
            <v>2039804.7906901753</v>
          </cell>
          <cell r="BB108">
            <v>1444</v>
          </cell>
          <cell r="BC108">
            <v>2100897.2611716548</v>
          </cell>
          <cell r="BG108">
            <v>-174000</v>
          </cell>
          <cell r="BH108">
            <v>1833000</v>
          </cell>
          <cell r="BI108">
            <v>0</v>
          </cell>
          <cell r="BJ108">
            <v>0</v>
          </cell>
          <cell r="BV108">
            <v>0</v>
          </cell>
          <cell r="BW108">
            <v>0</v>
          </cell>
        </row>
        <row r="109">
          <cell r="B109">
            <v>857</v>
          </cell>
          <cell r="C109" t="str">
            <v>Rutland</v>
          </cell>
          <cell r="F109">
            <v>3244142.1050915951</v>
          </cell>
          <cell r="I109">
            <v>1</v>
          </cell>
          <cell r="L109">
            <v>96000</v>
          </cell>
          <cell r="U109">
            <v>1882016.5197919146</v>
          </cell>
          <cell r="W109">
            <v>7619.0189999999993</v>
          </cell>
          <cell r="X109">
            <v>975203.07351676957</v>
          </cell>
          <cell r="Z109">
            <v>198</v>
          </cell>
          <cell r="AA109">
            <v>53401.906633926592</v>
          </cell>
          <cell r="AB109">
            <v>0</v>
          </cell>
          <cell r="AD109">
            <v>0</v>
          </cell>
          <cell r="AE109">
            <v>0</v>
          </cell>
          <cell r="AG109">
            <v>0</v>
          </cell>
          <cell r="AH109">
            <v>0</v>
          </cell>
          <cell r="AJ109">
            <v>0</v>
          </cell>
          <cell r="AK109">
            <v>0</v>
          </cell>
          <cell r="AM109">
            <v>0</v>
          </cell>
          <cell r="AN109">
            <v>0</v>
          </cell>
          <cell r="AP109">
            <v>0</v>
          </cell>
          <cell r="AQ109">
            <v>0</v>
          </cell>
          <cell r="AS109">
            <v>22</v>
          </cell>
          <cell r="AT109">
            <v>73729.449822405717</v>
          </cell>
          <cell r="AV109">
            <v>190</v>
          </cell>
          <cell r="AW109">
            <v>111324.23537650442</v>
          </cell>
          <cell r="AY109">
            <v>74</v>
          </cell>
          <cell r="AZ109">
            <v>129901.509906259</v>
          </cell>
          <cell r="BB109">
            <v>54</v>
          </cell>
          <cell r="BC109">
            <v>78565.410043815355</v>
          </cell>
          <cell r="BG109">
            <v>-156000</v>
          </cell>
          <cell r="BH109">
            <v>0</v>
          </cell>
          <cell r="BI109">
            <v>0</v>
          </cell>
          <cell r="BJ109">
            <v>0</v>
          </cell>
          <cell r="BV109">
            <v>471063.41405235324</v>
          </cell>
          <cell r="BW109">
            <v>0</v>
          </cell>
        </row>
        <row r="110">
          <cell r="B110">
            <v>860</v>
          </cell>
          <cell r="C110" t="str">
            <v>Staffordshire</v>
          </cell>
          <cell r="F110">
            <v>78506048.42348592</v>
          </cell>
          <cell r="I110">
            <v>1</v>
          </cell>
          <cell r="L110">
            <v>8268000</v>
          </cell>
          <cell r="U110">
            <v>31079599.02906616</v>
          </cell>
          <cell r="W110">
            <v>160737.66000000003</v>
          </cell>
          <cell r="X110">
            <v>20573758.913305447</v>
          </cell>
          <cell r="Z110">
            <v>10809</v>
          </cell>
          <cell r="AA110">
            <v>2915258.6303339014</v>
          </cell>
          <cell r="AB110">
            <v>2458178.00908258</v>
          </cell>
          <cell r="AD110">
            <v>16272</v>
          </cell>
          <cell r="AE110">
            <v>607446.07223912934</v>
          </cell>
          <cell r="AG110">
            <v>12185</v>
          </cell>
          <cell r="AH110">
            <v>592888.49722604442</v>
          </cell>
          <cell r="AJ110">
            <v>13599</v>
          </cell>
          <cell r="AK110">
            <v>919057.49550006562</v>
          </cell>
          <cell r="AM110">
            <v>3345</v>
          </cell>
          <cell r="AN110">
            <v>260370.72791706369</v>
          </cell>
          <cell r="AP110">
            <v>710</v>
          </cell>
          <cell r="AQ110">
            <v>78415.2162002767</v>
          </cell>
          <cell r="AS110">
            <v>823</v>
          </cell>
          <cell r="AT110">
            <v>2758151.6910836319</v>
          </cell>
          <cell r="AV110">
            <v>5070</v>
          </cell>
          <cell r="AW110">
            <v>2970599.333467776</v>
          </cell>
          <cell r="AY110">
            <v>1946</v>
          </cell>
          <cell r="AZ110">
            <v>3416058.6253727027</v>
          </cell>
          <cell r="BB110">
            <v>2186</v>
          </cell>
          <cell r="BC110">
            <v>3180444.1917737103</v>
          </cell>
          <cell r="BG110">
            <v>552000</v>
          </cell>
          <cell r="BH110">
            <v>333999.99999999994</v>
          </cell>
          <cell r="BI110">
            <v>0</v>
          </cell>
          <cell r="BJ110">
            <v>0</v>
          </cell>
          <cell r="BV110">
            <v>0</v>
          </cell>
          <cell r="BW110">
            <v>0</v>
          </cell>
        </row>
        <row r="111">
          <cell r="B111">
            <v>861</v>
          </cell>
          <cell r="C111" t="str">
            <v>Stoke-on-Trent</v>
          </cell>
          <cell r="F111">
            <v>32063173.168811627</v>
          </cell>
          <cell r="I111">
            <v>1</v>
          </cell>
          <cell r="L111">
            <v>2576000</v>
          </cell>
          <cell r="U111">
            <v>13781243.499306515</v>
          </cell>
          <cell r="W111">
            <v>52773.43099999999</v>
          </cell>
          <cell r="X111">
            <v>6754781.9622480478</v>
          </cell>
          <cell r="Z111">
            <v>7489</v>
          </cell>
          <cell r="AA111">
            <v>2019832.7211185668</v>
          </cell>
          <cell r="AB111">
            <v>2462529.5959918937</v>
          </cell>
          <cell r="AD111">
            <v>3907</v>
          </cell>
          <cell r="AE111">
            <v>145851.26623883224</v>
          </cell>
          <cell r="AG111">
            <v>4767</v>
          </cell>
          <cell r="AH111">
            <v>231949.07396606926</v>
          </cell>
          <cell r="AJ111">
            <v>15499</v>
          </cell>
          <cell r="AK111">
            <v>1047464.6755464018</v>
          </cell>
          <cell r="AM111">
            <v>5600</v>
          </cell>
          <cell r="AN111">
            <v>435897.1827610035</v>
          </cell>
          <cell r="AP111">
            <v>5445</v>
          </cell>
          <cell r="AQ111">
            <v>601367.39747958689</v>
          </cell>
          <cell r="AS111">
            <v>361</v>
          </cell>
          <cell r="AT111">
            <v>1209833.2448131118</v>
          </cell>
          <cell r="AV111">
            <v>2000</v>
          </cell>
          <cell r="AW111">
            <v>1171834.0565947834</v>
          </cell>
          <cell r="AY111">
            <v>819</v>
          </cell>
          <cell r="AZ111">
            <v>1437693.7380165693</v>
          </cell>
          <cell r="BB111">
            <v>890</v>
          </cell>
          <cell r="BC111">
            <v>1294874.3507221418</v>
          </cell>
          <cell r="BG111">
            <v>-828000</v>
          </cell>
          <cell r="BH111">
            <v>182550</v>
          </cell>
          <cell r="BI111">
            <v>0</v>
          </cell>
          <cell r="BJ111">
            <v>0</v>
          </cell>
          <cell r="BV111">
            <v>0</v>
          </cell>
          <cell r="BW111">
            <v>0</v>
          </cell>
        </row>
        <row r="112">
          <cell r="B112">
            <v>865</v>
          </cell>
          <cell r="C112" t="str">
            <v>Wiltshire</v>
          </cell>
          <cell r="F112">
            <v>45591723.550743006</v>
          </cell>
          <cell r="I112">
            <v>1.0106722048389458</v>
          </cell>
          <cell r="L112">
            <v>2660089.2431361056</v>
          </cell>
          <cell r="U112">
            <v>21286748.485166695</v>
          </cell>
          <cell r="W112">
            <v>100808.51669827756</v>
          </cell>
          <cell r="X112">
            <v>12903075.22803485</v>
          </cell>
          <cell r="Z112">
            <v>4925.0056541801832</v>
          </cell>
          <cell r="AA112">
            <v>1328306.5258388417</v>
          </cell>
          <cell r="AB112">
            <v>582708.25137685775</v>
          </cell>
          <cell r="AD112">
            <v>4743.0846573091731</v>
          </cell>
          <cell r="AE112">
            <v>177062.939121198</v>
          </cell>
          <cell r="AG112">
            <v>2724.7722642457979</v>
          </cell>
          <cell r="AH112">
            <v>132579.90422912576</v>
          </cell>
          <cell r="AJ112">
            <v>3413.0400357411199</v>
          </cell>
          <cell r="AK112">
            <v>230662.55072355969</v>
          </cell>
          <cell r="AM112">
            <v>544.75231840819174</v>
          </cell>
          <cell r="AN112">
            <v>42402.857302974269</v>
          </cell>
          <cell r="AP112">
            <v>0</v>
          </cell>
          <cell r="AQ112">
            <v>0</v>
          </cell>
          <cell r="AS112">
            <v>385.06611004363833</v>
          </cell>
          <cell r="AT112">
            <v>1290486.9290350631</v>
          </cell>
          <cell r="AV112">
            <v>3527.2459948879209</v>
          </cell>
          <cell r="AW112">
            <v>2066673.4913986076</v>
          </cell>
          <cell r="AY112">
            <v>1052.1097652373426</v>
          </cell>
          <cell r="AZ112">
            <v>1846900.6363709525</v>
          </cell>
          <cell r="BB112">
            <v>1428.0798254374304</v>
          </cell>
          <cell r="BC112">
            <v>2077734.7603850362</v>
          </cell>
          <cell r="BG112">
            <v>-1104000</v>
          </cell>
          <cell r="BH112">
            <v>653000</v>
          </cell>
          <cell r="BI112">
            <v>0</v>
          </cell>
          <cell r="BJ112">
            <v>0</v>
          </cell>
          <cell r="BV112">
            <v>0</v>
          </cell>
          <cell r="BW112">
            <v>0</v>
          </cell>
        </row>
        <row r="113">
          <cell r="B113">
            <v>866</v>
          </cell>
          <cell r="C113" t="str">
            <v>Swindon</v>
          </cell>
          <cell r="F113">
            <v>27469332.121505037</v>
          </cell>
          <cell r="I113">
            <v>1.0106722048389458</v>
          </cell>
          <cell r="L113">
            <v>2025387.0984972476</v>
          </cell>
          <cell r="U113">
            <v>13645463.725249432</v>
          </cell>
          <cell r="W113">
            <v>48224.520380846305</v>
          </cell>
          <cell r="X113">
            <v>6172540.1254772311</v>
          </cell>
          <cell r="Z113">
            <v>3992.155209113836</v>
          </cell>
          <cell r="AA113">
            <v>1076710.6047739431</v>
          </cell>
          <cell r="AB113">
            <v>842227.22089770017</v>
          </cell>
          <cell r="AD113">
            <v>2535.7765619409151</v>
          </cell>
          <cell r="AE113">
            <v>94662.457757316384</v>
          </cell>
          <cell r="AG113">
            <v>2231.5642282843924</v>
          </cell>
          <cell r="AH113">
            <v>108581.76132711786</v>
          </cell>
          <cell r="AJ113">
            <v>6447.0779946676357</v>
          </cell>
          <cell r="AK113">
            <v>435711.10780739924</v>
          </cell>
          <cell r="AM113">
            <v>1345.2047046406369</v>
          </cell>
          <cell r="AN113">
            <v>104709.09660530381</v>
          </cell>
          <cell r="AP113">
            <v>892.42355687278916</v>
          </cell>
          <cell r="AQ113">
            <v>98562.797400562966</v>
          </cell>
          <cell r="AS113">
            <v>199.10242435327234</v>
          </cell>
          <cell r="AT113">
            <v>667259.64572154195</v>
          </cell>
          <cell r="AV113">
            <v>1677.71586003265</v>
          </cell>
          <cell r="AW113">
            <v>983002.29103773297</v>
          </cell>
          <cell r="AY113">
            <v>498.2613969856003</v>
          </cell>
          <cell r="AZ113">
            <v>874660.91616799193</v>
          </cell>
          <cell r="BB113">
            <v>664.01163857918743</v>
          </cell>
          <cell r="BC113">
            <v>966080.49368221441</v>
          </cell>
          <cell r="BG113">
            <v>-252000</v>
          </cell>
          <cell r="BH113">
            <v>468000</v>
          </cell>
          <cell r="BI113">
            <v>0</v>
          </cell>
          <cell r="BJ113">
            <v>0</v>
          </cell>
          <cell r="BV113">
            <v>2644793.2783837579</v>
          </cell>
          <cell r="BW113">
            <v>0</v>
          </cell>
        </row>
        <row r="114">
          <cell r="B114">
            <v>867</v>
          </cell>
          <cell r="C114" t="str">
            <v>Bracknell Forest</v>
          </cell>
          <cell r="F114">
            <v>13775876.323894426</v>
          </cell>
          <cell r="I114">
            <v>1.0736882262177072</v>
          </cell>
          <cell r="L114">
            <v>665686.70025497838</v>
          </cell>
          <cell r="U114">
            <v>7639944.6913194638</v>
          </cell>
          <cell r="W114">
            <v>29673.690077030289</v>
          </cell>
          <cell r="X114">
            <v>3798110.1984000835</v>
          </cell>
          <cell r="Z114">
            <v>1462.3633641085173</v>
          </cell>
          <cell r="AA114">
            <v>394409.04967170628</v>
          </cell>
          <cell r="AB114">
            <v>123859.99467467867</v>
          </cell>
          <cell r="AD114">
            <v>1863.9227607139396</v>
          </cell>
          <cell r="AE114">
            <v>69581.646998082419</v>
          </cell>
          <cell r="AG114">
            <v>651.72875331414832</v>
          </cell>
          <cell r="AH114">
            <v>31711.323853215334</v>
          </cell>
          <cell r="AJ114">
            <v>333.91703835370691</v>
          </cell>
          <cell r="AK114">
            <v>22567.023823380925</v>
          </cell>
          <cell r="AM114">
            <v>0</v>
          </cell>
          <cell r="AN114">
            <v>0</v>
          </cell>
          <cell r="AP114">
            <v>0</v>
          </cell>
          <cell r="AQ114">
            <v>0</v>
          </cell>
          <cell r="AS114">
            <v>104.1477579431176</v>
          </cell>
          <cell r="AT114">
            <v>349034.4042446884</v>
          </cell>
          <cell r="AV114">
            <v>794.52928740110337</v>
          </cell>
          <cell r="AW114">
            <v>465528.23896929872</v>
          </cell>
          <cell r="AY114">
            <v>228.69559218437163</v>
          </cell>
          <cell r="AZ114">
            <v>401458.14504940429</v>
          </cell>
          <cell r="BB114">
            <v>265.2009918757737</v>
          </cell>
          <cell r="BC114">
            <v>385844.90131012414</v>
          </cell>
          <cell r="BG114">
            <v>-468000</v>
          </cell>
          <cell r="BH114">
            <v>20000</v>
          </cell>
          <cell r="BI114">
            <v>0</v>
          </cell>
          <cell r="BJ114">
            <v>0</v>
          </cell>
          <cell r="BV114">
            <v>2039639.8142921291</v>
          </cell>
          <cell r="BW114">
            <v>0</v>
          </cell>
        </row>
        <row r="115">
          <cell r="B115">
            <v>868</v>
          </cell>
          <cell r="C115" t="str">
            <v>Windsor and Maidenhead</v>
          </cell>
          <cell r="F115">
            <v>16670461.916116958</v>
          </cell>
          <cell r="I115">
            <v>1.0736882262177072</v>
          </cell>
          <cell r="L115">
            <v>1159583.2843151237</v>
          </cell>
          <cell r="U115">
            <v>8370894.4518939164</v>
          </cell>
          <cell r="W115">
            <v>35711.856049792608</v>
          </cell>
          <cell r="X115">
            <v>4570970.59093122</v>
          </cell>
          <cell r="Z115">
            <v>1134.8884551121166</v>
          </cell>
          <cell r="AA115">
            <v>306086.90565564868</v>
          </cell>
          <cell r="AB115">
            <v>142580.42595636236</v>
          </cell>
          <cell r="AD115">
            <v>2319.1665686302476</v>
          </cell>
          <cell r="AE115">
            <v>86576.242808673996</v>
          </cell>
          <cell r="AG115">
            <v>1150.9937785053821</v>
          </cell>
          <cell r="AH115">
            <v>56004.18314768836</v>
          </cell>
          <cell r="AJ115">
            <v>0</v>
          </cell>
          <cell r="AK115">
            <v>0</v>
          </cell>
          <cell r="AM115">
            <v>0</v>
          </cell>
          <cell r="AN115">
            <v>0</v>
          </cell>
          <cell r="AP115">
            <v>0</v>
          </cell>
          <cell r="AQ115">
            <v>0</v>
          </cell>
          <cell r="AS115">
            <v>108.44251084798843</v>
          </cell>
          <cell r="AT115">
            <v>363427.57555374777</v>
          </cell>
          <cell r="AV115">
            <v>687.16046477933264</v>
          </cell>
          <cell r="AW115">
            <v>402619.01748696109</v>
          </cell>
          <cell r="AY115">
            <v>232.99034508924245</v>
          </cell>
          <cell r="AZ115">
            <v>408997.26514422876</v>
          </cell>
          <cell r="BB115">
            <v>243.72722735141954</v>
          </cell>
          <cell r="BC115">
            <v>354602.39917974971</v>
          </cell>
          <cell r="BG115">
            <v>558000</v>
          </cell>
          <cell r="BH115">
            <v>32700</v>
          </cell>
          <cell r="BI115">
            <v>0</v>
          </cell>
          <cell r="BJ115">
            <v>0</v>
          </cell>
          <cell r="BV115">
            <v>2144331.9979280289</v>
          </cell>
          <cell r="BW115">
            <v>0</v>
          </cell>
        </row>
        <row r="116">
          <cell r="B116">
            <v>869</v>
          </cell>
          <cell r="C116" t="str">
            <v>West Berkshire</v>
          </cell>
          <cell r="F116">
            <v>17455418.377910607</v>
          </cell>
          <cell r="I116">
            <v>1.0517001196696447</v>
          </cell>
          <cell r="L116">
            <v>1421898.5617933597</v>
          </cell>
          <cell r="U116">
            <v>9263546.9103053994</v>
          </cell>
          <cell r="W116">
            <v>36175.754954825235</v>
          </cell>
          <cell r="X116">
            <v>4630347.7414526818</v>
          </cell>
          <cell r="Z116">
            <v>1545.9991759143777</v>
          </cell>
          <cell r="AA116">
            <v>416966.18004195479</v>
          </cell>
          <cell r="AB116">
            <v>142184.03750026249</v>
          </cell>
          <cell r="AD116">
            <v>883.42810052250161</v>
          </cell>
          <cell r="AE116">
            <v>32979.039440023858</v>
          </cell>
          <cell r="AG116">
            <v>1076.9409225417162</v>
          </cell>
          <cell r="AH116">
            <v>52400.975393269429</v>
          </cell>
          <cell r="AJ116">
            <v>328.13043733692916</v>
          </cell>
          <cell r="AK116">
            <v>22175.949550424244</v>
          </cell>
          <cell r="AM116">
            <v>444.86915062025969</v>
          </cell>
          <cell r="AN116">
            <v>34628.073116544947</v>
          </cell>
          <cell r="AP116">
            <v>0</v>
          </cell>
          <cell r="AQ116">
            <v>0</v>
          </cell>
          <cell r="AS116">
            <v>123.04891400134844</v>
          </cell>
          <cell r="AT116">
            <v>412378.5786619971</v>
          </cell>
          <cell r="AV116">
            <v>1051.7001196696447</v>
          </cell>
          <cell r="AW116">
            <v>616209.00877684937</v>
          </cell>
          <cell r="AY116">
            <v>335.49233817461669</v>
          </cell>
          <cell r="AZ116">
            <v>588931.90933599952</v>
          </cell>
          <cell r="BB116">
            <v>277.64883159278622</v>
          </cell>
          <cell r="BC116">
            <v>403955.45004210155</v>
          </cell>
          <cell r="BG116">
            <v>-486000</v>
          </cell>
          <cell r="BH116">
            <v>45000</v>
          </cell>
          <cell r="BI116">
            <v>0</v>
          </cell>
          <cell r="BJ116">
            <v>0</v>
          </cell>
          <cell r="BV116">
            <v>2129957.7028297596</v>
          </cell>
          <cell r="BW116">
            <v>0</v>
          </cell>
        </row>
        <row r="117">
          <cell r="B117">
            <v>870</v>
          </cell>
          <cell r="C117" t="str">
            <v>Reading</v>
          </cell>
          <cell r="F117">
            <v>18336243.507312603</v>
          </cell>
          <cell r="I117">
            <v>1.0517001196696447</v>
          </cell>
          <cell r="L117">
            <v>954943.70866003737</v>
          </cell>
          <cell r="U117">
            <v>9764282.8253963813</v>
          </cell>
          <cell r="W117">
            <v>36928.390473365253</v>
          </cell>
          <cell r="X117">
            <v>4726681.990116206</v>
          </cell>
          <cell r="Z117">
            <v>3290.7696744463183</v>
          </cell>
          <cell r="AA117">
            <v>887542.29751787509</v>
          </cell>
          <cell r="AB117">
            <v>860348.96480233816</v>
          </cell>
          <cell r="AD117">
            <v>4747.3743401887759</v>
          </cell>
          <cell r="AE117">
            <v>177223.0762288901</v>
          </cell>
          <cell r="AG117">
            <v>2189.6396491522005</v>
          </cell>
          <cell r="AH117">
            <v>106541.82692264354</v>
          </cell>
          <cell r="AJ117">
            <v>5577.1657346081256</v>
          </cell>
          <cell r="AK117">
            <v>376920.0655958326</v>
          </cell>
          <cell r="AM117">
            <v>2565.0965918742636</v>
          </cell>
          <cell r="AN117">
            <v>199663.99605497197</v>
          </cell>
          <cell r="AP117">
            <v>0</v>
          </cell>
          <cell r="AQ117">
            <v>0</v>
          </cell>
          <cell r="AS117">
            <v>175.63391998483067</v>
          </cell>
          <cell r="AT117">
            <v>588608.74048336339</v>
          </cell>
          <cell r="AV117">
            <v>1230.4891400134843</v>
          </cell>
          <cell r="AW117">
            <v>720964.54026891396</v>
          </cell>
          <cell r="AY117">
            <v>463.79975277431333</v>
          </cell>
          <cell r="AZ117">
            <v>814166.05648017477</v>
          </cell>
          <cell r="BB117">
            <v>425.9385484662061</v>
          </cell>
          <cell r="BC117">
            <v>619704.38358731475</v>
          </cell>
          <cell r="BG117">
            <v>-1782000</v>
          </cell>
          <cell r="BH117">
            <v>181000</v>
          </cell>
          <cell r="BI117">
            <v>0</v>
          </cell>
          <cell r="BJ117">
            <v>0</v>
          </cell>
          <cell r="BV117">
            <v>1031449.7917746343</v>
          </cell>
          <cell r="BW117">
            <v>0</v>
          </cell>
        </row>
        <row r="118">
          <cell r="B118">
            <v>871</v>
          </cell>
          <cell r="C118" t="str">
            <v>Slough</v>
          </cell>
          <cell r="F118">
            <v>21509602.483234599</v>
          </cell>
          <cell r="I118">
            <v>1.0736882262177072</v>
          </cell>
          <cell r="L118">
            <v>1150993.7785053819</v>
          </cell>
          <cell r="U118">
            <v>10523043.695957931</v>
          </cell>
          <cell r="W118">
            <v>42549.466654655662</v>
          </cell>
          <cell r="X118">
            <v>5446156.6060039354</v>
          </cell>
          <cell r="Z118">
            <v>3319.8439954651508</v>
          </cell>
          <cell r="AA118">
            <v>895383.83376278682</v>
          </cell>
          <cell r="AB118">
            <v>726277.24445441179</v>
          </cell>
          <cell r="AD118">
            <v>12242.193155334298</v>
          </cell>
          <cell r="AE118">
            <v>457010.33356689848</v>
          </cell>
          <cell r="AG118">
            <v>3340.2440717632871</v>
          </cell>
          <cell r="AH118">
            <v>162527.06508624859</v>
          </cell>
          <cell r="AJ118">
            <v>1579.3953807662474</v>
          </cell>
          <cell r="AK118">
            <v>106739.84580126479</v>
          </cell>
          <cell r="AM118">
            <v>0</v>
          </cell>
          <cell r="AN118">
            <v>0</v>
          </cell>
          <cell r="AP118">
            <v>0</v>
          </cell>
          <cell r="AQ118">
            <v>0</v>
          </cell>
          <cell r="AS118">
            <v>231.91665686302477</v>
          </cell>
          <cell r="AT118">
            <v>777231.25068920315</v>
          </cell>
          <cell r="AV118">
            <v>1116.6357552664156</v>
          </cell>
          <cell r="AW118">
            <v>654255.90341631183</v>
          </cell>
          <cell r="AY118">
            <v>452.02274323765471</v>
          </cell>
          <cell r="AZ118">
            <v>793492.38998027798</v>
          </cell>
          <cell r="BB118">
            <v>307.07483269826429</v>
          </cell>
          <cell r="BC118">
            <v>446767.78046435426</v>
          </cell>
          <cell r="BG118">
            <v>-24000</v>
          </cell>
          <cell r="BH118">
            <v>120000</v>
          </cell>
          <cell r="BI118">
            <v>0</v>
          </cell>
          <cell r="BJ118">
            <v>0</v>
          </cell>
          <cell r="BV118">
            <v>1446087.8577235453</v>
          </cell>
          <cell r="BW118">
            <v>0</v>
          </cell>
        </row>
        <row r="119">
          <cell r="B119">
            <v>872</v>
          </cell>
          <cell r="C119" t="str">
            <v>Wokingham</v>
          </cell>
          <cell r="F119">
            <v>16388065.078039732</v>
          </cell>
          <cell r="I119">
            <v>1.0517001196696447</v>
          </cell>
          <cell r="L119">
            <v>1097974.924935109</v>
          </cell>
          <cell r="U119">
            <v>8482960.9636022281</v>
          </cell>
          <cell r="W119">
            <v>39017.937718728266</v>
          </cell>
          <cell r="X119">
            <v>4994135.4373298846</v>
          </cell>
          <cell r="Z119">
            <v>1217.8687385774485</v>
          </cell>
          <cell r="AA119">
            <v>328467.23570651945</v>
          </cell>
          <cell r="AB119">
            <v>63299.139773177849</v>
          </cell>
          <cell r="AD119">
            <v>700.43227969998338</v>
          </cell>
          <cell r="AE119">
            <v>26147.666984590345</v>
          </cell>
          <cell r="AG119">
            <v>763.53428688016209</v>
          </cell>
          <cell r="AH119">
            <v>37151.472788587504</v>
          </cell>
          <cell r="AJ119">
            <v>0</v>
          </cell>
          <cell r="AK119">
            <v>0</v>
          </cell>
          <cell r="AM119">
            <v>0</v>
          </cell>
          <cell r="AN119">
            <v>0</v>
          </cell>
          <cell r="AP119">
            <v>0</v>
          </cell>
          <cell r="AQ119">
            <v>0</v>
          </cell>
          <cell r="AS119">
            <v>93.601310650598379</v>
          </cell>
          <cell r="AT119">
            <v>313689.68804203195</v>
          </cell>
          <cell r="AV119">
            <v>872.91109932580514</v>
          </cell>
          <cell r="AW119">
            <v>511453.47728478507</v>
          </cell>
          <cell r="AY119">
            <v>296.57943374683981</v>
          </cell>
          <cell r="AZ119">
            <v>520623.1925791594</v>
          </cell>
          <cell r="BB119">
            <v>242.94272764368793</v>
          </cell>
          <cell r="BC119">
            <v>353461.01878683886</v>
          </cell>
          <cell r="BG119">
            <v>-498000</v>
          </cell>
          <cell r="BH119">
            <v>220000</v>
          </cell>
          <cell r="BI119">
            <v>0</v>
          </cell>
          <cell r="BJ119">
            <v>0</v>
          </cell>
          <cell r="BV119">
            <v>1764402.6677985992</v>
          </cell>
          <cell r="BW119">
            <v>0</v>
          </cell>
        </row>
        <row r="120">
          <cell r="B120">
            <v>873</v>
          </cell>
          <cell r="C120" t="str">
            <v>Cambridgeshire</v>
          </cell>
          <cell r="F120">
            <v>64283845.710513495</v>
          </cell>
          <cell r="I120">
            <v>1.0191044210248255</v>
          </cell>
          <cell r="L120">
            <v>3945972.318208124</v>
          </cell>
          <cell r="U120">
            <v>30294123.571139872</v>
          </cell>
          <cell r="W120">
            <v>132925.76210330115</v>
          </cell>
          <cell r="X120">
            <v>17013950.451193023</v>
          </cell>
          <cell r="Z120">
            <v>8035.6383597807489</v>
          </cell>
          <cell r="AA120">
            <v>2167264.6941061136</v>
          </cell>
          <cell r="AB120">
            <v>1235919.4216531727</v>
          </cell>
          <cell r="AD120">
            <v>11045.053715067059</v>
          </cell>
          <cell r="AE120">
            <v>412320.21244393359</v>
          </cell>
          <cell r="AG120">
            <v>7300.8640722218497</v>
          </cell>
          <cell r="AH120">
            <v>355239.9120419558</v>
          </cell>
          <cell r="AJ120">
            <v>4562.5304929281438</v>
          </cell>
          <cell r="AK120">
            <v>308348.24972227513</v>
          </cell>
          <cell r="AM120">
            <v>1585.7264791146283</v>
          </cell>
          <cell r="AN120">
            <v>123431.01872778422</v>
          </cell>
          <cell r="AP120">
            <v>331.20893683306826</v>
          </cell>
          <cell r="AQ120">
            <v>36580.028717223715</v>
          </cell>
          <cell r="AS120">
            <v>537.06802988008303</v>
          </cell>
          <cell r="AT120">
            <v>1799896.8345573582</v>
          </cell>
          <cell r="AV120">
            <v>3831.8326230533439</v>
          </cell>
          <cell r="AW120">
            <v>2245135.9834324149</v>
          </cell>
          <cell r="AY120">
            <v>1498.0834989064933</v>
          </cell>
          <cell r="AZ120">
            <v>2629774.4388325</v>
          </cell>
          <cell r="BB120">
            <v>1868.018403738505</v>
          </cell>
          <cell r="BC120">
            <v>2717807.9973909082</v>
          </cell>
          <cell r="BG120">
            <v>-390000</v>
          </cell>
          <cell r="BH120">
            <v>624000</v>
          </cell>
          <cell r="BI120">
            <v>0</v>
          </cell>
          <cell r="BJ120">
            <v>0</v>
          </cell>
          <cell r="BV120">
            <v>1717114.6196531355</v>
          </cell>
          <cell r="BW120">
            <v>0</v>
          </cell>
        </row>
        <row r="121">
          <cell r="B121">
            <v>874</v>
          </cell>
          <cell r="C121" t="str">
            <v>Peterborough</v>
          </cell>
          <cell r="F121">
            <v>28749993.645066258</v>
          </cell>
          <cell r="I121">
            <v>1.0191044210248255</v>
          </cell>
          <cell r="L121">
            <v>2034132.4243655517</v>
          </cell>
          <cell r="U121">
            <v>12510949.720713554</v>
          </cell>
          <cell r="W121">
            <v>46934.104049444461</v>
          </cell>
          <cell r="X121">
            <v>6007372.1461744746</v>
          </cell>
          <cell r="Z121">
            <v>5113.8659847025738</v>
          </cell>
          <cell r="AA121">
            <v>1379243.4033005044</v>
          </cell>
          <cell r="AB121">
            <v>1750065.1364521477</v>
          </cell>
          <cell r="AD121">
            <v>5735.5196815277177</v>
          </cell>
          <cell r="AE121">
            <v>214111.28950308714</v>
          </cell>
          <cell r="AG121">
            <v>7145.9602002260763</v>
          </cell>
          <cell r="AH121">
            <v>347702.71681158489</v>
          </cell>
          <cell r="AJ121">
            <v>9093.4687488045183</v>
          </cell>
          <cell r="AK121">
            <v>614561.40993340651</v>
          </cell>
          <cell r="AM121">
            <v>4715.396156081867</v>
          </cell>
          <cell r="AN121">
            <v>367040.69643538404</v>
          </cell>
          <cell r="AP121">
            <v>1871.0757170015795</v>
          </cell>
          <cell r="AQ121">
            <v>206649.02376868538</v>
          </cell>
          <cell r="AS121">
            <v>341.39998104331653</v>
          </cell>
          <cell r="AT121">
            <v>1144146.9441683395</v>
          </cell>
          <cell r="AV121">
            <v>1905.7252673164237</v>
          </cell>
          <cell r="AW121">
            <v>1116596.8853772914</v>
          </cell>
          <cell r="AY121">
            <v>736.81249640094882</v>
          </cell>
          <cell r="AZ121">
            <v>1293419.6729768009</v>
          </cell>
          <cell r="BB121">
            <v>762.29010692656948</v>
          </cell>
          <cell r="BC121">
            <v>1109067.3115375885</v>
          </cell>
          <cell r="BG121">
            <v>156000</v>
          </cell>
          <cell r="BH121">
            <v>249000</v>
          </cell>
          <cell r="BI121">
            <v>0</v>
          </cell>
          <cell r="BJ121">
            <v>0</v>
          </cell>
          <cell r="BV121">
            <v>0</v>
          </cell>
          <cell r="BW121">
            <v>-3.7252902984619141E-9</v>
          </cell>
        </row>
        <row r="122">
          <cell r="B122">
            <v>876</v>
          </cell>
          <cell r="C122" t="str">
            <v>Halton</v>
          </cell>
          <cell r="F122">
            <v>16266695.68746124</v>
          </cell>
          <cell r="I122">
            <v>1.0053988821652644</v>
          </cell>
          <cell r="L122">
            <v>1186370.6809550119</v>
          </cell>
          <cell r="U122">
            <v>7091157.5027123224</v>
          </cell>
          <cell r="W122">
            <v>26889.843522209205</v>
          </cell>
          <cell r="X122">
            <v>3441789.2971842452</v>
          </cell>
          <cell r="Z122">
            <v>4423.7550815271634</v>
          </cell>
          <cell r="AA122">
            <v>1193115.9385609692</v>
          </cell>
          <cell r="AB122">
            <v>1157603.952658691</v>
          </cell>
          <cell r="AD122">
            <v>2800.0358868302615</v>
          </cell>
          <cell r="AE122">
            <v>104527.4583077464</v>
          </cell>
          <cell r="AG122">
            <v>2685.4204142634212</v>
          </cell>
          <cell r="AH122">
            <v>130665.15173022416</v>
          </cell>
          <cell r="AJ122">
            <v>4293.0532268456791</v>
          </cell>
          <cell r="AK122">
            <v>290136.24139372492</v>
          </cell>
          <cell r="AM122">
            <v>4733.417937234065</v>
          </cell>
          <cell r="AN122">
            <v>368443.48994120164</v>
          </cell>
          <cell r="AP122">
            <v>2388.8277440246684</v>
          </cell>
          <cell r="AQ122">
            <v>263831.61128579389</v>
          </cell>
          <cell r="AS122">
            <v>150.80983232478965</v>
          </cell>
          <cell r="AT122">
            <v>505414.81659618177</v>
          </cell>
          <cell r="AV122">
            <v>1035.5608486302224</v>
          </cell>
          <cell r="AW122">
            <v>606752.73505054507</v>
          </cell>
          <cell r="AY122">
            <v>309.66285570690144</v>
          </cell>
          <cell r="AZ122">
            <v>543590.16916500684</v>
          </cell>
          <cell r="BB122">
            <v>421.26213162724576</v>
          </cell>
          <cell r="BC122">
            <v>612900.5945782644</v>
          </cell>
          <cell r="BG122">
            <v>-72000</v>
          </cell>
          <cell r="BH122">
            <v>0</v>
          </cell>
          <cell r="BI122">
            <v>0</v>
          </cell>
          <cell r="BJ122">
            <v>0</v>
          </cell>
          <cell r="BV122">
            <v>0</v>
          </cell>
          <cell r="BW122">
            <v>0</v>
          </cell>
        </row>
        <row r="123">
          <cell r="B123">
            <v>877</v>
          </cell>
          <cell r="C123" t="str">
            <v>Warrington</v>
          </cell>
          <cell r="F123">
            <v>20323893.932861507</v>
          </cell>
          <cell r="I123">
            <v>1.0053988821652644</v>
          </cell>
          <cell r="L123">
            <v>1431688.0082033365</v>
          </cell>
          <cell r="U123">
            <v>9040080.6431061216</v>
          </cell>
          <cell r="W123">
            <v>43265.343166403298</v>
          </cell>
          <cell r="X123">
            <v>5537785.8530913573</v>
          </cell>
          <cell r="Z123">
            <v>3154.9416922345995</v>
          </cell>
          <cell r="AA123">
            <v>850908.5943646183</v>
          </cell>
          <cell r="AB123">
            <v>837166.97894020961</v>
          </cell>
          <cell r="AD123">
            <v>5277.338732485473</v>
          </cell>
          <cell r="AE123">
            <v>197007.04799187105</v>
          </cell>
          <cell r="AG123">
            <v>2989.050876677331</v>
          </cell>
          <cell r="AH123">
            <v>145438.97270458873</v>
          </cell>
          <cell r="AJ123">
            <v>3141.8715067664511</v>
          </cell>
          <cell r="AK123">
            <v>212336.24223779631</v>
          </cell>
          <cell r="AM123">
            <v>2983.0184833843396</v>
          </cell>
          <cell r="AN123">
            <v>232194.52732700622</v>
          </cell>
          <cell r="AP123">
            <v>454.44029473869949</v>
          </cell>
          <cell r="AQ123">
            <v>50190.188678947314</v>
          </cell>
          <cell r="AS123">
            <v>152.82063008912019</v>
          </cell>
          <cell r="AT123">
            <v>512153.68081746419</v>
          </cell>
          <cell r="AV123">
            <v>1256.7486027065804</v>
          </cell>
          <cell r="AW123">
            <v>736350.40661473898</v>
          </cell>
          <cell r="AY123">
            <v>407.18654727693206</v>
          </cell>
          <cell r="AZ123">
            <v>714785.77438905125</v>
          </cell>
          <cell r="BB123">
            <v>554.98018295522593</v>
          </cell>
          <cell r="BC123">
            <v>807448.99333461095</v>
          </cell>
          <cell r="BG123">
            <v>-456000</v>
          </cell>
          <cell r="BH123">
            <v>311525</v>
          </cell>
          <cell r="BI123">
            <v>0</v>
          </cell>
          <cell r="BJ123">
            <v>0</v>
          </cell>
          <cell r="BV123">
            <v>0</v>
          </cell>
          <cell r="BW123">
            <v>0</v>
          </cell>
        </row>
        <row r="124">
          <cell r="B124">
            <v>878</v>
          </cell>
          <cell r="C124" t="str">
            <v>Devon</v>
          </cell>
          <cell r="F124">
            <v>68012412.458845466</v>
          </cell>
          <cell r="I124">
            <v>1</v>
          </cell>
          <cell r="L124">
            <v>4472000</v>
          </cell>
          <cell r="U124">
            <v>30850229.657769904</v>
          </cell>
          <cell r="W124">
            <v>139500.34100000001</v>
          </cell>
          <cell r="X124">
            <v>17855469.490210935</v>
          </cell>
          <cell r="Z124">
            <v>12179</v>
          </cell>
          <cell r="AA124">
            <v>3284756.671184808</v>
          </cell>
          <cell r="AB124">
            <v>1273115.4025122384</v>
          </cell>
          <cell r="AD124">
            <v>12112</v>
          </cell>
          <cell r="AE124">
            <v>452150.12456737546</v>
          </cell>
          <cell r="AG124">
            <v>6792</v>
          </cell>
          <cell r="AH124">
            <v>330479.98959042213</v>
          </cell>
          <cell r="AJ124">
            <v>5910</v>
          </cell>
          <cell r="AK124">
            <v>399413.91267044545</v>
          </cell>
          <cell r="AM124">
            <v>1170</v>
          </cell>
          <cell r="AN124">
            <v>91071.375683995357</v>
          </cell>
          <cell r="AP124">
            <v>0</v>
          </cell>
          <cell r="AQ124">
            <v>0</v>
          </cell>
          <cell r="AS124">
            <v>696</v>
          </cell>
          <cell r="AT124">
            <v>2332531.6852906537</v>
          </cell>
          <cell r="AV124">
            <v>4740</v>
          </cell>
          <cell r="AW124">
            <v>2777246.7141296365</v>
          </cell>
          <cell r="AY124">
            <v>1416</v>
          </cell>
          <cell r="AZ124">
            <v>2485682.9463143614</v>
          </cell>
          <cell r="BB124">
            <v>1766</v>
          </cell>
          <cell r="BC124">
            <v>2569379.8914329242</v>
          </cell>
          <cell r="BG124">
            <v>-1800000</v>
          </cell>
          <cell r="BH124">
            <v>1912000.0000000002</v>
          </cell>
          <cell r="BI124">
            <v>0</v>
          </cell>
          <cell r="BJ124">
            <v>0</v>
          </cell>
          <cell r="BV124">
            <v>0</v>
          </cell>
          <cell r="BW124">
            <v>0</v>
          </cell>
        </row>
        <row r="125">
          <cell r="B125">
            <v>879</v>
          </cell>
          <cell r="C125" t="str">
            <v>Plymouth</v>
          </cell>
          <cell r="F125">
            <v>30332595.128403693</v>
          </cell>
          <cell r="I125">
            <v>1</v>
          </cell>
          <cell r="L125">
            <v>2368000</v>
          </cell>
          <cell r="U125">
            <v>13156155.628975254</v>
          </cell>
          <cell r="W125">
            <v>49959.537000000011</v>
          </cell>
          <cell r="X125">
            <v>6394615.1117190784</v>
          </cell>
          <cell r="Z125">
            <v>5870</v>
          </cell>
          <cell r="AA125">
            <v>1583177.7370765104</v>
          </cell>
          <cell r="AB125">
            <v>1604493.267361759</v>
          </cell>
          <cell r="AD125">
            <v>4392</v>
          </cell>
          <cell r="AE125">
            <v>163956.6832149862</v>
          </cell>
          <cell r="AG125">
            <v>4004</v>
          </cell>
          <cell r="AH125">
            <v>194823.59810365876</v>
          </cell>
          <cell r="AJ125">
            <v>8583</v>
          </cell>
          <cell r="AK125">
            <v>580062.54017773829</v>
          </cell>
          <cell r="AM125">
            <v>3753</v>
          </cell>
          <cell r="AN125">
            <v>292128.95123250823</v>
          </cell>
          <cell r="AP125">
            <v>3382</v>
          </cell>
          <cell r="AQ125">
            <v>373521.4946328674</v>
          </cell>
          <cell r="AS125">
            <v>338</v>
          </cell>
          <cell r="AT125">
            <v>1132752.4563624151</v>
          </cell>
          <cell r="AV125">
            <v>2590</v>
          </cell>
          <cell r="AW125">
            <v>1517525.1032902445</v>
          </cell>
          <cell r="AY125">
            <v>609</v>
          </cell>
          <cell r="AZ125">
            <v>1069054.3180123207</v>
          </cell>
          <cell r="BB125">
            <v>747</v>
          </cell>
          <cell r="BC125">
            <v>1086821.5056061123</v>
          </cell>
          <cell r="BG125">
            <v>420000</v>
          </cell>
          <cell r="BH125">
            <v>0</v>
          </cell>
          <cell r="BI125">
            <v>0</v>
          </cell>
          <cell r="BJ125">
            <v>0</v>
          </cell>
          <cell r="BV125">
            <v>0</v>
          </cell>
          <cell r="BW125">
            <v>0</v>
          </cell>
        </row>
        <row r="126">
          <cell r="B126">
            <v>880</v>
          </cell>
          <cell r="C126" t="str">
            <v>Torbay</v>
          </cell>
          <cell r="F126">
            <v>16757683.368658463</v>
          </cell>
          <cell r="I126">
            <v>1</v>
          </cell>
          <cell r="L126">
            <v>1848000</v>
          </cell>
          <cell r="U126">
            <v>7337459.0448755752</v>
          </cell>
          <cell r="W126">
            <v>24003.207999999999</v>
          </cell>
          <cell r="X126">
            <v>3072311.8312032442</v>
          </cell>
          <cell r="Z126">
            <v>3031</v>
          </cell>
          <cell r="AA126">
            <v>817480.70205773483</v>
          </cell>
          <cell r="AB126">
            <v>805699.30051746138</v>
          </cell>
          <cell r="AD126">
            <v>3935</v>
          </cell>
          <cell r="AE126">
            <v>146896.52742508444</v>
          </cell>
          <cell r="AG126">
            <v>3080</v>
          </cell>
          <cell r="AH126">
            <v>149864.30623358366</v>
          </cell>
          <cell r="AJ126">
            <v>3496</v>
          </cell>
          <cell r="AK126">
            <v>236269.21128525844</v>
          </cell>
          <cell r="AM126">
            <v>3503</v>
          </cell>
          <cell r="AN126">
            <v>272669.25557353487</v>
          </cell>
          <cell r="AP126">
            <v>0</v>
          </cell>
          <cell r="AQ126">
            <v>0</v>
          </cell>
          <cell r="AS126">
            <v>154</v>
          </cell>
          <cell r="AT126">
            <v>516106.14875684003</v>
          </cell>
          <cell r="AV126">
            <v>1140</v>
          </cell>
          <cell r="AW126">
            <v>667945.41225902655</v>
          </cell>
          <cell r="AY126">
            <v>338</v>
          </cell>
          <cell r="AZ126">
            <v>593333.92362588574</v>
          </cell>
          <cell r="BB126">
            <v>447</v>
          </cell>
          <cell r="BC126">
            <v>650347.00536269369</v>
          </cell>
          <cell r="BG126">
            <v>384000</v>
          </cell>
          <cell r="BH126">
            <v>65000</v>
          </cell>
          <cell r="BI126">
            <v>0</v>
          </cell>
          <cell r="BJ126">
            <v>0</v>
          </cell>
          <cell r="BV126">
            <v>312507.00537285395</v>
          </cell>
          <cell r="BW126">
            <v>0</v>
          </cell>
        </row>
        <row r="127">
          <cell r="B127">
            <v>881</v>
          </cell>
          <cell r="C127" t="str">
            <v>Essex</v>
          </cell>
          <cell r="F127">
            <v>142184312.92644584</v>
          </cell>
          <cell r="I127">
            <v>1.0187535709220779</v>
          </cell>
          <cell r="L127">
            <v>9388832.9096178692</v>
          </cell>
          <cell r="U127">
            <v>60982708.375068508</v>
          </cell>
          <cell r="W127">
            <v>299784.90810850234</v>
          </cell>
          <cell r="X127">
            <v>38371234.378251821</v>
          </cell>
          <cell r="Z127">
            <v>21901.164267682831</v>
          </cell>
          <cell r="AA127">
            <v>5906888.5323085245</v>
          </cell>
          <cell r="AB127">
            <v>5356412.4553932613</v>
          </cell>
          <cell r="AD127">
            <v>30013.498952935337</v>
          </cell>
          <cell r="AE127">
            <v>1120426.625683001</v>
          </cell>
          <cell r="AG127">
            <v>22440.084906700609</v>
          </cell>
          <cell r="AH127">
            <v>1091872.6481705839</v>
          </cell>
          <cell r="AJ127">
            <v>24834.15579836749</v>
          </cell>
          <cell r="AK127">
            <v>1678359.9552103875</v>
          </cell>
          <cell r="AM127">
            <v>12201.611518933727</v>
          </cell>
          <cell r="AN127">
            <v>949758.58682989643</v>
          </cell>
          <cell r="AP127">
            <v>4672.0038762486492</v>
          </cell>
          <cell r="AQ127">
            <v>515994.63949939254</v>
          </cell>
          <cell r="AS127">
            <v>1453.7613457058051</v>
          </cell>
          <cell r="AT127">
            <v>4872046.5541804172</v>
          </cell>
          <cell r="AV127">
            <v>10248.660923476104</v>
          </cell>
          <cell r="AW127">
            <v>6004864.9523107214</v>
          </cell>
          <cell r="AY127">
            <v>3286.4990197946231</v>
          </cell>
          <cell r="AZ127">
            <v>5769205.2023886722</v>
          </cell>
          <cell r="BB127">
            <v>4371.4715728266365</v>
          </cell>
          <cell r="BC127">
            <v>6360119.5669260584</v>
          </cell>
          <cell r="BG127">
            <v>-828000</v>
          </cell>
          <cell r="BH127">
            <v>0</v>
          </cell>
          <cell r="BI127">
            <v>0</v>
          </cell>
          <cell r="BJ127">
            <v>0</v>
          </cell>
          <cell r="BV127">
            <v>0</v>
          </cell>
          <cell r="BW127">
            <v>0</v>
          </cell>
        </row>
        <row r="128">
          <cell r="B128">
            <v>882</v>
          </cell>
          <cell r="C128" t="str">
            <v>Southend-on-Sea</v>
          </cell>
          <cell r="F128">
            <v>20133533.870765295</v>
          </cell>
          <cell r="I128">
            <v>1.0052692192022274</v>
          </cell>
          <cell r="L128">
            <v>1873821.8245929519</v>
          </cell>
          <cell r="U128">
            <v>7654806.2980587222</v>
          </cell>
          <cell r="W128">
            <v>37220.273789421924</v>
          </cell>
          <cell r="X128">
            <v>4764041.8532333253</v>
          </cell>
          <cell r="Z128">
            <v>3396.8046916843264</v>
          </cell>
          <cell r="AA128">
            <v>916140.64140914241</v>
          </cell>
          <cell r="AB128">
            <v>1222620.6365636929</v>
          </cell>
          <cell r="AD128">
            <v>3693.3591113489838</v>
          </cell>
          <cell r="AE128">
            <v>137875.8902137132</v>
          </cell>
          <cell r="AG128">
            <v>5440.517014322455</v>
          </cell>
          <cell r="AH128">
            <v>264720.55451410473</v>
          </cell>
          <cell r="AJ128">
            <v>5902.9408551554798</v>
          </cell>
          <cell r="AK128">
            <v>398936.83641622256</v>
          </cell>
          <cell r="AM128">
            <v>2479.9991637718949</v>
          </cell>
          <cell r="AN128">
            <v>193040.1158460381</v>
          </cell>
          <cell r="AP128">
            <v>2064.8229762413753</v>
          </cell>
          <cell r="AQ128">
            <v>228047.23957361447</v>
          </cell>
          <cell r="AS128">
            <v>225.18030510129896</v>
          </cell>
          <cell r="AT128">
            <v>754655.45481637411</v>
          </cell>
          <cell r="AV128">
            <v>1236.4811396187397</v>
          </cell>
          <cell r="AW128">
            <v>724475.35487118433</v>
          </cell>
          <cell r="AY128">
            <v>474.48707146345134</v>
          </cell>
          <cell r="AZ128">
            <v>832926.85154190997</v>
          </cell>
          <cell r="BB128">
            <v>710.72533797597475</v>
          </cell>
          <cell r="BC128">
            <v>1034044.9556779945</v>
          </cell>
          <cell r="BG128">
            <v>324000</v>
          </cell>
          <cell r="BH128">
            <v>32000</v>
          </cell>
          <cell r="BI128">
            <v>0</v>
          </cell>
          <cell r="BJ128">
            <v>0</v>
          </cell>
          <cell r="BV128">
            <v>0</v>
          </cell>
          <cell r="BW128">
            <v>0</v>
          </cell>
        </row>
        <row r="129">
          <cell r="B129">
            <v>883</v>
          </cell>
          <cell r="C129" t="str">
            <v>Thurrock</v>
          </cell>
          <cell r="F129">
            <v>22142065.251281489</v>
          </cell>
          <cell r="I129">
            <v>1.0448050653510181</v>
          </cell>
          <cell r="L129">
            <v>1270482.959466838</v>
          </cell>
          <cell r="U129">
            <v>10496287.935105165</v>
          </cell>
          <cell r="W129">
            <v>41572.142636761295</v>
          </cell>
          <cell r="X129">
            <v>5321063.1541996626</v>
          </cell>
          <cell r="Z129">
            <v>3722.6404478456775</v>
          </cell>
          <cell r="AA129">
            <v>1004020.6950885531</v>
          </cell>
          <cell r="AB129">
            <v>1190388.9590406469</v>
          </cell>
          <cell r="AD129">
            <v>6004.4947105723013</v>
          </cell>
          <cell r="AE129">
            <v>224152.33085777852</v>
          </cell>
          <cell r="AG129">
            <v>7871.5613623545705</v>
          </cell>
          <cell r="AH129">
            <v>383008.46835855528</v>
          </cell>
          <cell r="AJ129">
            <v>4935.65912871821</v>
          </cell>
          <cell r="AK129">
            <v>333565.30020455871</v>
          </cell>
          <cell r="AM129">
            <v>2556.6379949139414</v>
          </cell>
          <cell r="AN129">
            <v>199005.58916477283</v>
          </cell>
          <cell r="AP129">
            <v>458.66942368909696</v>
          </cell>
          <cell r="AQ129">
            <v>50657.270454981495</v>
          </cell>
          <cell r="AS129">
            <v>214.18503839695873</v>
          </cell>
          <cell r="AT129">
            <v>717806.59278175503</v>
          </cell>
          <cell r="AV129">
            <v>1441.830990184405</v>
          </cell>
          <cell r="AW129">
            <v>844793.32907593239</v>
          </cell>
          <cell r="AY129">
            <v>484.7895503228724</v>
          </cell>
          <cell r="AZ129">
            <v>851012.08883401961</v>
          </cell>
          <cell r="BB129">
            <v>504.64084656454173</v>
          </cell>
          <cell r="BC129">
            <v>734209.53768891352</v>
          </cell>
          <cell r="BG129">
            <v>-288000</v>
          </cell>
          <cell r="BH129">
            <v>0</v>
          </cell>
          <cell r="BI129">
            <v>0</v>
          </cell>
          <cell r="BJ129">
            <v>0</v>
          </cell>
          <cell r="BV129">
            <v>388115.14532247558</v>
          </cell>
          <cell r="BW129">
            <v>0</v>
          </cell>
        </row>
        <row r="130">
          <cell r="B130">
            <v>884</v>
          </cell>
          <cell r="C130" t="str">
            <v>Herefordshire</v>
          </cell>
          <cell r="F130">
            <v>15319103.889316639</v>
          </cell>
          <cell r="I130">
            <v>1</v>
          </cell>
          <cell r="L130">
            <v>1132000</v>
          </cell>
          <cell r="U130">
            <v>6521620.5780010112</v>
          </cell>
          <cell r="W130">
            <v>34625.495999999999</v>
          </cell>
          <cell r="X130">
            <v>4431920.9758162582</v>
          </cell>
          <cell r="Z130">
            <v>1879</v>
          </cell>
          <cell r="AA130">
            <v>506778.6998239801</v>
          </cell>
          <cell r="AB130">
            <v>380220.94754861132</v>
          </cell>
          <cell r="AD130">
            <v>2506</v>
          </cell>
          <cell r="AE130">
            <v>93550.876169570925</v>
          </cell>
          <cell r="AG130">
            <v>2172</v>
          </cell>
          <cell r="AH130">
            <v>105683.53024004665</v>
          </cell>
          <cell r="AJ130">
            <v>2678</v>
          </cell>
          <cell r="AK130">
            <v>180986.54113899372</v>
          </cell>
          <cell r="AM130">
            <v>0</v>
          </cell>
          <cell r="AN130">
            <v>0</v>
          </cell>
          <cell r="AP130">
            <v>0</v>
          </cell>
          <cell r="AQ130">
            <v>0</v>
          </cell>
          <cell r="AS130">
            <v>165</v>
          </cell>
          <cell r="AT130">
            <v>552970.87366804283</v>
          </cell>
          <cell r="AV130">
            <v>840</v>
          </cell>
          <cell r="AW130">
            <v>492170.30376980902</v>
          </cell>
          <cell r="AY130">
            <v>371</v>
          </cell>
          <cell r="AZ130">
            <v>651262.97534083901</v>
          </cell>
          <cell r="BB130">
            <v>429</v>
          </cell>
          <cell r="BC130">
            <v>624158.5353480886</v>
          </cell>
          <cell r="BG130">
            <v>-252000</v>
          </cell>
          <cell r="BH130">
            <v>278000</v>
          </cell>
          <cell r="BI130">
            <v>0</v>
          </cell>
          <cell r="BJ130">
            <v>0</v>
          </cell>
          <cell r="BV130">
            <v>0</v>
          </cell>
          <cell r="BW130">
            <v>0</v>
          </cell>
        </row>
        <row r="131">
          <cell r="B131">
            <v>885</v>
          </cell>
          <cell r="C131" t="str">
            <v>Worcestershire</v>
          </cell>
          <cell r="F131">
            <v>52708830.183229566</v>
          </cell>
          <cell r="I131">
            <v>1</v>
          </cell>
          <cell r="L131">
            <v>4832000</v>
          </cell>
          <cell r="U131">
            <v>21554015.023500308</v>
          </cell>
          <cell r="W131">
            <v>109878.99599999998</v>
          </cell>
          <cell r="X131">
            <v>14064059.246228</v>
          </cell>
          <cell r="Z131">
            <v>8325</v>
          </cell>
          <cell r="AA131">
            <v>2245307.4380173679</v>
          </cell>
          <cell r="AB131">
            <v>1765397.2138921826</v>
          </cell>
          <cell r="AD131">
            <v>8646</v>
          </cell>
          <cell r="AE131">
            <v>322761.72201201523</v>
          </cell>
          <cell r="AG131">
            <v>4726</v>
          </cell>
          <cell r="AH131">
            <v>229954.12703244039</v>
          </cell>
          <cell r="AJ131">
            <v>10087</v>
          </cell>
          <cell r="AK131">
            <v>681706.96059336432</v>
          </cell>
          <cell r="AM131">
            <v>4442</v>
          </cell>
          <cell r="AN131">
            <v>345759.87246863882</v>
          </cell>
          <cell r="AP131">
            <v>1677</v>
          </cell>
          <cell r="AQ131">
            <v>185214.53178572402</v>
          </cell>
          <cell r="AS131">
            <v>537</v>
          </cell>
          <cell r="AT131">
            <v>1799668.8433923577</v>
          </cell>
          <cell r="AV131">
            <v>3920</v>
          </cell>
          <cell r="AW131">
            <v>2296794.7509257756</v>
          </cell>
          <cell r="AY131">
            <v>1428</v>
          </cell>
          <cell r="AZ131">
            <v>2506748.05602889</v>
          </cell>
          <cell r="BB131">
            <v>1534</v>
          </cell>
          <cell r="BC131">
            <v>2231839.6112446804</v>
          </cell>
          <cell r="BG131">
            <v>-1146000</v>
          </cell>
          <cell r="BH131">
            <v>559000</v>
          </cell>
          <cell r="BI131">
            <v>0</v>
          </cell>
          <cell r="BJ131">
            <v>0</v>
          </cell>
          <cell r="BV131">
            <v>0</v>
          </cell>
          <cell r="BW131">
            <v>0</v>
          </cell>
        </row>
        <row r="132">
          <cell r="B132">
            <v>886</v>
          </cell>
          <cell r="C132" t="str">
            <v>Kent</v>
          </cell>
          <cell r="F132">
            <v>187702432.96817496</v>
          </cell>
          <cell r="I132">
            <v>1.0076250223214367</v>
          </cell>
          <cell r="L132">
            <v>14791935.327678692</v>
          </cell>
          <cell r="U132">
            <v>88932542.081515446</v>
          </cell>
          <cell r="W132">
            <v>324344.43455704761</v>
          </cell>
          <cell r="X132">
            <v>41514752.681164272</v>
          </cell>
          <cell r="Z132">
            <v>24770.445923727879</v>
          </cell>
          <cell r="AA132">
            <v>6680752.7297961796</v>
          </cell>
          <cell r="AB132">
            <v>6414508.9282247042</v>
          </cell>
          <cell r="AD132">
            <v>35497.621911361894</v>
          </cell>
          <cell r="AE132">
            <v>1325153.0852929226</v>
          </cell>
          <cell r="AG132">
            <v>21854.379109129641</v>
          </cell>
          <cell r="AH132">
            <v>1063373.819271246</v>
          </cell>
          <cell r="AJ132">
            <v>31526.571698393112</v>
          </cell>
          <cell r="AK132">
            <v>2130651.6675364678</v>
          </cell>
          <cell r="AM132">
            <v>17188.067630759066</v>
          </cell>
          <cell r="AN132">
            <v>1337898.2602416915</v>
          </cell>
          <cell r="AP132">
            <v>5047.1937368080762</v>
          </cell>
          <cell r="AQ132">
            <v>557432.09588237724</v>
          </cell>
          <cell r="AS132">
            <v>1739.1607885267997</v>
          </cell>
          <cell r="AT132">
            <v>5828516.7313991934</v>
          </cell>
          <cell r="AV132">
            <v>12857.295284821532</v>
          </cell>
          <cell r="AW132">
            <v>7533308.2452246984</v>
          </cell>
          <cell r="AY132">
            <v>3985.1569632812821</v>
          </cell>
          <cell r="AZ132">
            <v>6995647.3884281144</v>
          </cell>
          <cell r="BB132">
            <v>4929.3016091964682</v>
          </cell>
          <cell r="BC132">
            <v>7171714.8547436912</v>
          </cell>
          <cell r="BG132">
            <v>-1134000</v>
          </cell>
          <cell r="BH132">
            <v>2972754</v>
          </cell>
          <cell r="BI132">
            <v>0</v>
          </cell>
          <cell r="BJ132">
            <v>0</v>
          </cell>
          <cell r="BV132">
            <v>9639891.3721015155</v>
          </cell>
          <cell r="BW132">
            <v>0</v>
          </cell>
        </row>
        <row r="133">
          <cell r="B133">
            <v>887</v>
          </cell>
          <cell r="C133" t="str">
            <v>Medway</v>
          </cell>
          <cell r="F133">
            <v>36046546.756212942</v>
          </cell>
          <cell r="I133">
            <v>1.0010506932966192</v>
          </cell>
          <cell r="L133">
            <v>2730866.2913131774</v>
          </cell>
          <cell r="U133">
            <v>16488152.196582988</v>
          </cell>
          <cell r="W133">
            <v>61274.709352760605</v>
          </cell>
          <cell r="X133">
            <v>7842910.6017006766</v>
          </cell>
          <cell r="Z133">
            <v>5166.4226281038518</v>
          </cell>
          <cell r="AA133">
            <v>1393418.2768555935</v>
          </cell>
          <cell r="AB133">
            <v>1831480.6256349161</v>
          </cell>
          <cell r="AD133">
            <v>7636.014688466611</v>
          </cell>
          <cell r="AE133">
            <v>285058.20612520532</v>
          </cell>
          <cell r="AG133">
            <v>9005.4520368963858</v>
          </cell>
          <cell r="AH133">
            <v>438180.4616328862</v>
          </cell>
          <cell r="AJ133">
            <v>9696.1770152710542</v>
          </cell>
          <cell r="AK133">
            <v>655294.0777689768</v>
          </cell>
          <cell r="AM133">
            <v>3716.9012242103472</v>
          </cell>
          <cell r="AN133">
            <v>289319.0664703956</v>
          </cell>
          <cell r="AP133">
            <v>1481.5550260789964</v>
          </cell>
          <cell r="AQ133">
            <v>163628.81363745226</v>
          </cell>
          <cell r="AS133">
            <v>342.35933710744376</v>
          </cell>
          <cell r="AT133">
            <v>1147362.0712043345</v>
          </cell>
          <cell r="AV133">
            <v>2832.9734620294325</v>
          </cell>
          <cell r="AW133">
            <v>1659887.3921176589</v>
          </cell>
          <cell r="AY133">
            <v>919.96558713959303</v>
          </cell>
          <cell r="AZ133">
            <v>1614931.3355571786</v>
          </cell>
          <cell r="BB133">
            <v>906.95192812673702</v>
          </cell>
          <cell r="BC133">
            <v>1319537.9652464082</v>
          </cell>
          <cell r="BG133">
            <v>18000</v>
          </cell>
          <cell r="BH133">
            <v>0</v>
          </cell>
          <cell r="BI133">
            <v>0</v>
          </cell>
          <cell r="BJ133">
            <v>0</v>
          </cell>
          <cell r="BV133">
            <v>269612.85764125362</v>
          </cell>
          <cell r="BW133">
            <v>0</v>
          </cell>
        </row>
        <row r="134">
          <cell r="B134">
            <v>888</v>
          </cell>
          <cell r="C134" t="str">
            <v>Lancashire</v>
          </cell>
          <cell r="F134">
            <v>118224944.55504078</v>
          </cell>
          <cell r="I134">
            <v>1</v>
          </cell>
          <cell r="L134">
            <v>9996000</v>
          </cell>
          <cell r="U134">
            <v>48683905.739182912</v>
          </cell>
          <cell r="W134">
            <v>234933.79399999997</v>
          </cell>
          <cell r="X134">
            <v>30070558.687641487</v>
          </cell>
          <cell r="Z134">
            <v>22201</v>
          </cell>
          <cell r="AA134">
            <v>5987756.2079788093</v>
          </cell>
          <cell r="AB134">
            <v>5298310.9250081768</v>
          </cell>
          <cell r="AD134">
            <v>21791</v>
          </cell>
          <cell r="AE134">
            <v>813474.51820076606</v>
          </cell>
          <cell r="AG134">
            <v>22028</v>
          </cell>
          <cell r="AH134">
            <v>1071821.7330238249</v>
          </cell>
          <cell r="AJ134">
            <v>28253</v>
          </cell>
          <cell r="AK134">
            <v>1909414.7672890178</v>
          </cell>
          <cell r="AM134">
            <v>14128</v>
          </cell>
          <cell r="AN134">
            <v>1099706.321079903</v>
          </cell>
          <cell r="AP134">
            <v>3657</v>
          </cell>
          <cell r="AQ134">
            <v>403893.5854146647</v>
          </cell>
          <cell r="AS134">
            <v>1279</v>
          </cell>
          <cell r="AT134">
            <v>4286362.1055844054</v>
          </cell>
          <cell r="AV134">
            <v>7860</v>
          </cell>
          <cell r="AW134">
            <v>4605307.8424174991</v>
          </cell>
          <cell r="AY134">
            <v>2550</v>
          </cell>
          <cell r="AZ134">
            <v>4476335.8143373029</v>
          </cell>
          <cell r="BB134">
            <v>3562</v>
          </cell>
          <cell r="BC134">
            <v>5182407.2328901906</v>
          </cell>
          <cell r="BG134">
            <v>-972000</v>
          </cell>
          <cell r="BH134">
            <v>610000</v>
          </cell>
          <cell r="BI134">
            <v>0</v>
          </cell>
          <cell r="BJ134">
            <v>0</v>
          </cell>
          <cell r="BV134">
            <v>0</v>
          </cell>
          <cell r="BW134">
            <v>0</v>
          </cell>
        </row>
        <row r="135">
          <cell r="B135">
            <v>889</v>
          </cell>
          <cell r="C135" t="str">
            <v>Blackburn with Darwen</v>
          </cell>
          <cell r="F135">
            <v>19665988.086795662</v>
          </cell>
          <cell r="I135">
            <v>1</v>
          </cell>
          <cell r="L135">
            <v>908000</v>
          </cell>
          <cell r="U135">
            <v>8518359.9312952347</v>
          </cell>
          <cell r="W135">
            <v>35380.917999999998</v>
          </cell>
          <cell r="X135">
            <v>4528611.8826380139</v>
          </cell>
          <cell r="Z135">
            <v>4040</v>
          </cell>
          <cell r="AA135">
            <v>1089614.6606114313</v>
          </cell>
          <cell r="AB135">
            <v>1233433.0170456721</v>
          </cell>
          <cell r="AD135">
            <v>6398</v>
          </cell>
          <cell r="AE135">
            <v>238842.1810586252</v>
          </cell>
          <cell r="AG135">
            <v>4132</v>
          </cell>
          <cell r="AH135">
            <v>201051.72511596352</v>
          </cell>
          <cell r="AJ135">
            <v>4518</v>
          </cell>
          <cell r="AK135">
            <v>305338.7576049192</v>
          </cell>
          <cell r="AM135">
            <v>3105</v>
          </cell>
          <cell r="AN135">
            <v>241689.42008444923</v>
          </cell>
          <cell r="AP135">
            <v>2232</v>
          </cell>
          <cell r="AQ135">
            <v>246510.93318171494</v>
          </cell>
          <cell r="AS135">
            <v>250</v>
          </cell>
          <cell r="AT135">
            <v>837834.65707279218</v>
          </cell>
          <cell r="AV135">
            <v>1150</v>
          </cell>
          <cell r="AW135">
            <v>673804.58254200045</v>
          </cell>
          <cell r="AY135">
            <v>482</v>
          </cell>
          <cell r="AZ135">
            <v>846115.24020022748</v>
          </cell>
          <cell r="BB135">
            <v>481</v>
          </cell>
          <cell r="BC135">
            <v>699814.11539028119</v>
          </cell>
          <cell r="BG135">
            <v>-30000</v>
          </cell>
          <cell r="BH135">
            <v>360400.00000000006</v>
          </cell>
          <cell r="BI135">
            <v>0</v>
          </cell>
          <cell r="BJ135">
            <v>0</v>
          </cell>
          <cell r="BV135">
            <v>0</v>
          </cell>
          <cell r="BW135">
            <v>0</v>
          </cell>
        </row>
        <row r="136">
          <cell r="B136">
            <v>890</v>
          </cell>
          <cell r="C136" t="str">
            <v>Blackpool</v>
          </cell>
          <cell r="F136">
            <v>19531247.733091008</v>
          </cell>
          <cell r="I136">
            <v>1</v>
          </cell>
          <cell r="L136">
            <v>1472000</v>
          </cell>
          <cell r="U136">
            <v>7848927.1899473108</v>
          </cell>
          <cell r="W136">
            <v>27011.564000000002</v>
          </cell>
          <cell r="X136">
            <v>3457369.0173623306</v>
          </cell>
          <cell r="Z136">
            <v>4851</v>
          </cell>
          <cell r="AA136">
            <v>1308346.7125312015</v>
          </cell>
          <cell r="AB136">
            <v>1368774.9033523845</v>
          </cell>
          <cell r="AD136">
            <v>3751</v>
          </cell>
          <cell r="AE136">
            <v>140027.66820114147</v>
          </cell>
          <cell r="AG136">
            <v>1904</v>
          </cell>
          <cell r="AH136">
            <v>92643.389308033526</v>
          </cell>
          <cell r="AJ136">
            <v>4607</v>
          </cell>
          <cell r="AK136">
            <v>311353.62024919497</v>
          </cell>
          <cell r="AM136">
            <v>2989</v>
          </cell>
          <cell r="AN136">
            <v>232660.12129868561</v>
          </cell>
          <cell r="AP136">
            <v>5361</v>
          </cell>
          <cell r="AQ136">
            <v>592090.10429532884</v>
          </cell>
          <cell r="AS136">
            <v>187</v>
          </cell>
          <cell r="AT136">
            <v>626700.32349044865</v>
          </cell>
          <cell r="AV136">
            <v>1080</v>
          </cell>
          <cell r="AW136">
            <v>632790.3905611831</v>
          </cell>
          <cell r="AY136">
            <v>334</v>
          </cell>
          <cell r="AZ136">
            <v>586312.22038770944</v>
          </cell>
          <cell r="BB136">
            <v>565</v>
          </cell>
          <cell r="BC136">
            <v>822026.97545843839</v>
          </cell>
          <cell r="BG136">
            <v>276000</v>
          </cell>
          <cell r="BH136">
            <v>1132000</v>
          </cell>
          <cell r="BI136">
            <v>0</v>
          </cell>
          <cell r="BJ136">
            <v>0</v>
          </cell>
          <cell r="BV136">
            <v>0</v>
          </cell>
          <cell r="BW136">
            <v>0</v>
          </cell>
        </row>
        <row r="137">
          <cell r="B137">
            <v>891</v>
          </cell>
          <cell r="C137" t="str">
            <v>Nottinghamshire</v>
          </cell>
          <cell r="F137">
            <v>69930795.663492009</v>
          </cell>
          <cell r="I137">
            <v>1.0041156681676502</v>
          </cell>
          <cell r="L137">
            <v>3225219.5261544921</v>
          </cell>
          <cell r="U137">
            <v>29363508.736922756</v>
          </cell>
          <cell r="W137">
            <v>157990.37778217864</v>
          </cell>
          <cell r="X137">
            <v>20222118.09673347</v>
          </cell>
          <cell r="Z137">
            <v>12693.026161307265</v>
          </cell>
          <cell r="AA137">
            <v>3423392.9190308996</v>
          </cell>
          <cell r="AB137">
            <v>3177877.7970229499</v>
          </cell>
          <cell r="AD137">
            <v>15794.739460277138</v>
          </cell>
          <cell r="AE137">
            <v>589629.57517119788</v>
          </cell>
          <cell r="AG137">
            <v>12058.42505902531</v>
          </cell>
          <cell r="AH137">
            <v>586729.7096560027</v>
          </cell>
          <cell r="AJ137">
            <v>18306.032746364432</v>
          </cell>
          <cell r="AK137">
            <v>1237171.6014718642</v>
          </cell>
          <cell r="AM137">
            <v>6849.0729725715419</v>
          </cell>
          <cell r="AN137">
            <v>533123.50236936903</v>
          </cell>
          <cell r="AP137">
            <v>2093.5811681295509</v>
          </cell>
          <cell r="AQ137">
            <v>231223.40835451634</v>
          </cell>
          <cell r="AS137">
            <v>819.35838522480253</v>
          </cell>
          <cell r="AT137">
            <v>2745947.4068181566</v>
          </cell>
          <cell r="AV137">
            <v>6165.2702025493718</v>
          </cell>
          <cell r="AW137">
            <v>3612336.7957281866</v>
          </cell>
          <cell r="AY137">
            <v>1713.0213298940112</v>
          </cell>
          <cell r="AZ137">
            <v>3007081.8547954033</v>
          </cell>
          <cell r="BB137">
            <v>1815.4411280471115</v>
          </cell>
          <cell r="BC137">
            <v>2641312.5302857035</v>
          </cell>
          <cell r="BG137">
            <v>-1488000</v>
          </cell>
          <cell r="BH137">
            <v>0</v>
          </cell>
          <cell r="BI137">
            <v>0</v>
          </cell>
          <cell r="BJ137">
            <v>0</v>
          </cell>
          <cell r="BV137">
            <v>0</v>
          </cell>
          <cell r="BW137">
            <v>0</v>
          </cell>
        </row>
        <row r="138">
          <cell r="B138">
            <v>892</v>
          </cell>
          <cell r="C138" t="str">
            <v>Nottingham</v>
          </cell>
          <cell r="F138">
            <v>37911297.312238194</v>
          </cell>
          <cell r="I138">
            <v>1.0041156681676502</v>
          </cell>
          <cell r="L138">
            <v>1743144.7999390406</v>
          </cell>
          <cell r="U138">
            <v>13212036.57643228</v>
          </cell>
          <cell r="W138">
            <v>64344.600576235993</v>
          </cell>
          <cell r="X138">
            <v>8235844.0431969315</v>
          </cell>
          <cell r="Z138">
            <v>10485.979922674771</v>
          </cell>
          <cell r="AA138">
            <v>2828137.9838177115</v>
          </cell>
          <cell r="AB138">
            <v>3752031.2484227694</v>
          </cell>
          <cell r="AD138">
            <v>4773.5658864690085</v>
          </cell>
          <cell r="AE138">
            <v>178200.82646941353</v>
          </cell>
          <cell r="AG138">
            <v>4911.1297330079769</v>
          </cell>
          <cell r="AH138">
            <v>238962.02930531342</v>
          </cell>
          <cell r="AJ138">
            <v>17730.674468504367</v>
          </cell>
          <cell r="AK138">
            <v>1198287.3204316921</v>
          </cell>
          <cell r="AM138">
            <v>14553.652494421922</v>
          </cell>
          <cell r="AN138">
            <v>1132838.593071637</v>
          </cell>
          <cell r="AP138">
            <v>9088.2509125854012</v>
          </cell>
          <cell r="AQ138">
            <v>1003742.4791447133</v>
          </cell>
          <cell r="AS138">
            <v>529.16895712435166</v>
          </cell>
          <cell r="AT138">
            <v>1773424.3669033931</v>
          </cell>
          <cell r="AV138">
            <v>2640.8242072809198</v>
          </cell>
          <cell r="AW138">
            <v>1547303.8717858519</v>
          </cell>
          <cell r="AY138">
            <v>949.89342208659707</v>
          </cell>
          <cell r="AZ138">
            <v>1667467.4294469235</v>
          </cell>
          <cell r="BB138">
            <v>1427.8524801343985</v>
          </cell>
          <cell r="BC138">
            <v>2077403.9922932913</v>
          </cell>
          <cell r="BG138">
            <v>-294000</v>
          </cell>
          <cell r="BH138">
            <v>1368503</v>
          </cell>
          <cell r="BI138">
            <v>0</v>
          </cell>
          <cell r="BJ138">
            <v>0</v>
          </cell>
          <cell r="BV138">
            <v>0</v>
          </cell>
          <cell r="BW138">
            <v>0</v>
          </cell>
        </row>
        <row r="139">
          <cell r="B139">
            <v>893</v>
          </cell>
          <cell r="C139" t="str">
            <v>Shropshire</v>
          </cell>
          <cell r="F139">
            <v>25292224.404138412</v>
          </cell>
          <cell r="I139">
            <v>1</v>
          </cell>
          <cell r="L139">
            <v>1616000</v>
          </cell>
          <cell r="U139">
            <v>12043200.237546183</v>
          </cell>
          <cell r="W139">
            <v>56591.02900000001</v>
          </cell>
          <cell r="X139">
            <v>7243418.793715653</v>
          </cell>
          <cell r="Z139">
            <v>3183</v>
          </cell>
          <cell r="AA139">
            <v>858476.10513024416</v>
          </cell>
          <cell r="AB139">
            <v>518269.15323220607</v>
          </cell>
          <cell r="AD139">
            <v>3724</v>
          </cell>
          <cell r="AE139">
            <v>139019.73777154114</v>
          </cell>
          <cell r="AG139">
            <v>2555</v>
          </cell>
          <cell r="AH139">
            <v>124319.25403467736</v>
          </cell>
          <cell r="AJ139">
            <v>2731</v>
          </cell>
          <cell r="AK139">
            <v>184568.4256350231</v>
          </cell>
          <cell r="AM139">
            <v>247</v>
          </cell>
          <cell r="AN139">
            <v>19226.179311065687</v>
          </cell>
          <cell r="AP139">
            <v>463</v>
          </cell>
          <cell r="AQ139">
            <v>51135.556479898762</v>
          </cell>
          <cell r="AS139">
            <v>266</v>
          </cell>
          <cell r="AT139">
            <v>891456.07512545097</v>
          </cell>
          <cell r="AV139">
            <v>1610</v>
          </cell>
          <cell r="AW139">
            <v>943326.41555880068</v>
          </cell>
          <cell r="AY139">
            <v>560</v>
          </cell>
          <cell r="AZ139">
            <v>983038.45334466256</v>
          </cell>
          <cell r="BB139">
            <v>598</v>
          </cell>
          <cell r="BC139">
            <v>870039.17048521445</v>
          </cell>
          <cell r="BG139">
            <v>-780000</v>
          </cell>
          <cell r="BH139">
            <v>105000</v>
          </cell>
          <cell r="BI139">
            <v>0</v>
          </cell>
          <cell r="BJ139">
            <v>0</v>
          </cell>
          <cell r="BV139">
            <v>0</v>
          </cell>
          <cell r="BW139">
            <v>0</v>
          </cell>
        </row>
        <row r="140">
          <cell r="B140">
            <v>894</v>
          </cell>
          <cell r="C140" t="str">
            <v>Telford and Wrekin</v>
          </cell>
          <cell r="F140">
            <v>22139975.426010121</v>
          </cell>
          <cell r="I140">
            <v>1</v>
          </cell>
          <cell r="L140">
            <v>2136000</v>
          </cell>
          <cell r="U140">
            <v>9150096.4364382438</v>
          </cell>
          <cell r="W140">
            <v>37093.71</v>
          </cell>
          <cell r="X140">
            <v>4747842.2091006367</v>
          </cell>
          <cell r="Z140">
            <v>4260</v>
          </cell>
          <cell r="AA140">
            <v>1148950.1124269054</v>
          </cell>
          <cell r="AB140">
            <v>1374078.7991546127</v>
          </cell>
          <cell r="AD140">
            <v>4772</v>
          </cell>
          <cell r="AE140">
            <v>178142.37074269453</v>
          </cell>
          <cell r="AG140">
            <v>2932</v>
          </cell>
          <cell r="AH140">
            <v>142663.03437560628</v>
          </cell>
          <cell r="AJ140">
            <v>7795</v>
          </cell>
          <cell r="AK140">
            <v>526807.35182167892</v>
          </cell>
          <cell r="AM140">
            <v>1342</v>
          </cell>
          <cell r="AN140">
            <v>104459.64629736904</v>
          </cell>
          <cell r="AP140">
            <v>3821</v>
          </cell>
          <cell r="AQ140">
            <v>422006.39591726387</v>
          </cell>
          <cell r="AS140">
            <v>248</v>
          </cell>
          <cell r="AT140">
            <v>831131.97981620999</v>
          </cell>
          <cell r="AV140">
            <v>1540</v>
          </cell>
          <cell r="AW140">
            <v>902312.22357798333</v>
          </cell>
          <cell r="AY140">
            <v>457</v>
          </cell>
          <cell r="AZ140">
            <v>802229.59496162657</v>
          </cell>
          <cell r="BB140">
            <v>658</v>
          </cell>
          <cell r="BC140">
            <v>957334.07053389819</v>
          </cell>
          <cell r="BG140">
            <v>90000</v>
          </cell>
          <cell r="BH140">
            <v>0</v>
          </cell>
          <cell r="BI140">
            <v>0</v>
          </cell>
          <cell r="BJ140">
            <v>0</v>
          </cell>
          <cell r="BV140">
            <v>3.7252902984619141E-9</v>
          </cell>
          <cell r="BW140">
            <v>0</v>
          </cell>
        </row>
        <row r="141">
          <cell r="B141">
            <v>895</v>
          </cell>
          <cell r="C141" t="str">
            <v>Cheshire East</v>
          </cell>
          <cell r="F141">
            <v>32708780.958749253</v>
          </cell>
          <cell r="I141">
            <v>1.0053988821652644</v>
          </cell>
          <cell r="L141">
            <v>1327126.524458149</v>
          </cell>
          <cell r="U141">
            <v>16459949.8898127</v>
          </cell>
          <cell r="W141">
            <v>72151.922944177073</v>
          </cell>
          <cell r="X141">
            <v>9235149.1727880724</v>
          </cell>
          <cell r="Z141">
            <v>4221.6699062119451</v>
          </cell>
          <cell r="AA141">
            <v>1138612.2331857975</v>
          </cell>
          <cell r="AB141">
            <v>903287.43984404264</v>
          </cell>
          <cell r="AD141">
            <v>4279.9830413775308</v>
          </cell>
          <cell r="AE141">
            <v>159775.00539176891</v>
          </cell>
          <cell r="AG141">
            <v>5022.9728152976613</v>
          </cell>
          <cell r="AH141">
            <v>244404.00525803072</v>
          </cell>
          <cell r="AJ141">
            <v>5692.5684708197268</v>
          </cell>
          <cell r="AK141">
            <v>384719.29713612888</v>
          </cell>
          <cell r="AM141">
            <v>874.69702748378006</v>
          </cell>
          <cell r="AN141">
            <v>68085.351794572096</v>
          </cell>
          <cell r="AP141">
            <v>419.25133386291526</v>
          </cell>
          <cell r="AQ141">
            <v>46303.780263542103</v>
          </cell>
          <cell r="AS141">
            <v>271.45769818462139</v>
          </cell>
          <cell r="AT141">
            <v>909746.66987312725</v>
          </cell>
          <cell r="AV141">
            <v>2030.9057419738342</v>
          </cell>
          <cell r="AW141">
            <v>1189942.2570894184</v>
          </cell>
          <cell r="AY141">
            <v>648.4822789965956</v>
          </cell>
          <cell r="AZ141">
            <v>1138362.5295825631</v>
          </cell>
          <cell r="BB141">
            <v>807.3353023787073</v>
          </cell>
          <cell r="BC141">
            <v>1174604.2421153851</v>
          </cell>
          <cell r="BG141">
            <v>-768000</v>
          </cell>
          <cell r="BH141">
            <v>0</v>
          </cell>
          <cell r="BI141">
            <v>0</v>
          </cell>
          <cell r="BJ141">
            <v>0</v>
          </cell>
          <cell r="BV141">
            <v>902974.51000362635</v>
          </cell>
          <cell r="BW141">
            <v>0</v>
          </cell>
        </row>
        <row r="142">
          <cell r="B142">
            <v>896</v>
          </cell>
          <cell r="C142" t="str">
            <v>Cheshire West and Chester</v>
          </cell>
          <cell r="F142">
            <v>36009249.156413183</v>
          </cell>
          <cell r="I142">
            <v>1.0053988821652644</v>
          </cell>
          <cell r="L142">
            <v>3305751.5245593893</v>
          </cell>
          <cell r="U142">
            <v>16677634.923140796</v>
          </cell>
          <cell r="W142">
            <v>63416.55999943387</v>
          </cell>
          <cell r="X142">
            <v>8117058.6690108711</v>
          </cell>
          <cell r="Z142">
            <v>5102.3993269887169</v>
          </cell>
          <cell r="AA142">
            <v>1376150.7700447543</v>
          </cell>
          <cell r="AB142">
            <v>1169676.4851385301</v>
          </cell>
          <cell r="AD142">
            <v>4168.3837654571862</v>
          </cell>
          <cell r="AE142">
            <v>155608.91997986234</v>
          </cell>
          <cell r="AG142">
            <v>2435.0760926042703</v>
          </cell>
          <cell r="AH142">
            <v>118484.0874169236</v>
          </cell>
          <cell r="AJ142">
            <v>6774.3776680295514</v>
          </cell>
          <cell r="AK142">
            <v>457830.91206344689</v>
          </cell>
          <cell r="AM142">
            <v>3656.6357344350668</v>
          </cell>
          <cell r="AN142">
            <v>284628.07411133184</v>
          </cell>
          <cell r="AP142">
            <v>1386.4450585058996</v>
          </cell>
          <cell r="AQ142">
            <v>153124.49156696539</v>
          </cell>
          <cell r="AS142">
            <v>303.63046241390987</v>
          </cell>
          <cell r="AT142">
            <v>1017568.497413646</v>
          </cell>
          <cell r="AV142">
            <v>2392.8493395533292</v>
          </cell>
          <cell r="AW142">
            <v>1402011.1741944631</v>
          </cell>
          <cell r="AY142">
            <v>658.53626781824823</v>
          </cell>
          <cell r="AZ142">
            <v>1156011.5610489594</v>
          </cell>
          <cell r="BB142">
            <v>810.35149902520311</v>
          </cell>
          <cell r="BC142">
            <v>1178992.5518617688</v>
          </cell>
          <cell r="BG142">
            <v>240000</v>
          </cell>
          <cell r="BH142">
            <v>368393</v>
          </cell>
          <cell r="BI142">
            <v>0</v>
          </cell>
          <cell r="BJ142">
            <v>0</v>
          </cell>
          <cell r="BV142">
            <v>1446445.8313422948</v>
          </cell>
          <cell r="BW142">
            <v>0</v>
          </cell>
        </row>
        <row r="143">
          <cell r="B143">
            <v>908</v>
          </cell>
          <cell r="C143" t="str">
            <v>Cornwall</v>
          </cell>
          <cell r="F143">
            <v>45507916.719515994</v>
          </cell>
          <cell r="I143">
            <v>1</v>
          </cell>
          <cell r="L143">
            <v>1604000</v>
          </cell>
          <cell r="U143">
            <v>18279713.664511234</v>
          </cell>
          <cell r="W143">
            <v>103298.329</v>
          </cell>
          <cell r="X143">
            <v>13221760.955045057</v>
          </cell>
          <cell r="Z143">
            <v>7852</v>
          </cell>
          <cell r="AA143">
            <v>2117736.2166140988</v>
          </cell>
          <cell r="AB143">
            <v>1582159.8958593428</v>
          </cell>
          <cell r="AD143">
            <v>11572</v>
          </cell>
          <cell r="AE143">
            <v>431991.51597536897</v>
          </cell>
          <cell r="AG143">
            <v>6317</v>
          </cell>
          <cell r="AH143">
            <v>307367.79950569739</v>
          </cell>
          <cell r="AJ143">
            <v>8337</v>
          </cell>
          <cell r="AK143">
            <v>563437.18949805479</v>
          </cell>
          <cell r="AM143">
            <v>3589</v>
          </cell>
          <cell r="AN143">
            <v>279363.39088022173</v>
          </cell>
          <cell r="AP143">
            <v>0</v>
          </cell>
          <cell r="AQ143">
            <v>0</v>
          </cell>
          <cell r="AS143">
            <v>574</v>
          </cell>
          <cell r="AT143">
            <v>1923668.372639131</v>
          </cell>
          <cell r="AV143">
            <v>3460</v>
          </cell>
          <cell r="AW143">
            <v>2027272.9179089754</v>
          </cell>
          <cell r="AY143">
            <v>1187</v>
          </cell>
          <cell r="AZ143">
            <v>2083690.4359287759</v>
          </cell>
          <cell r="BB143">
            <v>1244</v>
          </cell>
          <cell r="BC143">
            <v>1809914.261009376</v>
          </cell>
          <cell r="BG143">
            <v>-36000</v>
          </cell>
          <cell r="BH143">
            <v>894000</v>
          </cell>
          <cell r="BI143">
            <v>0</v>
          </cell>
          <cell r="BJ143">
            <v>0</v>
          </cell>
          <cell r="BV143">
            <v>0</v>
          </cell>
          <cell r="BW143">
            <v>0</v>
          </cell>
        </row>
        <row r="144">
          <cell r="B144">
            <v>909</v>
          </cell>
          <cell r="C144" t="str">
            <v>Cumbria</v>
          </cell>
          <cell r="F144">
            <v>42780215.511716954</v>
          </cell>
          <cell r="I144">
            <v>1</v>
          </cell>
          <cell r="L144">
            <v>1736000</v>
          </cell>
          <cell r="U144">
            <v>19951094.787625886</v>
          </cell>
          <cell r="W144">
            <v>86905.214999999997</v>
          </cell>
          <cell r="X144">
            <v>11123509.834092245</v>
          </cell>
          <cell r="Z144">
            <v>6236</v>
          </cell>
          <cell r="AA144">
            <v>1681890.3523695264</v>
          </cell>
          <cell r="AB144">
            <v>1415698.6710245381</v>
          </cell>
          <cell r="AD144">
            <v>7851</v>
          </cell>
          <cell r="AE144">
            <v>293083.77047378343</v>
          </cell>
          <cell r="AG144">
            <v>5059</v>
          </cell>
          <cell r="AH144">
            <v>246156.98871288952</v>
          </cell>
          <cell r="AJ144">
            <v>4090</v>
          </cell>
          <cell r="AK144">
            <v>276413.35073132347</v>
          </cell>
          <cell r="AM144">
            <v>4732</v>
          </cell>
          <cell r="AN144">
            <v>368333.11943304795</v>
          </cell>
          <cell r="AP144">
            <v>2098</v>
          </cell>
          <cell r="AQ144">
            <v>231711.44167349371</v>
          </cell>
          <cell r="AS144">
            <v>445</v>
          </cell>
          <cell r="AT144">
            <v>1491345.6895895703</v>
          </cell>
          <cell r="AV144">
            <v>2520</v>
          </cell>
          <cell r="AW144">
            <v>1476510.9113094271</v>
          </cell>
          <cell r="AY144">
            <v>963</v>
          </cell>
          <cell r="AZ144">
            <v>1690475.0545909111</v>
          </cell>
          <cell r="BB144">
            <v>1374</v>
          </cell>
          <cell r="BC144">
            <v>1999053.2111148571</v>
          </cell>
          <cell r="BG144">
            <v>-588000</v>
          </cell>
          <cell r="BH144">
            <v>802637</v>
          </cell>
          <cell r="BI144">
            <v>0</v>
          </cell>
          <cell r="BJ144">
            <v>0</v>
          </cell>
          <cell r="BV144">
            <v>0</v>
          </cell>
          <cell r="BW144">
            <v>0</v>
          </cell>
        </row>
        <row r="145">
          <cell r="B145">
            <v>916</v>
          </cell>
          <cell r="C145" t="str">
            <v>Gloucestershire</v>
          </cell>
          <cell r="F145">
            <v>58743809.832975388</v>
          </cell>
          <cell r="I145">
            <v>1.0093725318309059</v>
          </cell>
          <cell r="L145">
            <v>4384714.2782734558</v>
          </cell>
          <cell r="U145">
            <v>25824870.709294669</v>
          </cell>
          <cell r="W145">
            <v>122387.5469536154</v>
          </cell>
          <cell r="X145">
            <v>15665102.285391819</v>
          </cell>
          <cell r="Z145">
            <v>8511.029188398199</v>
          </cell>
          <cell r="AA145">
            <v>2295480.7377649727</v>
          </cell>
          <cell r="AB145">
            <v>1753634.6838073293</v>
          </cell>
          <cell r="AD145">
            <v>9650.6107768352922</v>
          </cell>
          <cell r="AE145">
            <v>360264.6024518935</v>
          </cell>
          <cell r="AG145">
            <v>8505.9823257390435</v>
          </cell>
          <cell r="AH145">
            <v>413877.64288376819</v>
          </cell>
          <cell r="AJ145">
            <v>8140.5894692162565</v>
          </cell>
          <cell r="AK145">
            <v>550163.23034576816</v>
          </cell>
          <cell r="AM145">
            <v>4498.7733743703475</v>
          </cell>
          <cell r="AN145">
            <v>350179.0428157585</v>
          </cell>
          <cell r="AP145">
            <v>716.65449759994317</v>
          </cell>
          <cell r="AQ145">
            <v>79150.165310141165</v>
          </cell>
          <cell r="AS145">
            <v>552.12677491150555</v>
          </cell>
          <cell r="AT145">
            <v>1850363.7884747521</v>
          </cell>
          <cell r="AV145">
            <v>3058.3987714476448</v>
          </cell>
          <cell r="AW145">
            <v>1791967.9195149979</v>
          </cell>
          <cell r="AY145">
            <v>1135.5440983097692</v>
          </cell>
          <cell r="AZ145">
            <v>1993363.4180483839</v>
          </cell>
          <cell r="BB145">
            <v>1568.5649144652277</v>
          </cell>
          <cell r="BC145">
            <v>2282128.6238019029</v>
          </cell>
          <cell r="BG145">
            <v>-774000</v>
          </cell>
          <cell r="BH145">
            <v>1676183.3886031068</v>
          </cell>
          <cell r="BI145">
            <v>0</v>
          </cell>
          <cell r="BJ145">
            <v>0</v>
          </cell>
          <cell r="BV145">
            <v>0</v>
          </cell>
          <cell r="BW145">
            <v>0</v>
          </cell>
        </row>
        <row r="146">
          <cell r="B146">
            <v>919</v>
          </cell>
          <cell r="C146" t="str">
            <v>Hertfordshire</v>
          </cell>
          <cell r="F146">
            <v>115085153.72274683</v>
          </cell>
          <cell r="I146">
            <v>1.0520014829930435</v>
          </cell>
          <cell r="L146">
            <v>8899932.5461211484</v>
          </cell>
          <cell r="U146">
            <v>46249567.278016187</v>
          </cell>
          <cell r="W146">
            <v>275149.09637816407</v>
          </cell>
          <cell r="X146">
            <v>35217951.873246081</v>
          </cell>
          <cell r="Z146">
            <v>14406.108308106737</v>
          </cell>
          <cell r="AA146">
            <v>3885422.4789280309</v>
          </cell>
          <cell r="AB146">
            <v>2808876.4107324565</v>
          </cell>
          <cell r="AD146">
            <v>24663.122767288911</v>
          </cell>
          <cell r="AE146">
            <v>920693.03430070635</v>
          </cell>
          <cell r="AG146">
            <v>19618.775656337268</v>
          </cell>
          <cell r="AH146">
            <v>954595.5204186053</v>
          </cell>
          <cell r="AJ146">
            <v>11321.639959971135</v>
          </cell>
          <cell r="AK146">
            <v>765147.29513674055</v>
          </cell>
          <cell r="AM146">
            <v>2163.9670505166905</v>
          </cell>
          <cell r="AN146">
            <v>168440.5608764042</v>
          </cell>
          <cell r="AP146">
            <v>0</v>
          </cell>
          <cell r="AQ146">
            <v>0</v>
          </cell>
          <cell r="AS146">
            <v>1170.8776505712574</v>
          </cell>
          <cell r="AT146">
            <v>3924007.4993622648</v>
          </cell>
          <cell r="AV146">
            <v>7332.450336461513</v>
          </cell>
          <cell r="AW146">
            <v>4296207.511277739</v>
          </cell>
          <cell r="AY146">
            <v>2186.0590816595445</v>
          </cell>
          <cell r="AZ146">
            <v>3837464.5331333075</v>
          </cell>
          <cell r="BB146">
            <v>2655.2517430744419</v>
          </cell>
          <cell r="BC146">
            <v>3863165.5919296108</v>
          </cell>
          <cell r="BG146">
            <v>774000</v>
          </cell>
          <cell r="BH146">
            <v>1328558</v>
          </cell>
          <cell r="BI146">
            <v>0</v>
          </cell>
          <cell r="BJ146">
            <v>0</v>
          </cell>
          <cell r="BV146">
            <v>0</v>
          </cell>
          <cell r="BW146">
            <v>0</v>
          </cell>
        </row>
        <row r="147">
          <cell r="B147">
            <v>921</v>
          </cell>
          <cell r="C147" t="str">
            <v>Isle of Wight</v>
          </cell>
          <cell r="F147">
            <v>14633228.678745778</v>
          </cell>
          <cell r="I147">
            <v>1.0211074286485819</v>
          </cell>
          <cell r="L147">
            <v>727028.48919779039</v>
          </cell>
          <cell r="U147">
            <v>7044944.0573173836</v>
          </cell>
          <cell r="W147">
            <v>24719.749779907786</v>
          </cell>
          <cell r="X147">
            <v>3164026.2298770435</v>
          </cell>
          <cell r="Z147">
            <v>2228.0564093112057</v>
          </cell>
          <cell r="AA147">
            <v>600921.5168947411</v>
          </cell>
          <cell r="AB147">
            <v>635748.12912193045</v>
          </cell>
          <cell r="AD147">
            <v>6098.0535638893316</v>
          </cell>
          <cell r="AE147">
            <v>227644.95364358398</v>
          </cell>
          <cell r="AG147">
            <v>1777.7480332771811</v>
          </cell>
          <cell r="AH147">
            <v>86500.316774416409</v>
          </cell>
          <cell r="AJ147">
            <v>2756.9900573511713</v>
          </cell>
          <cell r="AK147">
            <v>186324.90456855283</v>
          </cell>
          <cell r="AM147">
            <v>1737.9248435598865</v>
          </cell>
          <cell r="AN147">
            <v>135277.95413537719</v>
          </cell>
          <cell r="AP147">
            <v>0</v>
          </cell>
          <cell r="AQ147">
            <v>0</v>
          </cell>
          <cell r="AS147">
            <v>139.89171772485574</v>
          </cell>
          <cell r="AT147">
            <v>468824.51738931343</v>
          </cell>
          <cell r="AV147">
            <v>1041.5295772215536</v>
          </cell>
          <cell r="AW147">
            <v>610249.91476949141</v>
          </cell>
          <cell r="AY147">
            <v>329.81769945349197</v>
          </cell>
          <cell r="AZ147">
            <v>578970.50206509908</v>
          </cell>
          <cell r="BB147">
            <v>638.19214290536377</v>
          </cell>
          <cell r="BC147">
            <v>928515.32211298344</v>
          </cell>
          <cell r="BG147">
            <v>-138000</v>
          </cell>
          <cell r="BH147">
            <v>12000</v>
          </cell>
          <cell r="BI147">
            <v>0</v>
          </cell>
          <cell r="BJ147">
            <v>0</v>
          </cell>
          <cell r="BV147">
            <v>57687.92508677952</v>
          </cell>
          <cell r="BW147">
            <v>0</v>
          </cell>
        </row>
        <row r="148">
          <cell r="B148">
            <v>925</v>
          </cell>
          <cell r="C148" t="str">
            <v>Lincolnshire</v>
          </cell>
          <cell r="F148">
            <v>79819167.73158735</v>
          </cell>
          <cell r="I148">
            <v>1</v>
          </cell>
          <cell r="L148">
            <v>6176000</v>
          </cell>
          <cell r="U148">
            <v>36905265.000000007</v>
          </cell>
          <cell r="W148">
            <v>138195.99099999998</v>
          </cell>
          <cell r="X148">
            <v>17688518.05867603</v>
          </cell>
          <cell r="Z148">
            <v>12754</v>
          </cell>
          <cell r="AA148">
            <v>3439837.9657025235</v>
          </cell>
          <cell r="AB148">
            <v>2549374.8769638133</v>
          </cell>
          <cell r="AD148">
            <v>13377</v>
          </cell>
          <cell r="AE148">
            <v>499373.53173198336</v>
          </cell>
          <cell r="AG148">
            <v>10256</v>
          </cell>
          <cell r="AH148">
            <v>499028.6768609201</v>
          </cell>
          <cell r="AJ148">
            <v>12703</v>
          </cell>
          <cell r="AK148">
            <v>858503.37269926711</v>
          </cell>
          <cell r="AM148">
            <v>5725</v>
          </cell>
          <cell r="AN148">
            <v>445627.03059049015</v>
          </cell>
          <cell r="AP148">
            <v>2235</v>
          </cell>
          <cell r="AQ148">
            <v>246842.26508115276</v>
          </cell>
          <cell r="AS148">
            <v>722</v>
          </cell>
          <cell r="AT148">
            <v>2419666.4896262237</v>
          </cell>
          <cell r="AV148">
            <v>5420</v>
          </cell>
          <cell r="AW148">
            <v>3175670.2933718632</v>
          </cell>
          <cell r="AY148">
            <v>1588</v>
          </cell>
          <cell r="AZ148">
            <v>2787616.1855559363</v>
          </cell>
          <cell r="BB148">
            <v>2084</v>
          </cell>
          <cell r="BC148">
            <v>3032042.8616909478</v>
          </cell>
          <cell r="BG148">
            <v>-252000</v>
          </cell>
          <cell r="BH148">
            <v>1897176</v>
          </cell>
          <cell r="BI148">
            <v>0</v>
          </cell>
          <cell r="BJ148">
            <v>0</v>
          </cell>
          <cell r="BV148">
            <v>2673458.6063023061</v>
          </cell>
          <cell r="BW148">
            <v>0</v>
          </cell>
        </row>
        <row r="149">
          <cell r="B149">
            <v>926</v>
          </cell>
          <cell r="C149" t="str">
            <v>Norfolk</v>
          </cell>
          <cell r="F149">
            <v>81957557.945934027</v>
          </cell>
          <cell r="I149">
            <v>1</v>
          </cell>
          <cell r="L149">
            <v>6140000</v>
          </cell>
          <cell r="U149">
            <v>35092120.359491892</v>
          </cell>
          <cell r="W149">
            <v>162664.198</v>
          </cell>
          <cell r="X149">
            <v>20820347.848028779</v>
          </cell>
          <cell r="Z149">
            <v>13910</v>
          </cell>
          <cell r="AA149">
            <v>3751618.7943329238</v>
          </cell>
          <cell r="AB149">
            <v>2992502.8360748244</v>
          </cell>
          <cell r="AD149">
            <v>12852</v>
          </cell>
          <cell r="AE149">
            <v>479774.88448975474</v>
          </cell>
          <cell r="AG149">
            <v>9939</v>
          </cell>
          <cell r="AH149">
            <v>483604.33105700905</v>
          </cell>
          <cell r="AJ149">
            <v>14882</v>
          </cell>
          <cell r="AK149">
            <v>1005766.1333945125</v>
          </cell>
          <cell r="AM149">
            <v>8838</v>
          </cell>
          <cell r="AN149">
            <v>687939.16093602648</v>
          </cell>
          <cell r="AP149">
            <v>3037</v>
          </cell>
          <cell r="AQ149">
            <v>335418.32619752164</v>
          </cell>
          <cell r="AS149">
            <v>911</v>
          </cell>
          <cell r="AT149">
            <v>3053069.4903732548</v>
          </cell>
          <cell r="AV149">
            <v>6140</v>
          </cell>
          <cell r="AW149">
            <v>3597530.5537459855</v>
          </cell>
          <cell r="AY149">
            <v>2140</v>
          </cell>
          <cell r="AZ149">
            <v>3756611.2324242471</v>
          </cell>
          <cell r="BB149">
            <v>1802</v>
          </cell>
          <cell r="BC149">
            <v>2621756.8314621346</v>
          </cell>
          <cell r="BG149">
            <v>132000</v>
          </cell>
          <cell r="BH149">
            <v>0</v>
          </cell>
          <cell r="BI149">
            <v>0</v>
          </cell>
          <cell r="BJ149">
            <v>0</v>
          </cell>
          <cell r="BV149">
            <v>0</v>
          </cell>
          <cell r="BW149">
            <v>0</v>
          </cell>
        </row>
        <row r="150">
          <cell r="B150">
            <v>928</v>
          </cell>
          <cell r="C150" t="str">
            <v>Northamptonshire</v>
          </cell>
          <cell r="F150">
            <v>75837691.476721808</v>
          </cell>
          <cell r="I150">
            <v>1.0048881385797885</v>
          </cell>
          <cell r="L150">
            <v>5583158.497949305</v>
          </cell>
          <cell r="U150">
            <v>30614700.183676198</v>
          </cell>
          <cell r="W150">
            <v>158872.35547558524</v>
          </cell>
          <cell r="X150">
            <v>20335007.611431275</v>
          </cell>
          <cell r="Z150">
            <v>11902.900001477596</v>
          </cell>
          <cell r="AA150">
            <v>3210290.6795549053</v>
          </cell>
          <cell r="AB150">
            <v>3010636.9645287902</v>
          </cell>
          <cell r="AD150">
            <v>11517.022956262956</v>
          </cell>
          <cell r="AE150">
            <v>429939.18133418256</v>
          </cell>
          <cell r="AG150">
            <v>10866.860330601834</v>
          </cell>
          <cell r="AH150">
            <v>528751.45596847252</v>
          </cell>
          <cell r="AJ150">
            <v>19656.616878759243</v>
          </cell>
          <cell r="AK150">
            <v>1328447.7592908882</v>
          </cell>
          <cell r="AM150">
            <v>6212.2184727002532</v>
          </cell>
          <cell r="AN150">
            <v>483551.52338319714</v>
          </cell>
          <cell r="AP150">
            <v>2172.5681556095028</v>
          </cell>
          <cell r="AQ150">
            <v>239947.04455205012</v>
          </cell>
          <cell r="AS150">
            <v>752.66121579626156</v>
          </cell>
          <cell r="AT150">
            <v>2522422.6065146071</v>
          </cell>
          <cell r="AV150">
            <v>5245.5160833864966</v>
          </cell>
          <cell r="AW150">
            <v>3073437.1954639894</v>
          </cell>
          <cell r="AY150">
            <v>1954.5074295376887</v>
          </cell>
          <cell r="AZ150">
            <v>3430992.7867560387</v>
          </cell>
          <cell r="BB150">
            <v>2283.1058508532797</v>
          </cell>
          <cell r="BC150">
            <v>3321724.9508467005</v>
          </cell>
          <cell r="BG150">
            <v>-486000</v>
          </cell>
          <cell r="BH150">
            <v>1221320</v>
          </cell>
          <cell r="BI150">
            <v>0</v>
          </cell>
          <cell r="BJ150">
            <v>0</v>
          </cell>
          <cell r="BV150">
            <v>0</v>
          </cell>
          <cell r="BW150">
            <v>0</v>
          </cell>
        </row>
        <row r="151">
          <cell r="B151">
            <v>929</v>
          </cell>
          <cell r="C151" t="str">
            <v>Northumberland</v>
          </cell>
          <cell r="F151">
            <v>31636473.423404869</v>
          </cell>
          <cell r="I151">
            <v>1</v>
          </cell>
          <cell r="L151">
            <v>2488000</v>
          </cell>
          <cell r="U151">
            <v>15080567.138480818</v>
          </cell>
          <cell r="W151">
            <v>55891.222999999998</v>
          </cell>
          <cell r="X151">
            <v>7153846.5059886519</v>
          </cell>
          <cell r="Z151">
            <v>5140</v>
          </cell>
          <cell r="AA151">
            <v>1386291.9196888013</v>
          </cell>
          <cell r="AB151">
            <v>1370542.9140674858</v>
          </cell>
          <cell r="AD151">
            <v>5024</v>
          </cell>
          <cell r="AE151">
            <v>187549.72141896424</v>
          </cell>
          <cell r="AG151">
            <v>3870</v>
          </cell>
          <cell r="AH151">
            <v>188303.52763765221</v>
          </cell>
          <cell r="AJ151">
            <v>6134</v>
          </cell>
          <cell r="AK151">
            <v>414552.44337064511</v>
          </cell>
          <cell r="AM151">
            <v>5705</v>
          </cell>
          <cell r="AN151">
            <v>444070.25493777229</v>
          </cell>
          <cell r="AP151">
            <v>1232</v>
          </cell>
          <cell r="AQ151">
            <v>136066.96670245199</v>
          </cell>
          <cell r="AS151">
            <v>296</v>
          </cell>
          <cell r="AT151">
            <v>991996.23397418612</v>
          </cell>
          <cell r="AV151">
            <v>2240</v>
          </cell>
          <cell r="AW151">
            <v>1312454.1433861575</v>
          </cell>
          <cell r="AY151">
            <v>620</v>
          </cell>
          <cell r="AZ151">
            <v>1088364.0019173049</v>
          </cell>
          <cell r="BB151">
            <v>1111</v>
          </cell>
          <cell r="BC151">
            <v>1616410.5659014604</v>
          </cell>
          <cell r="BG151">
            <v>-852000</v>
          </cell>
          <cell r="BH151">
            <v>0</v>
          </cell>
          <cell r="BI151">
            <v>0</v>
          </cell>
          <cell r="BJ151">
            <v>0</v>
          </cell>
          <cell r="BV151">
            <v>160660.85355676711</v>
          </cell>
          <cell r="BW151">
            <v>0</v>
          </cell>
        </row>
        <row r="152">
          <cell r="B152">
            <v>931</v>
          </cell>
          <cell r="C152" t="str">
            <v>Oxfordshire</v>
          </cell>
          <cell r="F152">
            <v>63034150.849623583</v>
          </cell>
          <cell r="I152">
            <v>1.033026840242375</v>
          </cell>
          <cell r="L152">
            <v>4144503.683052409</v>
          </cell>
          <cell r="U152">
            <v>25817632.116183832</v>
          </cell>
          <cell r="W152">
            <v>142746.64146344757</v>
          </cell>
          <cell r="X152">
            <v>18270982.58835559</v>
          </cell>
          <cell r="Z152">
            <v>7646.4646714740602</v>
          </cell>
          <cell r="AA152">
            <v>2062301.9821498783</v>
          </cell>
          <cell r="AB152">
            <v>1360640.9139094451</v>
          </cell>
          <cell r="AD152">
            <v>11061.651405315351</v>
          </cell>
          <cell r="AE152">
            <v>412939.81677957566</v>
          </cell>
          <cell r="AG152">
            <v>6395.4691679405441</v>
          </cell>
          <cell r="AH152">
            <v>311185.89282197534</v>
          </cell>
          <cell r="AJ152">
            <v>7080.3659630212387</v>
          </cell>
          <cell r="AK152">
            <v>478510.4352671674</v>
          </cell>
          <cell r="AM152">
            <v>2029.8977410762668</v>
          </cell>
          <cell r="AN152">
            <v>158004.76904072671</v>
          </cell>
          <cell r="AP152">
            <v>0</v>
          </cell>
          <cell r="AQ152">
            <v>0</v>
          </cell>
          <cell r="AS152">
            <v>521.67855432239935</v>
          </cell>
          <cell r="AT152">
            <v>1748321.4906517498</v>
          </cell>
          <cell r="AV152">
            <v>3656.9150144580076</v>
          </cell>
          <cell r="AW152">
            <v>2142648.778007349</v>
          </cell>
          <cell r="AY152">
            <v>1368.7605633211469</v>
          </cell>
          <cell r="AZ152">
            <v>2402757.619939981</v>
          </cell>
          <cell r="BB152">
            <v>1693.1309911572525</v>
          </cell>
          <cell r="BC152">
            <v>2463361.6773733529</v>
          </cell>
          <cell r="BG152">
            <v>1014000</v>
          </cell>
          <cell r="BH152">
            <v>1607000</v>
          </cell>
          <cell r="BI152">
            <v>0</v>
          </cell>
          <cell r="BJ152">
            <v>0</v>
          </cell>
          <cell r="BV152">
            <v>0</v>
          </cell>
          <cell r="BW152">
            <v>0</v>
          </cell>
        </row>
        <row r="153">
          <cell r="B153">
            <v>933</v>
          </cell>
          <cell r="C153" t="str">
            <v>Somerset</v>
          </cell>
          <cell r="F153">
            <v>50866370.91555585</v>
          </cell>
          <cell r="I153">
            <v>1</v>
          </cell>
          <cell r="L153">
            <v>2364000</v>
          </cell>
          <cell r="U153">
            <v>22845837.711636487</v>
          </cell>
          <cell r="W153">
            <v>105891.73300000001</v>
          </cell>
          <cell r="X153">
            <v>13553705.993070384</v>
          </cell>
          <cell r="Z153">
            <v>7237</v>
          </cell>
          <cell r="AA153">
            <v>1951866.6581299328</v>
          </cell>
          <cell r="AB153">
            <v>1340889.7216460004</v>
          </cell>
          <cell r="AD153">
            <v>9541</v>
          </cell>
          <cell r="AE153">
            <v>356172.74921543343</v>
          </cell>
          <cell r="AG153">
            <v>8367</v>
          </cell>
          <cell r="AH153">
            <v>407115.14618714107</v>
          </cell>
          <cell r="AJ153">
            <v>3974</v>
          </cell>
          <cell r="AK153">
            <v>268573.75447586295</v>
          </cell>
          <cell r="AM153">
            <v>3316</v>
          </cell>
          <cell r="AN153">
            <v>258113.40322062277</v>
          </cell>
          <cell r="AP153">
            <v>461</v>
          </cell>
          <cell r="AQ153">
            <v>50914.668546940236</v>
          </cell>
          <cell r="AS153">
            <v>502</v>
          </cell>
          <cell r="AT153">
            <v>1682371.9914021669</v>
          </cell>
          <cell r="AV153">
            <v>2990</v>
          </cell>
          <cell r="AW153">
            <v>1751891.9146092015</v>
          </cell>
          <cell r="AY153">
            <v>1129</v>
          </cell>
          <cell r="AZ153">
            <v>1981875.7389752215</v>
          </cell>
          <cell r="BB153">
            <v>1339</v>
          </cell>
          <cell r="BC153">
            <v>1948131.1860864584</v>
          </cell>
          <cell r="BG153">
            <v>-660000</v>
          </cell>
          <cell r="BH153">
            <v>2105800.0000000005</v>
          </cell>
          <cell r="BI153">
            <v>0</v>
          </cell>
          <cell r="BJ153">
            <v>0</v>
          </cell>
          <cell r="BV153">
            <v>0</v>
          </cell>
          <cell r="BW153">
            <v>0</v>
          </cell>
        </row>
        <row r="154">
          <cell r="B154">
            <v>935</v>
          </cell>
          <cell r="C154" t="str">
            <v>Suffolk</v>
          </cell>
          <cell r="F154">
            <v>65938733.865260832</v>
          </cell>
          <cell r="I154">
            <v>1.0000355643585248</v>
          </cell>
          <cell r="L154">
            <v>4172148.3745037653</v>
          </cell>
          <cell r="U154">
            <v>26689790.83432629</v>
          </cell>
          <cell r="W154">
            <v>144632.30057206398</v>
          </cell>
          <cell r="X154">
            <v>18512339.193231832</v>
          </cell>
          <cell r="Z154">
            <v>11939.424602876428</v>
          </cell>
          <cell r="AA154">
            <v>3220141.6055839043</v>
          </cell>
          <cell r="AB154">
            <v>2070028.0366591658</v>
          </cell>
          <cell r="AD154">
            <v>11959.425314163598</v>
          </cell>
          <cell r="AE154">
            <v>446454.3960991822</v>
          </cell>
          <cell r="AG154">
            <v>7170.2549964506225</v>
          </cell>
          <cell r="AH154">
            <v>348884.83459771407</v>
          </cell>
          <cell r="AJ154">
            <v>12737.452983234531</v>
          </cell>
          <cell r="AK154">
            <v>860831.79923680902</v>
          </cell>
          <cell r="AM154">
            <v>4200.149370305804</v>
          </cell>
          <cell r="AN154">
            <v>326934.51387351833</v>
          </cell>
          <cell r="AP154">
            <v>787.02798915015899</v>
          </cell>
          <cell r="AQ154">
            <v>86922.492851941905</v>
          </cell>
          <cell r="AS154">
            <v>731.02599754608161</v>
          </cell>
          <cell r="AT154">
            <v>2449915.6638612687</v>
          </cell>
          <cell r="AV154">
            <v>4830.1717758516752</v>
          </cell>
          <cell r="AW154">
            <v>2830079.8930729488</v>
          </cell>
          <cell r="AY154">
            <v>1839.0654028553272</v>
          </cell>
          <cell r="AZ154">
            <v>3228342.8736117496</v>
          </cell>
          <cell r="BB154">
            <v>2033.0723023408809</v>
          </cell>
          <cell r="BC154">
            <v>2957947.3904099083</v>
          </cell>
          <cell r="BG154">
            <v>-312000</v>
          </cell>
          <cell r="BH154">
            <v>120000</v>
          </cell>
          <cell r="BI154">
            <v>0</v>
          </cell>
          <cell r="BJ154">
            <v>0</v>
          </cell>
          <cell r="BV154">
            <v>0</v>
          </cell>
          <cell r="BW154">
            <v>0</v>
          </cell>
        </row>
        <row r="155">
          <cell r="B155">
            <v>936</v>
          </cell>
          <cell r="C155" t="str">
            <v>Surrey</v>
          </cell>
          <cell r="F155">
            <v>128996237.34854925</v>
          </cell>
          <cell r="I155">
            <v>1.0736882262177072</v>
          </cell>
          <cell r="L155">
            <v>10298817.465880247</v>
          </cell>
          <cell r="U155">
            <v>65192381.55415538</v>
          </cell>
          <cell r="W155">
            <v>271977.18214565591</v>
          </cell>
          <cell r="X155">
            <v>34811959.906501599</v>
          </cell>
          <cell r="Z155">
            <v>11147.031164592236</v>
          </cell>
          <cell r="AA155">
            <v>3006427.8661465887</v>
          </cell>
          <cell r="AB155">
            <v>1400529.6065857189</v>
          </cell>
          <cell r="AD155">
            <v>12933.648373018501</v>
          </cell>
          <cell r="AE155">
            <v>482822.88003392908</v>
          </cell>
          <cell r="AG155">
            <v>9742.6469646994756</v>
          </cell>
          <cell r="AH155">
            <v>474050.33384526515</v>
          </cell>
          <cell r="AJ155">
            <v>5716.3161163830728</v>
          </cell>
          <cell r="AK155">
            <v>386324.22776745999</v>
          </cell>
          <cell r="AM155">
            <v>736.55012318534716</v>
          </cell>
          <cell r="AN155">
            <v>57332.164939064794</v>
          </cell>
          <cell r="AP155">
            <v>0</v>
          </cell>
          <cell r="AQ155">
            <v>0</v>
          </cell>
          <cell r="AS155">
            <v>1037.1828265263052</v>
          </cell>
          <cell r="AT155">
            <v>3475950.8711378253</v>
          </cell>
          <cell r="AV155">
            <v>7419.1856431643564</v>
          </cell>
          <cell r="AW155">
            <v>4347027.2044295324</v>
          </cell>
          <cell r="AY155">
            <v>2109.7973645177944</v>
          </cell>
          <cell r="AZ155">
            <v>3703592.7465825328</v>
          </cell>
          <cell r="BB155">
            <v>2541.4200314573131</v>
          </cell>
          <cell r="BC155">
            <v>3697550.1271298132</v>
          </cell>
          <cell r="BG155">
            <v>-1572000</v>
          </cell>
          <cell r="BH155">
            <v>634000</v>
          </cell>
          <cell r="BI155">
            <v>0</v>
          </cell>
          <cell r="BJ155">
            <v>0</v>
          </cell>
          <cell r="BV155">
            <v>13474024.76569429</v>
          </cell>
          <cell r="BW155">
            <v>0</v>
          </cell>
        </row>
        <row r="156">
          <cell r="B156">
            <v>937</v>
          </cell>
          <cell r="C156" t="str">
            <v>Warwickshire</v>
          </cell>
          <cell r="F156">
            <v>56448547.833816864</v>
          </cell>
          <cell r="I156">
            <v>1.0104271702283485</v>
          </cell>
          <cell r="L156">
            <v>5355264.0022102473</v>
          </cell>
          <cell r="U156">
            <v>27086505.421015661</v>
          </cell>
          <cell r="W156">
            <v>109521.89344656083</v>
          </cell>
          <cell r="X156">
            <v>14018351.589156328</v>
          </cell>
          <cell r="Z156">
            <v>6567.7766064842654</v>
          </cell>
          <cell r="AA156">
            <v>1771372.6925856564</v>
          </cell>
          <cell r="AB156">
            <v>1328683.8758158477</v>
          </cell>
          <cell r="AD156">
            <v>12481.806833830789</v>
          </cell>
          <cell r="AE156">
            <v>465955.29348930897</v>
          </cell>
          <cell r="AG156">
            <v>5860.4775873244216</v>
          </cell>
          <cell r="AH156">
            <v>285154.67786423396</v>
          </cell>
          <cell r="AJ156">
            <v>4241.7732606186073</v>
          </cell>
          <cell r="AK156">
            <v>286670.60146946716</v>
          </cell>
          <cell r="AM156">
            <v>1619.7147538760426</v>
          </cell>
          <cell r="AN156">
            <v>126076.62465910698</v>
          </cell>
          <cell r="AP156">
            <v>1492.4009304272706</v>
          </cell>
          <cell r="AQ156">
            <v>164826.67833373035</v>
          </cell>
          <cell r="AS156">
            <v>460.75478962412689</v>
          </cell>
          <cell r="AT156">
            <v>1544145.3246375076</v>
          </cell>
          <cell r="AV156">
            <v>3536.4950957992196</v>
          </cell>
          <cell r="AW156">
            <v>2072092.6971189785</v>
          </cell>
          <cell r="AY156">
            <v>1091.2613438466165</v>
          </cell>
          <cell r="AZ156">
            <v>1915628.3279460641</v>
          </cell>
          <cell r="BB156">
            <v>1191.2936336992229</v>
          </cell>
          <cell r="BC156">
            <v>1733230.978040115</v>
          </cell>
          <cell r="BG156">
            <v>-480000</v>
          </cell>
          <cell r="BH156">
            <v>103272.92529045421</v>
          </cell>
          <cell r="BI156">
            <v>0</v>
          </cell>
          <cell r="BJ156">
            <v>0</v>
          </cell>
          <cell r="BV156">
            <v>3219808.4718177319</v>
          </cell>
          <cell r="BW156">
            <v>0</v>
          </cell>
        </row>
        <row r="157">
          <cell r="B157">
            <v>938</v>
          </cell>
          <cell r="C157" t="str">
            <v>West Sussex</v>
          </cell>
          <cell r="F157">
            <v>78217233.1049117</v>
          </cell>
          <cell r="I157">
            <v>1.0110520712766431</v>
          </cell>
          <cell r="L157">
            <v>6652722.6290003117</v>
          </cell>
          <cell r="U157">
            <v>35011037.88671197</v>
          </cell>
          <cell r="W157">
            <v>168569.21158168395</v>
          </cell>
          <cell r="X157">
            <v>21576165.282532677</v>
          </cell>
          <cell r="Z157">
            <v>8610.1194389918928</v>
          </cell>
          <cell r="AA157">
            <v>2322206.0322626336</v>
          </cell>
          <cell r="AB157">
            <v>1589122.7389765549</v>
          </cell>
          <cell r="AD157">
            <v>15055.576393380492</v>
          </cell>
          <cell r="AE157">
            <v>562036.05859483383</v>
          </cell>
          <cell r="AG157">
            <v>12798.908170291024</v>
          </cell>
          <cell r="AH157">
            <v>622759.57580779539</v>
          </cell>
          <cell r="AJ157">
            <v>3793.4673714299647</v>
          </cell>
          <cell r="AK157">
            <v>256372.86724374146</v>
          </cell>
          <cell r="AM157">
            <v>1900.777894000089</v>
          </cell>
          <cell r="AN157">
            <v>147954.23733018429</v>
          </cell>
          <cell r="AP157">
            <v>0</v>
          </cell>
          <cell r="AQ157">
            <v>0</v>
          </cell>
          <cell r="AS157">
            <v>752.22274102982249</v>
          </cell>
          <cell r="AT157">
            <v>2520953.1290923087</v>
          </cell>
          <cell r="AV157">
            <v>4600.2869243087262</v>
          </cell>
          <cell r="AW157">
            <v>2695386.4440063168</v>
          </cell>
          <cell r="AY157">
            <v>1771.3632288766787</v>
          </cell>
          <cell r="AZ157">
            <v>3109496.7300473894</v>
          </cell>
          <cell r="BB157">
            <v>2299.1324100830866</v>
          </cell>
          <cell r="BC157">
            <v>3345042.2322815391</v>
          </cell>
          <cell r="BG157">
            <v>-1134000</v>
          </cell>
          <cell r="BH157">
            <v>529100</v>
          </cell>
          <cell r="BI157">
            <v>0</v>
          </cell>
          <cell r="BJ157">
            <v>0</v>
          </cell>
          <cell r="BV157">
            <v>0</v>
          </cell>
          <cell r="BW157">
            <v>0</v>
          </cell>
        </row>
      </sheetData>
      <sheetData sheetId="9">
        <row r="6">
          <cell r="B6">
            <v>9999</v>
          </cell>
          <cell r="C6" t="str">
            <v>EFA</v>
          </cell>
          <cell r="F6">
            <v>72060000</v>
          </cell>
          <cell r="I6">
            <v>1</v>
          </cell>
          <cell r="L6">
            <v>28824000</v>
          </cell>
          <cell r="U6">
            <v>0</v>
          </cell>
          <cell r="W6">
            <v>0</v>
          </cell>
          <cell r="X6">
            <v>0</v>
          </cell>
          <cell r="Z6">
            <v>0</v>
          </cell>
          <cell r="AA6">
            <v>0</v>
          </cell>
          <cell r="AB6">
            <v>0</v>
          </cell>
          <cell r="AD6">
            <v>0</v>
          </cell>
          <cell r="AE6">
            <v>0</v>
          </cell>
          <cell r="AG6">
            <v>0</v>
          </cell>
          <cell r="AH6">
            <v>0</v>
          </cell>
          <cell r="AJ6">
            <v>0</v>
          </cell>
          <cell r="AK6">
            <v>0</v>
          </cell>
          <cell r="AM6">
            <v>0</v>
          </cell>
          <cell r="AN6">
            <v>0</v>
          </cell>
          <cell r="AP6">
            <v>0</v>
          </cell>
          <cell r="AQ6">
            <v>0</v>
          </cell>
          <cell r="AS6">
            <v>0</v>
          </cell>
          <cell r="AT6">
            <v>0</v>
          </cell>
          <cell r="AV6">
            <v>0</v>
          </cell>
          <cell r="AW6">
            <v>0</v>
          </cell>
          <cell r="AY6">
            <v>0</v>
          </cell>
          <cell r="AZ6">
            <v>0</v>
          </cell>
          <cell r="BB6">
            <v>0</v>
          </cell>
          <cell r="BC6">
            <v>0</v>
          </cell>
          <cell r="BG6">
            <v>43236000</v>
          </cell>
          <cell r="BH6">
            <v>0</v>
          </cell>
          <cell r="BI6">
            <v>0</v>
          </cell>
          <cell r="BJ6">
            <v>0</v>
          </cell>
          <cell r="BV6">
            <v>0</v>
          </cell>
          <cell r="BW6">
            <v>0</v>
          </cell>
        </row>
        <row r="7">
          <cell r="B7">
            <v>201</v>
          </cell>
          <cell r="C7" t="str">
            <v>City of London</v>
          </cell>
          <cell r="F7">
            <v>350000</v>
          </cell>
          <cell r="I7">
            <v>1.3165984534907953</v>
          </cell>
          <cell r="L7">
            <v>0</v>
          </cell>
          <cell r="U7">
            <v>181000</v>
          </cell>
          <cell r="W7">
            <v>0</v>
          </cell>
          <cell r="X7">
            <v>0</v>
          </cell>
          <cell r="Z7">
            <v>0</v>
          </cell>
          <cell r="AA7">
            <v>0</v>
          </cell>
          <cell r="AB7">
            <v>0</v>
          </cell>
          <cell r="AD7">
            <v>0</v>
          </cell>
          <cell r="AE7">
            <v>0</v>
          </cell>
          <cell r="AG7">
            <v>0</v>
          </cell>
          <cell r="AH7">
            <v>0</v>
          </cell>
          <cell r="AJ7">
            <v>0</v>
          </cell>
          <cell r="AK7">
            <v>0</v>
          </cell>
          <cell r="AM7">
            <v>0</v>
          </cell>
          <cell r="AN7">
            <v>0</v>
          </cell>
          <cell r="AP7">
            <v>0</v>
          </cell>
          <cell r="AQ7">
            <v>0</v>
          </cell>
          <cell r="AS7">
            <v>0</v>
          </cell>
          <cell r="AT7">
            <v>0</v>
          </cell>
          <cell r="AV7">
            <v>0</v>
          </cell>
          <cell r="AW7">
            <v>0</v>
          </cell>
          <cell r="AY7">
            <v>0</v>
          </cell>
          <cell r="AZ7">
            <v>0</v>
          </cell>
          <cell r="BB7">
            <v>0</v>
          </cell>
          <cell r="BC7">
            <v>0</v>
          </cell>
          <cell r="BG7">
            <v>-12000</v>
          </cell>
          <cell r="BH7">
            <v>0</v>
          </cell>
          <cell r="BI7">
            <v>0</v>
          </cell>
          <cell r="BJ7">
            <v>181000</v>
          </cell>
          <cell r="BV7">
            <v>0</v>
          </cell>
          <cell r="BW7">
            <v>0</v>
          </cell>
        </row>
        <row r="8">
          <cell r="B8">
            <v>202</v>
          </cell>
          <cell r="C8" t="str">
            <v>Camden</v>
          </cell>
          <cell r="F8">
            <v>33850012.034078576</v>
          </cell>
          <cell r="I8">
            <v>1.2038187331313115</v>
          </cell>
          <cell r="L8">
            <v>1468658.8544202</v>
          </cell>
          <cell r="U8">
            <v>14340342.376762006</v>
          </cell>
          <cell r="W8">
            <v>55966.653658515221</v>
          </cell>
          <cell r="X8">
            <v>7232412.2157943416</v>
          </cell>
          <cell r="Z8">
            <v>6459.6913219826174</v>
          </cell>
          <cell r="AA8">
            <v>1777428.8855701236</v>
          </cell>
          <cell r="AB8">
            <v>2349786.7418681765</v>
          </cell>
          <cell r="AD8">
            <v>4862.2238631173668</v>
          </cell>
          <cell r="AE8">
            <v>185178.53262780097</v>
          </cell>
          <cell r="AG8">
            <v>5182.4396461302958</v>
          </cell>
          <cell r="AH8">
            <v>257259.03687033305</v>
          </cell>
          <cell r="AJ8">
            <v>10304.688355604027</v>
          </cell>
          <cell r="AK8">
            <v>710492.44592211873</v>
          </cell>
          <cell r="AM8">
            <v>9918.2625422688761</v>
          </cell>
          <cell r="AN8">
            <v>787626.88234560145</v>
          </cell>
          <cell r="AP8">
            <v>3631.9211178571668</v>
          </cell>
          <cell r="AQ8">
            <v>409229.84410232236</v>
          </cell>
          <cell r="AS8">
            <v>416.5212816634338</v>
          </cell>
          <cell r="AT8">
            <v>1424112.8451166176</v>
          </cell>
          <cell r="AV8">
            <v>1336.2387937757558</v>
          </cell>
          <cell r="AW8">
            <v>798746.72643569182</v>
          </cell>
          <cell r="AY8">
            <v>357.53416373999949</v>
          </cell>
          <cell r="AZ8">
            <v>640307.9901432473</v>
          </cell>
          <cell r="BB8">
            <v>456.24729985676703</v>
          </cell>
          <cell r="BC8">
            <v>677215.39796816977</v>
          </cell>
          <cell r="BG8">
            <v>978000</v>
          </cell>
          <cell r="BH8">
            <v>2163000</v>
          </cell>
          <cell r="BI8">
            <v>0</v>
          </cell>
          <cell r="BJ8">
            <v>0</v>
          </cell>
          <cell r="BV8">
            <v>848153.60990325734</v>
          </cell>
          <cell r="BW8">
            <v>0</v>
          </cell>
        </row>
        <row r="9">
          <cell r="B9">
            <v>203</v>
          </cell>
          <cell r="C9" t="str">
            <v>Greenwich</v>
          </cell>
          <cell r="F9">
            <v>45098978.090331279</v>
          </cell>
          <cell r="I9">
            <v>1.2038187331313115</v>
          </cell>
          <cell r="L9">
            <v>2104275.1455135327</v>
          </cell>
          <cell r="U9">
            <v>20999890.942242231</v>
          </cell>
          <cell r="W9">
            <v>77308.300063080984</v>
          </cell>
          <cell r="X9">
            <v>9990332.7644005306</v>
          </cell>
          <cell r="Z9">
            <v>8551.9282801648369</v>
          </cell>
          <cell r="AA9">
            <v>2353122.4008740513</v>
          </cell>
          <cell r="AB9">
            <v>3174346.3442719667</v>
          </cell>
          <cell r="AD9">
            <v>11362.845022026449</v>
          </cell>
          <cell r="AE9">
            <v>432755.67454167217</v>
          </cell>
          <cell r="AG9">
            <v>12495.638449903014</v>
          </cell>
          <cell r="AH9">
            <v>620290.08193125611</v>
          </cell>
          <cell r="AJ9">
            <v>23271.019930161383</v>
          </cell>
          <cell r="AK9">
            <v>1604501.1065561303</v>
          </cell>
          <cell r="AM9">
            <v>6507.8440713078699</v>
          </cell>
          <cell r="AN9">
            <v>516799.48124290828</v>
          </cell>
          <cell r="AP9">
            <v>0</v>
          </cell>
          <cell r="AQ9">
            <v>0</v>
          </cell>
          <cell r="AS9">
            <v>571.813898237373</v>
          </cell>
          <cell r="AT9">
            <v>1955068.2122265706</v>
          </cell>
          <cell r="AV9">
            <v>2515.9811522444411</v>
          </cell>
          <cell r="AW9">
            <v>1503946.5389645007</v>
          </cell>
          <cell r="AY9">
            <v>647.65447842464562</v>
          </cell>
          <cell r="AZ9">
            <v>1159884.5073975322</v>
          </cell>
          <cell r="BB9">
            <v>798.1318200660595</v>
          </cell>
          <cell r="BC9">
            <v>1184680.2344403605</v>
          </cell>
          <cell r="BG9">
            <v>210000</v>
          </cell>
          <cell r="BH9">
            <v>463431</v>
          </cell>
          <cell r="BI9">
            <v>0</v>
          </cell>
          <cell r="BJ9">
            <v>0</v>
          </cell>
          <cell r="BV9">
            <v>1568200.9110848606</v>
          </cell>
          <cell r="BW9">
            <v>0</v>
          </cell>
        </row>
        <row r="10">
          <cell r="B10">
            <v>204</v>
          </cell>
          <cell r="C10" t="str">
            <v>Hackney</v>
          </cell>
          <cell r="F10">
            <v>43065897.519770026</v>
          </cell>
          <cell r="I10">
            <v>1.2038187331313115</v>
          </cell>
          <cell r="L10">
            <v>2658031.762753936</v>
          </cell>
          <cell r="U10">
            <v>19496293.342584949</v>
          </cell>
          <cell r="W10">
            <v>71168.5115312407</v>
          </cell>
          <cell r="X10">
            <v>9196905.2736125495</v>
          </cell>
          <cell r="Z10">
            <v>11521.749094799783</v>
          </cell>
          <cell r="AA10">
            <v>3170289.2030919963</v>
          </cell>
          <cell r="AB10">
            <v>3657974.4501512293</v>
          </cell>
          <cell r="AD10">
            <v>7703.2360733072619</v>
          </cell>
          <cell r="AE10">
            <v>293378.91316793725</v>
          </cell>
          <cell r="AG10">
            <v>8277.4576090108985</v>
          </cell>
          <cell r="AH10">
            <v>410897.36063191877</v>
          </cell>
          <cell r="AJ10">
            <v>19865.416734132901</v>
          </cell>
          <cell r="AK10">
            <v>1369689.9932951869</v>
          </cell>
          <cell r="AM10">
            <v>16674.093272601796</v>
          </cell>
          <cell r="AN10">
            <v>1324119.4255818576</v>
          </cell>
          <cell r="AP10">
            <v>2306.5166926795928</v>
          </cell>
          <cell r="AQ10">
            <v>259888.75747432868</v>
          </cell>
          <cell r="AS10">
            <v>617.55901009636284</v>
          </cell>
          <cell r="AT10">
            <v>2111473.6692046961</v>
          </cell>
          <cell r="AV10">
            <v>2287.255592949492</v>
          </cell>
          <cell r="AW10">
            <v>1367224.1263313643</v>
          </cell>
          <cell r="AY10">
            <v>636.82010982646375</v>
          </cell>
          <cell r="AZ10">
            <v>1140481.2349689489</v>
          </cell>
          <cell r="BB10">
            <v>693.39959028363546</v>
          </cell>
          <cell r="BC10">
            <v>1029224.4570703584</v>
          </cell>
          <cell r="BG10">
            <v>-762000</v>
          </cell>
          <cell r="BH10">
            <v>0</v>
          </cell>
          <cell r="BI10">
            <v>0</v>
          </cell>
          <cell r="BJ10">
            <v>0</v>
          </cell>
          <cell r="BV10">
            <v>0</v>
          </cell>
          <cell r="BW10">
            <v>0</v>
          </cell>
        </row>
        <row r="11">
          <cell r="B11">
            <v>205</v>
          </cell>
          <cell r="C11" t="str">
            <v>Hammersmith and Fulham</v>
          </cell>
          <cell r="F11">
            <v>22246312.572892066</v>
          </cell>
          <cell r="I11">
            <v>1.2038187331313115</v>
          </cell>
          <cell r="L11">
            <v>2027230.7465931287</v>
          </cell>
          <cell r="U11">
            <v>8615384.6267034356</v>
          </cell>
          <cell r="W11">
            <v>38614.800808610627</v>
          </cell>
          <cell r="X11">
            <v>4990081.3935151026</v>
          </cell>
          <cell r="Z11">
            <v>4269.9450464167621</v>
          </cell>
          <cell r="AA11">
            <v>1174905.0050535274</v>
          </cell>
          <cell r="AB11">
            <v>1567617.0891930305</v>
          </cell>
          <cell r="AD11">
            <v>2965.0055397024203</v>
          </cell>
          <cell r="AE11">
            <v>112922.68528404899</v>
          </cell>
          <cell r="AG11">
            <v>2715.8150619442386</v>
          </cell>
          <cell r="AH11">
            <v>134814.49179546375</v>
          </cell>
          <cell r="AJ11">
            <v>7721.2933543042318</v>
          </cell>
          <cell r="AK11">
            <v>532371.32571781171</v>
          </cell>
          <cell r="AM11">
            <v>5921.5843482729215</v>
          </cell>
          <cell r="AN11">
            <v>470243.55313242058</v>
          </cell>
          <cell r="AP11">
            <v>2815.7320167941375</v>
          </cell>
          <cell r="AQ11">
            <v>317265.03326328535</v>
          </cell>
          <cell r="AS11">
            <v>267.24775875515115</v>
          </cell>
          <cell r="AT11">
            <v>913737.14339852345</v>
          </cell>
          <cell r="AV11">
            <v>854.7113005232311</v>
          </cell>
          <cell r="AW11">
            <v>510910.06826066761</v>
          </cell>
          <cell r="AY11">
            <v>251.59811522444411</v>
          </cell>
          <cell r="AZ11">
            <v>450587.10417487775</v>
          </cell>
          <cell r="BB11">
            <v>305.76995821535314</v>
          </cell>
          <cell r="BC11">
            <v>453859.39599977614</v>
          </cell>
          <cell r="BG11">
            <v>1242000</v>
          </cell>
          <cell r="BH11">
            <v>300000</v>
          </cell>
          <cell r="BI11">
            <v>0</v>
          </cell>
          <cell r="BJ11">
            <v>0</v>
          </cell>
          <cell r="BV11">
            <v>0</v>
          </cell>
          <cell r="BW11">
            <v>0</v>
          </cell>
        </row>
        <row r="12">
          <cell r="B12">
            <v>206</v>
          </cell>
          <cell r="C12" t="str">
            <v>Islington</v>
          </cell>
          <cell r="F12">
            <v>29045998.251507107</v>
          </cell>
          <cell r="I12">
            <v>1.2038187331313115</v>
          </cell>
          <cell r="L12">
            <v>1613117.1023959576</v>
          </cell>
          <cell r="U12">
            <v>12938758.155454492</v>
          </cell>
          <cell r="W12">
            <v>47420.969586119129</v>
          </cell>
          <cell r="X12">
            <v>6128077.655171331</v>
          </cell>
          <cell r="Z12">
            <v>7584.0580187272626</v>
          </cell>
          <cell r="AA12">
            <v>2086806.1832075622</v>
          </cell>
          <cell r="AB12">
            <v>2821233.3820572924</v>
          </cell>
          <cell r="AD12">
            <v>2418.4718348608048</v>
          </cell>
          <cell r="AE12">
            <v>92107.866315734645</v>
          </cell>
          <cell r="AG12">
            <v>4870.6505942492859</v>
          </cell>
          <cell r="AH12">
            <v>241781.66392041059</v>
          </cell>
          <cell r="AJ12">
            <v>13978.743129120789</v>
          </cell>
          <cell r="AK12">
            <v>963812.8834167805</v>
          </cell>
          <cell r="AM12">
            <v>12151.346292227458</v>
          </cell>
          <cell r="AN12">
            <v>964960.0376740502</v>
          </cell>
          <cell r="AP12">
            <v>4957.3255430347408</v>
          </cell>
          <cell r="AQ12">
            <v>558570.93073031609</v>
          </cell>
          <cell r="AS12">
            <v>411.70600673090854</v>
          </cell>
          <cell r="AT12">
            <v>1407649.1128031306</v>
          </cell>
          <cell r="AV12">
            <v>1613.1171023959573</v>
          </cell>
          <cell r="AW12">
            <v>964252.8048863305</v>
          </cell>
          <cell r="AY12">
            <v>443.00529379232262</v>
          </cell>
          <cell r="AZ12">
            <v>793378.25041318184</v>
          </cell>
          <cell r="BB12">
            <v>391.24108826767622</v>
          </cell>
          <cell r="BC12">
            <v>580725.6051178237</v>
          </cell>
          <cell r="BG12">
            <v>-288000</v>
          </cell>
          <cell r="BH12">
            <v>0</v>
          </cell>
          <cell r="BI12">
            <v>0</v>
          </cell>
          <cell r="BJ12">
            <v>0</v>
          </cell>
          <cell r="BV12">
            <v>0</v>
          </cell>
          <cell r="BW12">
            <v>0</v>
          </cell>
        </row>
        <row r="13">
          <cell r="B13">
            <v>207</v>
          </cell>
          <cell r="C13" t="str">
            <v>Kensington and Chelsea</v>
          </cell>
          <cell r="F13">
            <v>16012632.093592402</v>
          </cell>
          <cell r="I13">
            <v>1.2038187331313115</v>
          </cell>
          <cell r="L13">
            <v>650062.11589090829</v>
          </cell>
          <cell r="U13">
            <v>6675294.8575244565</v>
          </cell>
          <cell r="W13">
            <v>31610.859425923136</v>
          </cell>
          <cell r="X13">
            <v>4084981.8761500972</v>
          </cell>
          <cell r="Z13">
            <v>2418.4718348608048</v>
          </cell>
          <cell r="AA13">
            <v>665459.30508952262</v>
          </cell>
          <cell r="AB13">
            <v>790846.84655328782</v>
          </cell>
          <cell r="AD13">
            <v>1688.9576825832301</v>
          </cell>
          <cell r="AE13">
            <v>64324.20927873355</v>
          </cell>
          <cell r="AG13">
            <v>1373.5571745028265</v>
          </cell>
          <cell r="AH13">
            <v>68184.102455063883</v>
          </cell>
          <cell r="AJ13">
            <v>3518.7621569428234</v>
          </cell>
          <cell r="AK13">
            <v>242613.2499334524</v>
          </cell>
          <cell r="AM13">
            <v>3723.4113415751463</v>
          </cell>
          <cell r="AN13">
            <v>295682.72206517111</v>
          </cell>
          <cell r="AP13">
            <v>1065.3795788212108</v>
          </cell>
          <cell r="AQ13">
            <v>120042.56282086686</v>
          </cell>
          <cell r="AS13">
            <v>191.40717856787853</v>
          </cell>
          <cell r="AT13">
            <v>654433.35946110473</v>
          </cell>
          <cell r="AV13">
            <v>517.642055246464</v>
          </cell>
          <cell r="AW13">
            <v>309424.4075381509</v>
          </cell>
          <cell r="AY13">
            <v>120.38187331313115</v>
          </cell>
          <cell r="AZ13">
            <v>215591.91587314726</v>
          </cell>
          <cell r="BB13">
            <v>115.56659838060591</v>
          </cell>
          <cell r="BC13">
            <v>171537.40951172641</v>
          </cell>
          <cell r="BG13">
            <v>330000</v>
          </cell>
          <cell r="BH13">
            <v>1465000</v>
          </cell>
          <cell r="BI13">
            <v>0</v>
          </cell>
          <cell r="BJ13">
            <v>0</v>
          </cell>
          <cell r="BV13">
            <v>0</v>
          </cell>
          <cell r="BW13">
            <v>0</v>
          </cell>
        </row>
        <row r="14">
          <cell r="B14">
            <v>208</v>
          </cell>
          <cell r="C14" t="str">
            <v>Lambeth</v>
          </cell>
          <cell r="F14">
            <v>42274743.582904197</v>
          </cell>
          <cell r="I14">
            <v>1.2038187331313115</v>
          </cell>
          <cell r="L14">
            <v>2007969.6468630277</v>
          </cell>
          <cell r="U14">
            <v>19562708.007175319</v>
          </cell>
          <cell r="W14">
            <v>71171.521078073507</v>
          </cell>
          <cell r="X14">
            <v>9197294.1888300013</v>
          </cell>
          <cell r="Z14">
            <v>10045.867327980794</v>
          </cell>
          <cell r="AA14">
            <v>2764190.0950582707</v>
          </cell>
          <cell r="AB14">
            <v>3570203.6916404609</v>
          </cell>
          <cell r="AD14">
            <v>5342.5475376367604</v>
          </cell>
          <cell r="AE14">
            <v>203471.73255810371</v>
          </cell>
          <cell r="AG14">
            <v>10876.5022538414</v>
          </cell>
          <cell r="AH14">
            <v>539915.30734575132</v>
          </cell>
          <cell r="AJ14">
            <v>25173.053528508855</v>
          </cell>
          <cell r="AK14">
            <v>1735643.4038174557</v>
          </cell>
          <cell r="AM14">
            <v>12577.498123755942</v>
          </cell>
          <cell r="AN14">
            <v>998801.51313834731</v>
          </cell>
          <cell r="AP14">
            <v>819.80055726242313</v>
          </cell>
          <cell r="AQ14">
            <v>92371.734780802624</v>
          </cell>
          <cell r="AS14">
            <v>589.87117923434266</v>
          </cell>
          <cell r="AT14">
            <v>2016807.2084021464</v>
          </cell>
          <cell r="AV14">
            <v>2106.6827829797953</v>
          </cell>
          <cell r="AW14">
            <v>1259285.3795157303</v>
          </cell>
          <cell r="AY14">
            <v>623.5781037620194</v>
          </cell>
          <cell r="AZ14">
            <v>1116766.1242229026</v>
          </cell>
          <cell r="BB14">
            <v>703.03014014868586</v>
          </cell>
          <cell r="BC14">
            <v>1043519.2411963354</v>
          </cell>
          <cell r="BG14">
            <v>-264000</v>
          </cell>
          <cell r="BH14">
            <v>0</v>
          </cell>
          <cell r="BI14">
            <v>0</v>
          </cell>
          <cell r="BJ14">
            <v>0</v>
          </cell>
          <cell r="BV14">
            <v>0</v>
          </cell>
          <cell r="BW14">
            <v>0</v>
          </cell>
        </row>
        <row r="15">
          <cell r="B15">
            <v>209</v>
          </cell>
          <cell r="C15" t="str">
            <v>Lewisham</v>
          </cell>
          <cell r="F15">
            <v>48712728.478069164</v>
          </cell>
          <cell r="I15">
            <v>1.2038187331313115</v>
          </cell>
          <cell r="L15">
            <v>2937317.7088404</v>
          </cell>
          <cell r="U15">
            <v>23850644.11812266</v>
          </cell>
          <cell r="W15">
            <v>79665.964606093839</v>
          </cell>
          <cell r="X15">
            <v>10295007.078960642</v>
          </cell>
          <cell r="Z15">
            <v>8933.5388185674619</v>
          </cell>
          <cell r="AA15">
            <v>2458125.1881878283</v>
          </cell>
          <cell r="AB15">
            <v>3805468.6028272812</v>
          </cell>
          <cell r="AD15">
            <v>11695.098992370691</v>
          </cell>
          <cell r="AE15">
            <v>445409.61735060334</v>
          </cell>
          <cell r="AG15">
            <v>15050.141801607657</v>
          </cell>
          <cell r="AH15">
            <v>747096.97536652826</v>
          </cell>
          <cell r="AJ15">
            <v>21467.699467930677</v>
          </cell>
          <cell r="AK15">
            <v>1480164.9285197596</v>
          </cell>
          <cell r="AM15">
            <v>12594.35158601978</v>
          </cell>
          <cell r="AN15">
            <v>1000139.8765747884</v>
          </cell>
          <cell r="AP15">
            <v>1177.3347210024226</v>
          </cell>
          <cell r="AQ15">
            <v>132657.205015602</v>
          </cell>
          <cell r="AS15">
            <v>532.08788004403971</v>
          </cell>
          <cell r="AT15">
            <v>1819242.4206403033</v>
          </cell>
          <cell r="AV15">
            <v>2901.2031468464606</v>
          </cell>
          <cell r="AW15">
            <v>1734215.8655045198</v>
          </cell>
          <cell r="AY15">
            <v>751.18288947393842</v>
          </cell>
          <cell r="AZ15">
            <v>1345293.555048439</v>
          </cell>
          <cell r="BB15">
            <v>965.46262397131181</v>
          </cell>
          <cell r="BC15">
            <v>1433052.1086292143</v>
          </cell>
          <cell r="BG15">
            <v>-1140000</v>
          </cell>
          <cell r="BH15">
            <v>174361.83130788</v>
          </cell>
          <cell r="BI15">
            <v>0</v>
          </cell>
          <cell r="BJ15">
            <v>0</v>
          </cell>
          <cell r="BV15">
            <v>3254913.6132780015</v>
          </cell>
          <cell r="BW15">
            <v>0</v>
          </cell>
        </row>
        <row r="16">
          <cell r="B16">
            <v>210</v>
          </cell>
          <cell r="C16" t="str">
            <v>Southwark</v>
          </cell>
          <cell r="F16">
            <v>43816768.956078723</v>
          </cell>
          <cell r="I16">
            <v>1.2038187331313115</v>
          </cell>
          <cell r="L16">
            <v>2099459.8705810076</v>
          </cell>
          <cell r="U16">
            <v>19552953.628013533</v>
          </cell>
          <cell r="W16">
            <v>71795.126869666376</v>
          </cell>
          <cell r="X16">
            <v>9277880.9999063872</v>
          </cell>
          <cell r="Z16">
            <v>10025.402409517563</v>
          </cell>
          <cell r="AA16">
            <v>2758559.0307543776</v>
          </cell>
          <cell r="AB16">
            <v>3689995.8747683587</v>
          </cell>
          <cell r="AD16">
            <v>3556.0805376698941</v>
          </cell>
          <cell r="AE16">
            <v>135433.86615066207</v>
          </cell>
          <cell r="AG16">
            <v>8277.4576090108985</v>
          </cell>
          <cell r="AH16">
            <v>410897.36063191877</v>
          </cell>
          <cell r="AJ16">
            <v>31807.298566795511</v>
          </cell>
          <cell r="AK16">
            <v>2193064.4166068011</v>
          </cell>
          <cell r="AM16">
            <v>10976.419208691299</v>
          </cell>
          <cell r="AN16">
            <v>871656.98667644057</v>
          </cell>
          <cell r="AP16">
            <v>700.62250268242326</v>
          </cell>
          <cell r="AQ16">
            <v>78943.244702536162</v>
          </cell>
          <cell r="AS16">
            <v>524.8649676452518</v>
          </cell>
          <cell r="AT16">
            <v>1794546.8221700729</v>
          </cell>
          <cell r="AV16">
            <v>2335.4083422747444</v>
          </cell>
          <cell r="AW16">
            <v>1396007.7921488667</v>
          </cell>
          <cell r="AY16">
            <v>663.30412195535268</v>
          </cell>
          <cell r="AZ16">
            <v>1187911.4564610415</v>
          </cell>
          <cell r="BB16">
            <v>709.04923381434241</v>
          </cell>
          <cell r="BC16">
            <v>1052453.4812750712</v>
          </cell>
          <cell r="BG16">
            <v>-1020000</v>
          </cell>
          <cell r="BH16">
            <v>2027000.0000000002</v>
          </cell>
          <cell r="BI16">
            <v>0</v>
          </cell>
          <cell r="BJ16">
            <v>0</v>
          </cell>
          <cell r="BV16">
            <v>0</v>
          </cell>
          <cell r="BW16">
            <v>0</v>
          </cell>
        </row>
        <row r="17">
          <cell r="B17">
            <v>211</v>
          </cell>
          <cell r="C17" t="str">
            <v>Tower Hamlets</v>
          </cell>
          <cell r="F17">
            <v>50795753.463975519</v>
          </cell>
          <cell r="I17">
            <v>1.2038187331313115</v>
          </cell>
          <cell r="L17">
            <v>2282440.3180169668</v>
          </cell>
          <cell r="U17">
            <v>20898508.83751075</v>
          </cell>
          <cell r="W17">
            <v>80961.119474145307</v>
          </cell>
          <cell r="X17">
            <v>10462376.276093546</v>
          </cell>
          <cell r="Z17">
            <v>16365.91567692018</v>
          </cell>
          <cell r="AA17">
            <v>4503195.2477312395</v>
          </cell>
          <cell r="AB17">
            <v>5222724.4144848175</v>
          </cell>
          <cell r="AD17">
            <v>1409.6717364967658</v>
          </cell>
          <cell r="AE17">
            <v>53687.561700211678</v>
          </cell>
          <cell r="AG17">
            <v>2081.4025895840377</v>
          </cell>
          <cell r="AH17">
            <v>103321.92212515816</v>
          </cell>
          <cell r="AJ17">
            <v>26345.57297457875</v>
          </cell>
          <cell r="AK17">
            <v>1816486.8199772858</v>
          </cell>
          <cell r="AM17">
            <v>29728.303614677738</v>
          </cell>
          <cell r="AN17">
            <v>2360777.5044938251</v>
          </cell>
          <cell r="AP17">
            <v>7885.0127020100899</v>
          </cell>
          <cell r="AQ17">
            <v>888450.6061883365</v>
          </cell>
          <cell r="AS17">
            <v>784.88981400161504</v>
          </cell>
          <cell r="AT17">
            <v>2683588.3670983659</v>
          </cell>
          <cell r="AV17">
            <v>2528.0193395757542</v>
          </cell>
          <cell r="AW17">
            <v>1511142.4554188761</v>
          </cell>
          <cell r="AY17">
            <v>658.48884702282737</v>
          </cell>
          <cell r="AZ17">
            <v>1179287.7798261154</v>
          </cell>
          <cell r="BB17">
            <v>595.89027289999922</v>
          </cell>
          <cell r="BC17">
            <v>884489.76779483922</v>
          </cell>
          <cell r="BG17">
            <v>708000</v>
          </cell>
          <cell r="BH17">
            <v>460000</v>
          </cell>
          <cell r="BI17">
            <v>0</v>
          </cell>
          <cell r="BJ17">
            <v>0</v>
          </cell>
          <cell r="BV17">
            <v>0</v>
          </cell>
          <cell r="BW17">
            <v>0</v>
          </cell>
        </row>
        <row r="18">
          <cell r="B18">
            <v>212</v>
          </cell>
          <cell r="C18" t="str">
            <v>Wandsworth</v>
          </cell>
          <cell r="F18">
            <v>41012136.044422783</v>
          </cell>
          <cell r="I18">
            <v>1.2038187331313115</v>
          </cell>
          <cell r="L18">
            <v>3370692.4527676725</v>
          </cell>
          <cell r="U18">
            <v>19035316.186383087</v>
          </cell>
          <cell r="W18">
            <v>69196.733490770523</v>
          </cell>
          <cell r="X18">
            <v>8942097.9793665092</v>
          </cell>
          <cell r="Z18">
            <v>5802.4062936929213</v>
          </cell>
          <cell r="AA18">
            <v>1596572.3496921349</v>
          </cell>
          <cell r="AB18">
            <v>2034516.3233559213</v>
          </cell>
          <cell r="AD18">
            <v>9005.7679425553415</v>
          </cell>
          <cell r="AE18">
            <v>342986.03678845736</v>
          </cell>
          <cell r="AG18">
            <v>7816.3950342216058</v>
          </cell>
          <cell r="AH18">
            <v>388009.97128898324</v>
          </cell>
          <cell r="AJ18">
            <v>7197.6322053921112</v>
          </cell>
          <cell r="AK18">
            <v>496265.6932439658</v>
          </cell>
          <cell r="AM18">
            <v>9214.0285833870585</v>
          </cell>
          <cell r="AN18">
            <v>731702.41018002597</v>
          </cell>
          <cell r="AP18">
            <v>670.52703435414048</v>
          </cell>
          <cell r="AQ18">
            <v>75552.211854489069</v>
          </cell>
          <cell r="AS18">
            <v>422.54037532909035</v>
          </cell>
          <cell r="AT18">
            <v>1444692.5105084763</v>
          </cell>
          <cell r="AV18">
            <v>1950.1863476727247</v>
          </cell>
          <cell r="AW18">
            <v>1165738.4656088473</v>
          </cell>
          <cell r="AY18">
            <v>432.17092519414081</v>
          </cell>
          <cell r="AZ18">
            <v>773974.97798459849</v>
          </cell>
          <cell r="BB18">
            <v>516.43823651333264</v>
          </cell>
          <cell r="BC18">
            <v>766557.79875552736</v>
          </cell>
          <cell r="BG18">
            <v>1056000</v>
          </cell>
          <cell r="BH18">
            <v>825977</v>
          </cell>
          <cell r="BI18">
            <v>0</v>
          </cell>
          <cell r="BJ18">
            <v>0</v>
          </cell>
          <cell r="BV18">
            <v>4030020.9468302131</v>
          </cell>
          <cell r="BW18">
            <v>0</v>
          </cell>
        </row>
        <row r="19">
          <cell r="B19">
            <v>213</v>
          </cell>
          <cell r="C19" t="str">
            <v>Westminster</v>
          </cell>
          <cell r="F19">
            <v>26030682.820211608</v>
          </cell>
          <cell r="I19">
            <v>1.2038187331313115</v>
          </cell>
          <cell r="L19">
            <v>967870.26143757452</v>
          </cell>
          <cell r="U19">
            <v>11449419.806731422</v>
          </cell>
          <cell r="W19">
            <v>52117.49863498957</v>
          </cell>
          <cell r="X19">
            <v>6734996.808711173</v>
          </cell>
          <cell r="Z19">
            <v>4833.3322135222161</v>
          </cell>
          <cell r="AA19">
            <v>1329924.8929489464</v>
          </cell>
          <cell r="AB19">
            <v>2235436.0142182722</v>
          </cell>
          <cell r="AD19">
            <v>2719.4265181436326</v>
          </cell>
          <cell r="AE19">
            <v>103569.7710339694</v>
          </cell>
          <cell r="AG19">
            <v>3303.2786037123187</v>
          </cell>
          <cell r="AH19">
            <v>163976.49179377328</v>
          </cell>
          <cell r="AJ19">
            <v>8707.220896738776</v>
          </cell>
          <cell r="AK19">
            <v>600349.51651339768</v>
          </cell>
          <cell r="AM19">
            <v>10634.534688482006</v>
          </cell>
          <cell r="AN19">
            <v>844507.3283943492</v>
          </cell>
          <cell r="AP19">
            <v>4641.9250349543372</v>
          </cell>
          <cell r="AQ19">
            <v>523032.90648278262</v>
          </cell>
          <cell r="AS19">
            <v>379.20290093636311</v>
          </cell>
          <cell r="AT19">
            <v>1296518.9196870939</v>
          </cell>
          <cell r="AV19">
            <v>1035.284110492928</v>
          </cell>
          <cell r="AW19">
            <v>618848.81507630181</v>
          </cell>
          <cell r="AY19">
            <v>294.93558961717133</v>
          </cell>
          <cell r="AZ19">
            <v>528200.1938892107</v>
          </cell>
          <cell r="BB19">
            <v>268.45157748828245</v>
          </cell>
          <cell r="BC19">
            <v>398467.10751161445</v>
          </cell>
          <cell r="BG19">
            <v>24000</v>
          </cell>
          <cell r="BH19">
            <v>447000</v>
          </cell>
          <cell r="BI19">
            <v>0</v>
          </cell>
          <cell r="BJ19">
            <v>0</v>
          </cell>
          <cell r="BV19">
            <v>0</v>
          </cell>
          <cell r="BW19">
            <v>-3.7252902984619141E-9</v>
          </cell>
        </row>
        <row r="20">
          <cell r="B20">
            <v>301</v>
          </cell>
          <cell r="C20" t="str">
            <v>Barking and Dagenham</v>
          </cell>
          <cell r="F20">
            <v>34061101.215849891</v>
          </cell>
          <cell r="I20">
            <v>1.123376795120447</v>
          </cell>
          <cell r="L20">
            <v>1163818.359744783</v>
          </cell>
          <cell r="U20">
            <v>12593310.969814725</v>
          </cell>
          <cell r="W20">
            <v>69923.748326429471</v>
          </cell>
          <cell r="X20">
            <v>9036048.0484659765</v>
          </cell>
          <cell r="Z20">
            <v>7973.7284917649322</v>
          </cell>
          <cell r="AA20">
            <v>2194026.7174572316</v>
          </cell>
          <cell r="AB20">
            <v>3596604.4724486722</v>
          </cell>
          <cell r="AD20">
            <v>3967.7668403654188</v>
          </cell>
          <cell r="AE20">
            <v>151113.0013740338</v>
          </cell>
          <cell r="AG20">
            <v>17241.587051508621</v>
          </cell>
          <cell r="AH20">
            <v>855881.47317820112</v>
          </cell>
          <cell r="AJ20">
            <v>28464.121234761886</v>
          </cell>
          <cell r="AK20">
            <v>1962557.4708536882</v>
          </cell>
          <cell r="AM20">
            <v>7896.2154929016215</v>
          </cell>
          <cell r="AN20">
            <v>627052.52704274911</v>
          </cell>
          <cell r="AP20">
            <v>0</v>
          </cell>
          <cell r="AQ20">
            <v>0</v>
          </cell>
          <cell r="AS20">
            <v>469.57150036034682</v>
          </cell>
          <cell r="AT20">
            <v>1605494.9285981688</v>
          </cell>
          <cell r="AV20">
            <v>2055.7795350704178</v>
          </cell>
          <cell r="AW20">
            <v>1228857.5826115019</v>
          </cell>
          <cell r="AY20">
            <v>767.2663510672653</v>
          </cell>
          <cell r="AZ20">
            <v>1374097.4289486075</v>
          </cell>
          <cell r="BB20">
            <v>733.56504721365184</v>
          </cell>
          <cell r="BC20">
            <v>1088842.7077602227</v>
          </cell>
          <cell r="BG20">
            <v>180000</v>
          </cell>
          <cell r="BH20">
            <v>0</v>
          </cell>
          <cell r="BI20">
            <v>0</v>
          </cell>
          <cell r="BJ20">
            <v>0</v>
          </cell>
          <cell r="BV20">
            <v>3.7252902984619141E-9</v>
          </cell>
          <cell r="BW20">
            <v>0</v>
          </cell>
        </row>
        <row r="21">
          <cell r="B21">
            <v>302</v>
          </cell>
          <cell r="C21" t="str">
            <v>Barnet</v>
          </cell>
          <cell r="F21">
            <v>47539260.409730203</v>
          </cell>
          <cell r="I21">
            <v>1.110558221496875</v>
          </cell>
          <cell r="L21">
            <v>2309961.1007134998</v>
          </cell>
          <cell r="U21">
            <v>21774942.913542893</v>
          </cell>
          <cell r="W21">
            <v>100456.00147548706</v>
          </cell>
          <cell r="X21">
            <v>12981644.688892802</v>
          </cell>
          <cell r="Z21">
            <v>7096.4670353650308</v>
          </cell>
          <cell r="AA21">
            <v>1952642.1411546092</v>
          </cell>
          <cell r="AB21">
            <v>1882153.1114270969</v>
          </cell>
          <cell r="AD21">
            <v>8274.7693083732156</v>
          </cell>
          <cell r="AE21">
            <v>315145.84303316928</v>
          </cell>
          <cell r="AG21">
            <v>7745.0330367192064</v>
          </cell>
          <cell r="AH21">
            <v>384467.52410191006</v>
          </cell>
          <cell r="AJ21">
            <v>13074.601941682709</v>
          </cell>
          <cell r="AK21">
            <v>901473.73626805004</v>
          </cell>
          <cell r="AM21">
            <v>3539.3490519105408</v>
          </cell>
          <cell r="AN21">
            <v>281066.00802396744</v>
          </cell>
          <cell r="AP21">
            <v>0</v>
          </cell>
          <cell r="AQ21">
            <v>0</v>
          </cell>
          <cell r="AS21">
            <v>567.49525118490317</v>
          </cell>
          <cell r="AT21">
            <v>1940302.4823306443</v>
          </cell>
          <cell r="AV21">
            <v>2154.4829497039377</v>
          </cell>
          <cell r="AW21">
            <v>1287858.2864481094</v>
          </cell>
          <cell r="AY21">
            <v>663.00325823363437</v>
          </cell>
          <cell r="AZ21">
            <v>1187372.6395744386</v>
          </cell>
          <cell r="BB21">
            <v>817.37085102169999</v>
          </cell>
          <cell r="BC21">
            <v>1213237.0456461173</v>
          </cell>
          <cell r="BG21">
            <v>468000</v>
          </cell>
          <cell r="BH21">
            <v>541146</v>
          </cell>
          <cell r="BI21">
            <v>0</v>
          </cell>
          <cell r="BJ21">
            <v>0</v>
          </cell>
          <cell r="BV21">
            <v>1573830.5154652447</v>
          </cell>
          <cell r="BW21">
            <v>0</v>
          </cell>
        </row>
        <row r="22">
          <cell r="B22">
            <v>303</v>
          </cell>
          <cell r="C22" t="str">
            <v>Bexley</v>
          </cell>
          <cell r="F22">
            <v>31346421.706208073</v>
          </cell>
          <cell r="I22">
            <v>1.0862787513363403</v>
          </cell>
          <cell r="L22">
            <v>2372432.7929185671</v>
          </cell>
          <cell r="U22">
            <v>14775612.214517515</v>
          </cell>
          <cell r="W22">
            <v>62213.947582175606</v>
          </cell>
          <cell r="X22">
            <v>8039732.3240292678</v>
          </cell>
          <cell r="Z22">
            <v>4489.5900792730945</v>
          </cell>
          <cell r="AA22">
            <v>1235341.859774787</v>
          </cell>
          <cell r="AB22">
            <v>1390744.2827777204</v>
          </cell>
          <cell r="AD22">
            <v>6690.3908294805206</v>
          </cell>
          <cell r="AE22">
            <v>254804.54857448293</v>
          </cell>
          <cell r="AG22">
            <v>7270.463682694126</v>
          </cell>
          <cell r="AH22">
            <v>360909.65111523092</v>
          </cell>
          <cell r="AJ22">
            <v>10128.463077460037</v>
          </cell>
          <cell r="AK22">
            <v>698341.98347424297</v>
          </cell>
          <cell r="AM22">
            <v>965.70180993800659</v>
          </cell>
          <cell r="AN22">
            <v>76688.099613763683</v>
          </cell>
          <cell r="AP22">
            <v>0</v>
          </cell>
          <cell r="AQ22">
            <v>0</v>
          </cell>
          <cell r="AS22">
            <v>334.57385541159283</v>
          </cell>
          <cell r="AT22">
            <v>1143929.3647349509</v>
          </cell>
          <cell r="AV22">
            <v>1998.7529024588662</v>
          </cell>
          <cell r="AW22">
            <v>1194769.4867335043</v>
          </cell>
          <cell r="AY22">
            <v>483.39404434467144</v>
          </cell>
          <cell r="AZ22">
            <v>865710.47013744258</v>
          </cell>
          <cell r="BB22">
            <v>697.39095835793046</v>
          </cell>
          <cell r="BC22">
            <v>1035148.9105843182</v>
          </cell>
          <cell r="BG22">
            <v>-1002000</v>
          </cell>
          <cell r="BH22">
            <v>295000</v>
          </cell>
          <cell r="BI22">
            <v>0</v>
          </cell>
          <cell r="BJ22">
            <v>0</v>
          </cell>
          <cell r="BV22">
            <v>1357888.8019236661</v>
          </cell>
          <cell r="BW22">
            <v>0</v>
          </cell>
        </row>
        <row r="23">
          <cell r="B23">
            <v>304</v>
          </cell>
          <cell r="C23" t="str">
            <v>Brent</v>
          </cell>
          <cell r="F23">
            <v>49940947.769880071</v>
          </cell>
          <cell r="I23">
            <v>1.1476562652809816</v>
          </cell>
          <cell r="L23">
            <v>3094081.2911975267</v>
          </cell>
          <cell r="U23">
            <v>26120597.630737316</v>
          </cell>
          <cell r="W23">
            <v>83926.369719037597</v>
          </cell>
          <cell r="X23">
            <v>10845567.170887792</v>
          </cell>
          <cell r="Z23">
            <v>7175.1469705366972</v>
          </cell>
          <cell r="AA23">
            <v>1974291.4712105198</v>
          </cell>
          <cell r="AB23">
            <v>3120316.5299582733</v>
          </cell>
          <cell r="AD23">
            <v>12712.588450517434</v>
          </cell>
          <cell r="AE23">
            <v>484160.85755019967</v>
          </cell>
          <cell r="AG23">
            <v>7384.0204108178359</v>
          </cell>
          <cell r="AH23">
            <v>366546.66698073462</v>
          </cell>
          <cell r="AJ23">
            <v>20272.200269923258</v>
          </cell>
          <cell r="AK23">
            <v>1397737.093734412</v>
          </cell>
          <cell r="AM23">
            <v>9033.2024640266063</v>
          </cell>
          <cell r="AN23">
            <v>717342.68618284818</v>
          </cell>
          <cell r="AP23">
            <v>1371.449237010773</v>
          </cell>
          <cell r="AQ23">
            <v>154529.2255100788</v>
          </cell>
          <cell r="AS23">
            <v>640.3921960267877</v>
          </cell>
          <cell r="AT23">
            <v>2189541.7891542767</v>
          </cell>
          <cell r="AV23">
            <v>2146.1172160754359</v>
          </cell>
          <cell r="AW23">
            <v>1282857.6066436281</v>
          </cell>
          <cell r="AY23">
            <v>879.1046992052319</v>
          </cell>
          <cell r="AZ23">
            <v>1574388.7442401948</v>
          </cell>
          <cell r="BB23">
            <v>923.86329355119017</v>
          </cell>
          <cell r="BC23">
            <v>1371305.5358505563</v>
          </cell>
          <cell r="BG23">
            <v>-1632000</v>
          </cell>
          <cell r="BH23">
            <v>0</v>
          </cell>
          <cell r="BI23">
            <v>0</v>
          </cell>
          <cell r="BJ23">
            <v>0</v>
          </cell>
          <cell r="BV23">
            <v>5645672.9471678436</v>
          </cell>
          <cell r="BW23">
            <v>0</v>
          </cell>
        </row>
        <row r="24">
          <cell r="B24">
            <v>305</v>
          </cell>
          <cell r="C24" t="str">
            <v>Bromley</v>
          </cell>
          <cell r="F24">
            <v>42001993.495321631</v>
          </cell>
          <cell r="I24">
            <v>1.0862787513363403</v>
          </cell>
          <cell r="L24">
            <v>2967713.5486508817</v>
          </cell>
          <cell r="U24">
            <v>20765870.716047853</v>
          </cell>
          <cell r="W24">
            <v>79185.93420469205</v>
          </cell>
          <cell r="X24">
            <v>10232974.109109806</v>
          </cell>
          <cell r="Z24">
            <v>4316.8717578106161</v>
          </cell>
          <cell r="AA24">
            <v>1187817.215278249</v>
          </cell>
          <cell r="AB24">
            <v>1409802.266520089</v>
          </cell>
          <cell r="AD24">
            <v>2475.6292742955197</v>
          </cell>
          <cell r="AE24">
            <v>94284.716058003993</v>
          </cell>
          <cell r="AG24">
            <v>5170.6868563609796</v>
          </cell>
          <cell r="AH24">
            <v>256675.62218862976</v>
          </cell>
          <cell r="AJ24">
            <v>6781.6382445927729</v>
          </cell>
          <cell r="AK24">
            <v>467583.54813703336</v>
          </cell>
          <cell r="AM24">
            <v>6440.5467166731614</v>
          </cell>
          <cell r="AN24">
            <v>511455.27852643968</v>
          </cell>
          <cell r="AP24">
            <v>708.25374587129386</v>
          </cell>
          <cell r="AQ24">
            <v>79803.101609982143</v>
          </cell>
          <cell r="AS24">
            <v>311.76200163352968</v>
          </cell>
          <cell r="AT24">
            <v>1065934.1807757495</v>
          </cell>
          <cell r="AV24">
            <v>2368.0876779132218</v>
          </cell>
          <cell r="AW24">
            <v>1415542.1092820866</v>
          </cell>
          <cell r="AY24">
            <v>570.29634445157865</v>
          </cell>
          <cell r="AZ24">
            <v>1021343.8130834996</v>
          </cell>
          <cell r="BB24">
            <v>613.74749450503225</v>
          </cell>
          <cell r="BC24">
            <v>910995.53657342657</v>
          </cell>
          <cell r="BG24">
            <v>324000</v>
          </cell>
          <cell r="BH24">
            <v>700000</v>
          </cell>
          <cell r="BI24">
            <v>0</v>
          </cell>
          <cell r="BJ24">
            <v>0</v>
          </cell>
          <cell r="BV24">
            <v>5561920.9025485069</v>
          </cell>
          <cell r="BW24">
            <v>0</v>
          </cell>
        </row>
        <row r="25">
          <cell r="B25">
            <v>306</v>
          </cell>
          <cell r="C25" t="str">
            <v>Croydon</v>
          </cell>
          <cell r="F25">
            <v>57174416.414255187</v>
          </cell>
          <cell r="I25">
            <v>1.0862787513363403</v>
          </cell>
          <cell r="L25">
            <v>4106133.6800513663</v>
          </cell>
          <cell r="U25">
            <v>27353178.904006265</v>
          </cell>
          <cell r="W25">
            <v>101303.03450920551</v>
          </cell>
          <cell r="X25">
            <v>13091104.369966919</v>
          </cell>
          <cell r="Z25">
            <v>11244.071355082458</v>
          </cell>
          <cell r="AA25">
            <v>3093884.2464381373</v>
          </cell>
          <cell r="AB25">
            <v>3284204.5195272733</v>
          </cell>
          <cell r="AD25">
            <v>14004.3056622281</v>
          </cell>
          <cell r="AE25">
            <v>533356.10329959961</v>
          </cell>
          <cell r="AG25">
            <v>18146.286541073565</v>
          </cell>
          <cell r="AH25">
            <v>900791.23291198735</v>
          </cell>
          <cell r="AJ25">
            <v>21871.136379405878</v>
          </cell>
          <cell r="AK25">
            <v>1507981.2843490357</v>
          </cell>
          <cell r="AM25">
            <v>3680.3124095275211</v>
          </cell>
          <cell r="AN25">
            <v>292260.15915796557</v>
          </cell>
          <cell r="AP25">
            <v>442.11545179389054</v>
          </cell>
          <cell r="AQ25">
            <v>49815.739808685183</v>
          </cell>
          <cell r="AS25">
            <v>639.81818453710446</v>
          </cell>
          <cell r="AT25">
            <v>2187579.2072366429</v>
          </cell>
          <cell r="AV25">
            <v>3008.9921412016629</v>
          </cell>
          <cell r="AW25">
            <v>1798647.5425281562</v>
          </cell>
          <cell r="AY25">
            <v>996.11761497542409</v>
          </cell>
          <cell r="AZ25">
            <v>1783947.1935191792</v>
          </cell>
          <cell r="BB25">
            <v>1152.541755167857</v>
          </cell>
          <cell r="BC25">
            <v>1710736.7509812487</v>
          </cell>
          <cell r="BG25">
            <v>-1620000</v>
          </cell>
          <cell r="BH25">
            <v>385000</v>
          </cell>
          <cell r="BI25">
            <v>0</v>
          </cell>
          <cell r="BJ25">
            <v>0</v>
          </cell>
          <cell r="BV25">
            <v>2800581.6082079634</v>
          </cell>
          <cell r="BW25">
            <v>0</v>
          </cell>
        </row>
        <row r="26">
          <cell r="B26">
            <v>307</v>
          </cell>
          <cell r="C26" t="str">
            <v>Ealing</v>
          </cell>
          <cell r="F26">
            <v>49768493.994415104</v>
          </cell>
          <cell r="I26">
            <v>1.1476562652809816</v>
          </cell>
          <cell r="L26">
            <v>3397062.5452317055</v>
          </cell>
          <cell r="U26">
            <v>24802626.631236542</v>
          </cell>
          <cell r="W26">
            <v>89763.0281405024</v>
          </cell>
          <cell r="X26">
            <v>11599822.015645664</v>
          </cell>
          <cell r="Z26">
            <v>8121.963389393507</v>
          </cell>
          <cell r="AA26">
            <v>2234814.5780161307</v>
          </cell>
          <cell r="AB26">
            <v>2785436.8892704858</v>
          </cell>
          <cell r="AD26">
            <v>15053.807231690636</v>
          </cell>
          <cell r="AE26">
            <v>573326.52960963873</v>
          </cell>
          <cell r="AG26">
            <v>11991.860315920978</v>
          </cell>
          <cell r="AH26">
            <v>595282.26970495749</v>
          </cell>
          <cell r="AJ26">
            <v>15316.620516439982</v>
          </cell>
          <cell r="AK26">
            <v>1056057.4758253773</v>
          </cell>
          <cell r="AM26">
            <v>5696.9657008547929</v>
          </cell>
          <cell r="AN26">
            <v>452406.18653432332</v>
          </cell>
          <cell r="AP26">
            <v>961.73595030546267</v>
          </cell>
          <cell r="AQ26">
            <v>108364.42759618915</v>
          </cell>
          <cell r="AS26">
            <v>557.76094492655704</v>
          </cell>
          <cell r="AT26">
            <v>1907020.26797308</v>
          </cell>
          <cell r="AV26">
            <v>2054.3047148529572</v>
          </cell>
          <cell r="AW26">
            <v>1227975.9978032589</v>
          </cell>
          <cell r="AY26">
            <v>845.82266751208351</v>
          </cell>
          <cell r="AZ26">
            <v>1514783.9484399788</v>
          </cell>
          <cell r="BB26">
            <v>840.08438618567857</v>
          </cell>
          <cell r="BC26">
            <v>1246951.1207982698</v>
          </cell>
          <cell r="BG26">
            <v>-948000</v>
          </cell>
          <cell r="BH26">
            <v>0</v>
          </cell>
          <cell r="BI26">
            <v>0</v>
          </cell>
          <cell r="BJ26">
            <v>0</v>
          </cell>
          <cell r="BV26">
            <v>3680689.0341638178</v>
          </cell>
          <cell r="BW26">
            <v>0</v>
          </cell>
        </row>
        <row r="27">
          <cell r="B27">
            <v>308</v>
          </cell>
          <cell r="C27" t="str">
            <v>Enfield</v>
          </cell>
          <cell r="F27">
            <v>48253225.677617669</v>
          </cell>
          <cell r="I27">
            <v>1.0862787513363403</v>
          </cell>
          <cell r="L27">
            <v>2637484.8082446344</v>
          </cell>
          <cell r="U27">
            <v>21250435.148230575</v>
          </cell>
          <cell r="W27">
            <v>90005.971217796599</v>
          </cell>
          <cell r="X27">
            <v>11631216.861774685</v>
          </cell>
          <cell r="Z27">
            <v>9508.1979104469865</v>
          </cell>
          <cell r="AA27">
            <v>2616246.6243911711</v>
          </cell>
          <cell r="AB27">
            <v>4331451.3397729537</v>
          </cell>
          <cell r="AD27">
            <v>6805.5363771221719</v>
          </cell>
          <cell r="AE27">
            <v>259189.88420508773</v>
          </cell>
          <cell r="AG27">
            <v>8085.172746196381</v>
          </cell>
          <cell r="AH27">
            <v>401352.23864495195</v>
          </cell>
          <cell r="AJ27">
            <v>24523.82909016922</v>
          </cell>
          <cell r="AK27">
            <v>1690880.3752589563</v>
          </cell>
          <cell r="AM27">
            <v>23210.518079803584</v>
          </cell>
          <cell r="AN27">
            <v>1843188.5539339581</v>
          </cell>
          <cell r="AP27">
            <v>1214.4596439940285</v>
          </cell>
          <cell r="AQ27">
            <v>136840.28773000007</v>
          </cell>
          <cell r="AS27">
            <v>624.61028201839565</v>
          </cell>
          <cell r="AT27">
            <v>2135582.4179305085</v>
          </cell>
          <cell r="AV27">
            <v>2107.3807775925002</v>
          </cell>
          <cell r="AW27">
            <v>1259702.6110124993</v>
          </cell>
          <cell r="AY27">
            <v>1008.0666812401238</v>
          </cell>
          <cell r="AZ27">
            <v>1805346.778174262</v>
          </cell>
          <cell r="BB27">
            <v>1062.3806188069409</v>
          </cell>
          <cell r="BC27">
            <v>1576909.0880863916</v>
          </cell>
          <cell r="BG27">
            <v>-1380000</v>
          </cell>
          <cell r="BH27">
            <v>388850</v>
          </cell>
          <cell r="BI27">
            <v>0</v>
          </cell>
          <cell r="BJ27">
            <v>0</v>
          </cell>
          <cell r="BV27">
            <v>0</v>
          </cell>
          <cell r="BW27">
            <v>0</v>
          </cell>
        </row>
        <row r="28">
          <cell r="B28">
            <v>309</v>
          </cell>
          <cell r="C28" t="str">
            <v>Haringey</v>
          </cell>
          <cell r="F28">
            <v>37837463.624408945</v>
          </cell>
          <cell r="I28">
            <v>1.123376795120447</v>
          </cell>
          <cell r="L28">
            <v>1783922.3506512698</v>
          </cell>
          <cell r="U28">
            <v>16432726.659179278</v>
          </cell>
          <cell r="W28">
            <v>62976.059400618185</v>
          </cell>
          <cell r="X28">
            <v>8138217.8768575061</v>
          </cell>
          <cell r="Z28">
            <v>7665.9232499019299</v>
          </cell>
          <cell r="AA28">
            <v>2109331.9695587698</v>
          </cell>
          <cell r="AB28">
            <v>3028161.8265835387</v>
          </cell>
          <cell r="AD28">
            <v>3768.9291476290996</v>
          </cell>
          <cell r="AE28">
            <v>143540.23771514252</v>
          </cell>
          <cell r="AG28">
            <v>5022.6176509835186</v>
          </cell>
          <cell r="AH28">
            <v>249325.38875291491</v>
          </cell>
          <cell r="AJ28">
            <v>21516.035756941921</v>
          </cell>
          <cell r="AK28">
            <v>1483497.6414579165</v>
          </cell>
          <cell r="AM28">
            <v>11550.560207428436</v>
          </cell>
          <cell r="AN28">
            <v>917250.54531989573</v>
          </cell>
          <cell r="AP28">
            <v>2081.6172013581881</v>
          </cell>
          <cell r="AQ28">
            <v>234548.01333766885</v>
          </cell>
          <cell r="AS28">
            <v>557.19489037974165</v>
          </cell>
          <cell r="AT28">
            <v>1905084.8913509371</v>
          </cell>
          <cell r="AV28">
            <v>1786.1691042415107</v>
          </cell>
          <cell r="AW28">
            <v>1067695.9324329444</v>
          </cell>
          <cell r="AY28">
            <v>733.56504721365184</v>
          </cell>
          <cell r="AZ28">
            <v>1313741.7585701915</v>
          </cell>
          <cell r="BB28">
            <v>835.79233556961253</v>
          </cell>
          <cell r="BC28">
            <v>1240580.3592245111</v>
          </cell>
          <cell r="BG28">
            <v>498000</v>
          </cell>
          <cell r="BH28">
            <v>320000</v>
          </cell>
          <cell r="BI28">
            <v>0</v>
          </cell>
          <cell r="BJ28">
            <v>0</v>
          </cell>
          <cell r="BV28">
            <v>0</v>
          </cell>
          <cell r="BW28">
            <v>0</v>
          </cell>
        </row>
        <row r="29">
          <cell r="B29">
            <v>310</v>
          </cell>
          <cell r="C29" t="str">
            <v>Harrow</v>
          </cell>
          <cell r="F29">
            <v>30806630.649168901</v>
          </cell>
          <cell r="I29">
            <v>1.110558221496875</v>
          </cell>
          <cell r="L29">
            <v>2070080.5248701749</v>
          </cell>
          <cell r="U29">
            <v>14763763.08069787</v>
          </cell>
          <cell r="W29">
            <v>63601.307303145819</v>
          </cell>
          <cell r="X29">
            <v>8219016.8932813257</v>
          </cell>
          <cell r="Z29">
            <v>3578.2185896629312</v>
          </cell>
          <cell r="AA29">
            <v>984571.67117373249</v>
          </cell>
          <cell r="AB29">
            <v>881489.48533162382</v>
          </cell>
          <cell r="AD29">
            <v>6126.9497079982593</v>
          </cell>
          <cell r="AE29">
            <v>233345.8080813307</v>
          </cell>
          <cell r="AG29">
            <v>7641.7511221199966</v>
          </cell>
          <cell r="AH29">
            <v>379340.55539794144</v>
          </cell>
          <cell r="AJ29">
            <v>2554.2839094428123</v>
          </cell>
          <cell r="AK29">
            <v>176113.95510205682</v>
          </cell>
          <cell r="AM29">
            <v>1167.1966907932156</v>
          </cell>
          <cell r="AN29">
            <v>92689.166750294869</v>
          </cell>
          <cell r="AP29">
            <v>0</v>
          </cell>
          <cell r="AQ29">
            <v>0</v>
          </cell>
          <cell r="AS29">
            <v>366.48421309396878</v>
          </cell>
          <cell r="AT29">
            <v>1253032.9142252693</v>
          </cell>
          <cell r="AV29">
            <v>1432.6201057309688</v>
          </cell>
          <cell r="AW29">
            <v>856359.37604023761</v>
          </cell>
          <cell r="AY29">
            <v>534.17850453999688</v>
          </cell>
          <cell r="AZ29">
            <v>956660.36789833347</v>
          </cell>
          <cell r="BB29">
            <v>487.53505923712811</v>
          </cell>
          <cell r="BC29">
            <v>723656.33565033344</v>
          </cell>
          <cell r="BG29">
            <v>6000</v>
          </cell>
          <cell r="BH29">
            <v>92000</v>
          </cell>
          <cell r="BI29">
            <v>0</v>
          </cell>
          <cell r="BJ29">
            <v>0</v>
          </cell>
          <cell r="BV29">
            <v>2261392.9227428176</v>
          </cell>
          <cell r="BW29">
            <v>0</v>
          </cell>
        </row>
        <row r="30">
          <cell r="B30">
            <v>311</v>
          </cell>
          <cell r="C30" t="str">
            <v>Havering</v>
          </cell>
          <cell r="F30">
            <v>26245061.107269913</v>
          </cell>
          <cell r="I30">
            <v>1.0862787513363403</v>
          </cell>
          <cell r="L30">
            <v>1268773.5815608455</v>
          </cell>
          <cell r="U30">
            <v>10604941.104776325</v>
          </cell>
          <cell r="W30">
            <v>60839.253132129445</v>
          </cell>
          <cell r="X30">
            <v>7862084.4518844979</v>
          </cell>
          <cell r="Z30">
            <v>4856.752297224778</v>
          </cell>
          <cell r="AA30">
            <v>1336369.0914718299</v>
          </cell>
          <cell r="AB30">
            <v>1487785.8723612835</v>
          </cell>
          <cell r="AD30">
            <v>8343.7070890144296</v>
          </cell>
          <cell r="AE30">
            <v>317771.3488554316</v>
          </cell>
          <cell r="AG30">
            <v>6222.2046876545573</v>
          </cell>
          <cell r="AH30">
            <v>308873.52182698977</v>
          </cell>
          <cell r="AJ30">
            <v>9046.5294411290415</v>
          </cell>
          <cell r="AK30">
            <v>623744.31985987723</v>
          </cell>
          <cell r="AM30">
            <v>2989.4391236776087</v>
          </cell>
          <cell r="AN30">
            <v>237396.681818985</v>
          </cell>
          <cell r="AP30">
            <v>0</v>
          </cell>
          <cell r="AQ30">
            <v>0</v>
          </cell>
          <cell r="AS30">
            <v>297.64037786615722</v>
          </cell>
          <cell r="AT30">
            <v>1017651.447848625</v>
          </cell>
          <cell r="AV30">
            <v>1662.0064895446008</v>
          </cell>
          <cell r="AW30">
            <v>993476.80146862066</v>
          </cell>
          <cell r="AY30">
            <v>459.49591181527194</v>
          </cell>
          <cell r="AZ30">
            <v>822911.30082727678</v>
          </cell>
          <cell r="BB30">
            <v>641.99074203977716</v>
          </cell>
          <cell r="BC30">
            <v>952917.45507061074</v>
          </cell>
          <cell r="BG30">
            <v>-180000</v>
          </cell>
          <cell r="BH30">
            <v>78150</v>
          </cell>
          <cell r="BI30">
            <v>0</v>
          </cell>
          <cell r="BJ30">
            <v>0</v>
          </cell>
          <cell r="BV30">
            <v>0</v>
          </cell>
          <cell r="BW30">
            <v>0</v>
          </cell>
        </row>
        <row r="31">
          <cell r="B31">
            <v>312</v>
          </cell>
          <cell r="C31" t="str">
            <v>Hillingdon</v>
          </cell>
          <cell r="F31">
            <v>38202146.686285466</v>
          </cell>
          <cell r="I31">
            <v>1.110558221496875</v>
          </cell>
          <cell r="L31">
            <v>2558726.1423287997</v>
          </cell>
          <cell r="U31">
            <v>16185299.322359782</v>
          </cell>
          <cell r="W31">
            <v>80073.3245137989</v>
          </cell>
          <cell r="X31">
            <v>10347649.046634598</v>
          </cell>
          <cell r="Z31">
            <v>6644.4698392158034</v>
          </cell>
          <cell r="AA31">
            <v>1828271.9766084549</v>
          </cell>
          <cell r="AB31">
            <v>2166359.4335511108</v>
          </cell>
          <cell r="AD31">
            <v>14033.013686834513</v>
          </cell>
          <cell r="AE31">
            <v>534449.45276702824</v>
          </cell>
          <cell r="AG31">
            <v>12553.750135800676</v>
          </cell>
          <cell r="AH31">
            <v>623174.77666303294</v>
          </cell>
          <cell r="AJ31">
            <v>13569.910908470316</v>
          </cell>
          <cell r="AK31">
            <v>935624.52930088365</v>
          </cell>
          <cell r="AM31">
            <v>920.65276562090935</v>
          </cell>
          <cell r="AN31">
            <v>73110.674820165979</v>
          </cell>
          <cell r="AP31">
            <v>0</v>
          </cell>
          <cell r="AQ31">
            <v>0</v>
          </cell>
          <cell r="AS31">
            <v>446.44440504174372</v>
          </cell>
          <cell r="AT31">
            <v>1526421.9136926006</v>
          </cell>
          <cell r="AV31">
            <v>2554.2839094428123</v>
          </cell>
          <cell r="AW31">
            <v>1526842.2983663147</v>
          </cell>
          <cell r="AY31">
            <v>674.10884044860313</v>
          </cell>
          <cell r="AZ31">
            <v>1207261.628512034</v>
          </cell>
          <cell r="BB31">
            <v>832.9186661226563</v>
          </cell>
          <cell r="BC31">
            <v>1236314.9242317772</v>
          </cell>
          <cell r="BG31">
            <v>-456000</v>
          </cell>
          <cell r="BH31">
            <v>75000</v>
          </cell>
          <cell r="BI31">
            <v>0</v>
          </cell>
          <cell r="BJ31">
            <v>0</v>
          </cell>
          <cell r="BV31">
            <v>0</v>
          </cell>
          <cell r="BW31">
            <v>0</v>
          </cell>
        </row>
        <row r="32">
          <cell r="B32">
            <v>313</v>
          </cell>
          <cell r="C32" t="str">
            <v>Hounslow</v>
          </cell>
          <cell r="F32">
            <v>40630630.299268886</v>
          </cell>
          <cell r="I32">
            <v>1.110558221496875</v>
          </cell>
          <cell r="L32">
            <v>2532072.7450128747</v>
          </cell>
          <cell r="U32">
            <v>21213942.139120631</v>
          </cell>
          <cell r="W32">
            <v>68805.235424836719</v>
          </cell>
          <cell r="X32">
            <v>8891505.7926012259</v>
          </cell>
          <cell r="Z32">
            <v>6245.7794376984248</v>
          </cell>
          <cell r="AA32">
            <v>1718569.5464559502</v>
          </cell>
          <cell r="AB32">
            <v>1887456.204265336</v>
          </cell>
          <cell r="AD32">
            <v>13678.745614177009</v>
          </cell>
          <cell r="AE32">
            <v>520957.09953557188</v>
          </cell>
          <cell r="AG32">
            <v>7833.8776944389565</v>
          </cell>
          <cell r="AH32">
            <v>388877.819761238</v>
          </cell>
          <cell r="AJ32">
            <v>10087.200325856116</v>
          </cell>
          <cell r="AK32">
            <v>695496.98008347058</v>
          </cell>
          <cell r="AM32">
            <v>3552.6757505685032</v>
          </cell>
          <cell r="AN32">
            <v>282124.30488505552</v>
          </cell>
          <cell r="AP32">
            <v>0</v>
          </cell>
          <cell r="AQ32">
            <v>0</v>
          </cell>
          <cell r="AS32">
            <v>416.45933306132815</v>
          </cell>
          <cell r="AT32">
            <v>1423901.0388923516</v>
          </cell>
          <cell r="AV32">
            <v>1832.4210654698438</v>
          </cell>
          <cell r="AW32">
            <v>1095343.3879584433</v>
          </cell>
          <cell r="AY32">
            <v>626.35483692423747</v>
          </cell>
          <cell r="AZ32">
            <v>1121738.9760803743</v>
          </cell>
          <cell r="BB32">
            <v>561.94246007741879</v>
          </cell>
          <cell r="BC32">
            <v>834100.46888170566</v>
          </cell>
          <cell r="BG32">
            <v>-1248000</v>
          </cell>
          <cell r="BH32">
            <v>1160000</v>
          </cell>
          <cell r="BI32">
            <v>0</v>
          </cell>
          <cell r="BJ32">
            <v>0</v>
          </cell>
          <cell r="BV32">
            <v>6460816.1733727157</v>
          </cell>
          <cell r="BW32">
            <v>0</v>
          </cell>
        </row>
        <row r="33">
          <cell r="B33">
            <v>314</v>
          </cell>
          <cell r="C33" t="str">
            <v>Kingston upon Thames</v>
          </cell>
          <cell r="F33">
            <v>19293541.101879627</v>
          </cell>
          <cell r="I33">
            <v>1.110558221496875</v>
          </cell>
          <cell r="L33">
            <v>1723586.3597631499</v>
          </cell>
          <cell r="U33">
            <v>9108540.0205225293</v>
          </cell>
          <cell r="W33">
            <v>43529.102440092181</v>
          </cell>
          <cell r="X33">
            <v>5625142.6814114451</v>
          </cell>
          <cell r="Z33">
            <v>1950.1402369485124</v>
          </cell>
          <cell r="AA33">
            <v>536594.61656768282</v>
          </cell>
          <cell r="AB33">
            <v>274912.79091581178</v>
          </cell>
          <cell r="AD33">
            <v>3183.9704210315408</v>
          </cell>
          <cell r="AE33">
            <v>121261.99597048669</v>
          </cell>
          <cell r="AG33">
            <v>1381.5344275421126</v>
          </cell>
          <cell r="AH33">
            <v>68580.097502548932</v>
          </cell>
          <cell r="AJ33">
            <v>1233.8301840830281</v>
          </cell>
          <cell r="AK33">
            <v>85070.697442776145</v>
          </cell>
          <cell r="AM33">
            <v>0</v>
          </cell>
          <cell r="AN33">
            <v>0</v>
          </cell>
          <cell r="AP33">
            <v>0</v>
          </cell>
          <cell r="AQ33">
            <v>0</v>
          </cell>
          <cell r="AS33">
            <v>164.3626167815375</v>
          </cell>
          <cell r="AT33">
            <v>561966.27668284799</v>
          </cell>
          <cell r="AV33">
            <v>1066.1358926370001</v>
          </cell>
          <cell r="AW33">
            <v>637290.69844854891</v>
          </cell>
          <cell r="AY33">
            <v>275.41843893122501</v>
          </cell>
          <cell r="AZ33">
            <v>493246.92565236316</v>
          </cell>
          <cell r="BB33">
            <v>308.73518557613124</v>
          </cell>
          <cell r="BC33">
            <v>458260.7319152453</v>
          </cell>
          <cell r="BG33">
            <v>-126000</v>
          </cell>
          <cell r="BH33">
            <v>0</v>
          </cell>
          <cell r="BI33">
            <v>0</v>
          </cell>
          <cell r="BJ33">
            <v>0</v>
          </cell>
          <cell r="BV33">
            <v>1738170.2921495028</v>
          </cell>
          <cell r="BW33">
            <v>0</v>
          </cell>
        </row>
        <row r="34">
          <cell r="B34">
            <v>315</v>
          </cell>
          <cell r="C34" t="str">
            <v>Merton</v>
          </cell>
          <cell r="F34">
            <v>28326478.561433289</v>
          </cell>
          <cell r="I34">
            <v>1.1476562652809816</v>
          </cell>
          <cell r="L34">
            <v>1831659.3993884467</v>
          </cell>
          <cell r="U34">
            <v>15356148.110698687</v>
          </cell>
          <cell r="W34">
            <v>52031.752309206247</v>
          </cell>
          <cell r="X34">
            <v>6723916.0537702274</v>
          </cell>
          <cell r="Z34">
            <v>4190.0930245408636</v>
          </cell>
          <cell r="AA34">
            <v>1152933.1672088304</v>
          </cell>
          <cell r="AB34">
            <v>1050848.3718618357</v>
          </cell>
          <cell r="AD34">
            <v>5296.4336642717299</v>
          </cell>
          <cell r="AE34">
            <v>201715.47870309389</v>
          </cell>
          <cell r="AG34">
            <v>5600.5625745711905</v>
          </cell>
          <cell r="AH34">
            <v>278014.87952533184</v>
          </cell>
          <cell r="AJ34">
            <v>6408.512585329001</v>
          </cell>
          <cell r="AK34">
            <v>441857.10662437486</v>
          </cell>
          <cell r="AM34">
            <v>911.23907463309945</v>
          </cell>
          <cell r="AN34">
            <v>72363.116863064613</v>
          </cell>
          <cell r="AP34">
            <v>504.96875672363194</v>
          </cell>
          <cell r="AQ34">
            <v>56897.790145970437</v>
          </cell>
          <cell r="AS34">
            <v>254.77969089237791</v>
          </cell>
          <cell r="AT34">
            <v>871108.02364202426</v>
          </cell>
          <cell r="AV34">
            <v>1227.9922038506504</v>
          </cell>
          <cell r="AW34">
            <v>734041.51823993679</v>
          </cell>
          <cell r="AY34">
            <v>345.44453584957546</v>
          </cell>
          <cell r="AZ34">
            <v>618656.67365052039</v>
          </cell>
          <cell r="BB34">
            <v>483.16328768329328</v>
          </cell>
          <cell r="BC34">
            <v>717167.24297277536</v>
          </cell>
          <cell r="BG34">
            <v>-780000</v>
          </cell>
          <cell r="BH34">
            <v>50000</v>
          </cell>
          <cell r="BI34">
            <v>0</v>
          </cell>
          <cell r="BJ34">
            <v>0</v>
          </cell>
          <cell r="BV34">
            <v>5019877.8485593982</v>
          </cell>
          <cell r="BW34">
            <v>0</v>
          </cell>
        </row>
        <row r="35">
          <cell r="B35">
            <v>316</v>
          </cell>
          <cell r="C35" t="str">
            <v>Newham</v>
          </cell>
          <cell r="F35">
            <v>49527557.828880034</v>
          </cell>
          <cell r="I35">
            <v>1.123376795120447</v>
          </cell>
          <cell r="L35">
            <v>476311.76113106951</v>
          </cell>
          <cell r="U35">
            <v>22803383.741000142</v>
          </cell>
          <cell r="W35">
            <v>90145.342840020399</v>
          </cell>
          <cell r="X35">
            <v>11649227.461966306</v>
          </cell>
          <cell r="Z35">
            <v>11949.358969696194</v>
          </cell>
          <cell r="AA35">
            <v>3287949.0269924728</v>
          </cell>
          <cell r="AB35">
            <v>4391464.4426358305</v>
          </cell>
          <cell r="AD35">
            <v>23128.081457939763</v>
          </cell>
          <cell r="AE35">
            <v>880836.48705792974</v>
          </cell>
          <cell r="AG35">
            <v>22694.458015023269</v>
          </cell>
          <cell r="AH35">
            <v>1126564.8632490239</v>
          </cell>
          <cell r="AJ35">
            <v>25634.33508785348</v>
          </cell>
          <cell r="AK35">
            <v>1767448.0593342138</v>
          </cell>
          <cell r="AM35">
            <v>7764.7804078725294</v>
          </cell>
          <cell r="AN35">
            <v>616615.03299466253</v>
          </cell>
          <cell r="AP35">
            <v>0</v>
          </cell>
          <cell r="AQ35">
            <v>0</v>
          </cell>
          <cell r="AS35">
            <v>795.35077094527651</v>
          </cell>
          <cell r="AT35">
            <v>2719355.0465251282</v>
          </cell>
          <cell r="AV35">
            <v>2370.3250377041431</v>
          </cell>
          <cell r="AW35">
            <v>1416879.5078198193</v>
          </cell>
          <cell r="AY35">
            <v>982.95469573039111</v>
          </cell>
          <cell r="AZ35">
            <v>1760373.7193704708</v>
          </cell>
          <cell r="BB35">
            <v>882.97416096467134</v>
          </cell>
          <cell r="BC35">
            <v>1310613.121438798</v>
          </cell>
          <cell r="BG35">
            <v>-288000</v>
          </cell>
          <cell r="BH35">
            <v>0</v>
          </cell>
          <cell r="BI35">
            <v>0</v>
          </cell>
          <cell r="BJ35">
            <v>0</v>
          </cell>
          <cell r="BV35">
            <v>0</v>
          </cell>
          <cell r="BW35">
            <v>0</v>
          </cell>
        </row>
        <row r="36">
          <cell r="B36">
            <v>317</v>
          </cell>
          <cell r="C36" t="str">
            <v>Redbridge</v>
          </cell>
          <cell r="F36">
            <v>40137755.267368644</v>
          </cell>
          <cell r="I36">
            <v>1.0862787513363403</v>
          </cell>
          <cell r="L36">
            <v>2176902.6176780257</v>
          </cell>
          <cell r="U36">
            <v>19980499.667445213</v>
          </cell>
          <cell r="W36">
            <v>83166.322429046253</v>
          </cell>
          <cell r="X36">
            <v>10747348.411226818</v>
          </cell>
          <cell r="Z36">
            <v>7047.7765386701758</v>
          </cell>
          <cell r="AA36">
            <v>1939244.613166905</v>
          </cell>
          <cell r="AB36">
            <v>1632419.1853222158</v>
          </cell>
          <cell r="AD36">
            <v>11979.482069737162</v>
          </cell>
          <cell r="AE36">
            <v>456240.38994632207</v>
          </cell>
          <cell r="AG36">
            <v>12796.36369074209</v>
          </cell>
          <cell r="AH36">
            <v>635218.24146681908</v>
          </cell>
          <cell r="AJ36">
            <v>7345.4169165363337</v>
          </cell>
          <cell r="AK36">
            <v>506455.2222493384</v>
          </cell>
          <cell r="AM36">
            <v>434.51150053453614</v>
          </cell>
          <cell r="AN36">
            <v>34505.331659736192</v>
          </cell>
          <cell r="AP36">
            <v>0</v>
          </cell>
          <cell r="AQ36">
            <v>0</v>
          </cell>
          <cell r="AS36">
            <v>409.52708925380028</v>
          </cell>
          <cell r="AT36">
            <v>1400199.2548866118</v>
          </cell>
          <cell r="AV36">
            <v>1564.2414019243301</v>
          </cell>
          <cell r="AW36">
            <v>935036.98961752525</v>
          </cell>
          <cell r="AY36">
            <v>676.75166208254007</v>
          </cell>
          <cell r="AZ36">
            <v>1211994.6581924197</v>
          </cell>
          <cell r="BB36">
            <v>711.51258212530297</v>
          </cell>
          <cell r="BC36">
            <v>1056109.8698329104</v>
          </cell>
          <cell r="BG36">
            <v>-942000</v>
          </cell>
          <cell r="BH36">
            <v>0</v>
          </cell>
          <cell r="BI36">
            <v>0</v>
          </cell>
          <cell r="BJ36">
            <v>0</v>
          </cell>
          <cell r="BV36">
            <v>3359711.9838171974</v>
          </cell>
          <cell r="BW36">
            <v>0</v>
          </cell>
        </row>
        <row r="37">
          <cell r="B37">
            <v>318</v>
          </cell>
          <cell r="C37" t="str">
            <v>Richmond upon Thames</v>
          </cell>
          <cell r="F37">
            <v>22222880.427725989</v>
          </cell>
          <cell r="I37">
            <v>1.110558221496875</v>
          </cell>
          <cell r="L37">
            <v>1541454.8114376625</v>
          </cell>
          <cell r="U37">
            <v>11207043.410393815</v>
          </cell>
          <cell r="W37">
            <v>49882.489416662545</v>
          </cell>
          <cell r="X37">
            <v>6446172.894534165</v>
          </cell>
          <cell r="Z37">
            <v>1766.8981304015281</v>
          </cell>
          <cell r="AA37">
            <v>486174.27958951227</v>
          </cell>
          <cell r="AB37">
            <v>208250.05912966517</v>
          </cell>
          <cell r="AD37">
            <v>1725.8074762061437</v>
          </cell>
          <cell r="AE37">
            <v>65727.639252925117</v>
          </cell>
          <cell r="AG37">
            <v>1819.0943668118812</v>
          </cell>
          <cell r="AH37">
            <v>90300.803624738852</v>
          </cell>
          <cell r="AJ37">
            <v>757.40070706086874</v>
          </cell>
          <cell r="AK37">
            <v>52221.6162520012</v>
          </cell>
          <cell r="AM37">
            <v>0</v>
          </cell>
          <cell r="AN37">
            <v>0</v>
          </cell>
          <cell r="AP37">
            <v>0</v>
          </cell>
          <cell r="AQ37">
            <v>0</v>
          </cell>
          <cell r="AS37">
            <v>153.25703456656876</v>
          </cell>
          <cell r="AT37">
            <v>523995.58231238532</v>
          </cell>
          <cell r="AV37">
            <v>910.65774162743753</v>
          </cell>
          <cell r="AW37">
            <v>544352.4715914689</v>
          </cell>
          <cell r="AY37">
            <v>196.56880520494687</v>
          </cell>
          <cell r="AZ37">
            <v>352035.10419543664</v>
          </cell>
          <cell r="BB37">
            <v>279.86067181721251</v>
          </cell>
          <cell r="BC37">
            <v>415401.81454187707</v>
          </cell>
          <cell r="BG37">
            <v>498000</v>
          </cell>
          <cell r="BH37">
            <v>0</v>
          </cell>
          <cell r="BI37">
            <v>0</v>
          </cell>
          <cell r="BJ37">
            <v>0</v>
          </cell>
          <cell r="BV37">
            <v>3412496.8876240887</v>
          </cell>
          <cell r="BW37">
            <v>0</v>
          </cell>
        </row>
        <row r="38">
          <cell r="B38">
            <v>319</v>
          </cell>
          <cell r="C38" t="str">
            <v>Sutton</v>
          </cell>
          <cell r="F38">
            <v>29831206.610271681</v>
          </cell>
          <cell r="I38">
            <v>1.110558221496875</v>
          </cell>
          <cell r="L38">
            <v>1879064.5107727123</v>
          </cell>
          <cell r="U38">
            <v>16958214.924449068</v>
          </cell>
          <cell r="W38">
            <v>52055.018937465808</v>
          </cell>
          <cell r="X38">
            <v>6726922.7342745066</v>
          </cell>
          <cell r="Z38">
            <v>3962.4717343008501</v>
          </cell>
          <cell r="AA38">
            <v>1090301.5899279572</v>
          </cell>
          <cell r="AB38">
            <v>709446.44366820273</v>
          </cell>
          <cell r="AD38">
            <v>2589.8217725307127</v>
          </cell>
          <cell r="AE38">
            <v>98633.754657542726</v>
          </cell>
          <cell r="AG38">
            <v>5909.2802965848723</v>
          </cell>
          <cell r="AH38">
            <v>293339.79004104726</v>
          </cell>
          <cell r="AJ38">
            <v>2412.1324570912125</v>
          </cell>
          <cell r="AK38">
            <v>166312.8306442032</v>
          </cell>
          <cell r="AM38">
            <v>1903.4967916456437</v>
          </cell>
          <cell r="AN38">
            <v>151160.06832540949</v>
          </cell>
          <cell r="AP38">
            <v>0</v>
          </cell>
          <cell r="AQ38">
            <v>0</v>
          </cell>
          <cell r="AS38">
            <v>202.12159631243125</v>
          </cell>
          <cell r="AT38">
            <v>691066.63754242123</v>
          </cell>
          <cell r="AV38">
            <v>1521.4647634507187</v>
          </cell>
          <cell r="AW38">
            <v>909466.93424428324</v>
          </cell>
          <cell r="AY38">
            <v>286.52402114619377</v>
          </cell>
          <cell r="AZ38">
            <v>513135.9145899585</v>
          </cell>
          <cell r="BB38">
            <v>430.89658994078752</v>
          </cell>
          <cell r="BC38">
            <v>639586.92080257263</v>
          </cell>
          <cell r="BG38">
            <v>-552000</v>
          </cell>
          <cell r="BH38">
            <v>266000</v>
          </cell>
          <cell r="BI38">
            <v>0</v>
          </cell>
          <cell r="BJ38">
            <v>0</v>
          </cell>
          <cell r="BV38">
            <v>7606645.6831423305</v>
          </cell>
          <cell r="BW38">
            <v>0</v>
          </cell>
        </row>
        <row r="39">
          <cell r="B39">
            <v>320</v>
          </cell>
          <cell r="C39" t="str">
            <v>Waltham Forest</v>
          </cell>
          <cell r="F39">
            <v>38015464.210497633</v>
          </cell>
          <cell r="I39">
            <v>1.0862787513363403</v>
          </cell>
          <cell r="L39">
            <v>2620104.3482232527</v>
          </cell>
          <cell r="U39">
            <v>16043388.51405606</v>
          </cell>
          <cell r="W39">
            <v>68656.642958218901</v>
          </cell>
          <cell r="X39">
            <v>8872303.6087919343</v>
          </cell>
          <cell r="Z39">
            <v>6765.3440633227274</v>
          </cell>
          <cell r="AA39">
            <v>1861531.3580153335</v>
          </cell>
          <cell r="AB39">
            <v>2811876.8878349615</v>
          </cell>
          <cell r="AD39">
            <v>15690.2102843021</v>
          </cell>
          <cell r="AE39">
            <v>597564.03630619112</v>
          </cell>
          <cell r="AG39">
            <v>11220.17322255306</v>
          </cell>
          <cell r="AH39">
            <v>556975.31545931869</v>
          </cell>
          <cell r="AJ39">
            <v>16876.426680761382</v>
          </cell>
          <cell r="AK39">
            <v>1163603.7167799054</v>
          </cell>
          <cell r="AM39">
            <v>4489.5900792730945</v>
          </cell>
          <cell r="AN39">
            <v>356526.33937422419</v>
          </cell>
          <cell r="AP39">
            <v>1217.7184802480376</v>
          </cell>
          <cell r="AQ39">
            <v>137207.4799153221</v>
          </cell>
          <cell r="AS39">
            <v>562.69239319222424</v>
          </cell>
          <cell r="AT39">
            <v>1923881.2043269624</v>
          </cell>
          <cell r="AV39">
            <v>1694.594852084691</v>
          </cell>
          <cell r="AW39">
            <v>1012956.738752319</v>
          </cell>
          <cell r="AY39">
            <v>795.15604597820118</v>
          </cell>
          <cell r="AZ39">
            <v>1424045.0879564225</v>
          </cell>
          <cell r="BB39">
            <v>559.43355693821525</v>
          </cell>
          <cell r="BC39">
            <v>830376.46254037996</v>
          </cell>
          <cell r="BG39">
            <v>252000</v>
          </cell>
          <cell r="BH39">
            <v>363000</v>
          </cell>
          <cell r="BI39">
            <v>0</v>
          </cell>
          <cell r="BJ39">
            <v>0</v>
          </cell>
          <cell r="BV39">
            <v>0</v>
          </cell>
          <cell r="BW39">
            <v>0</v>
          </cell>
        </row>
        <row r="40">
          <cell r="B40">
            <v>330</v>
          </cell>
          <cell r="C40" t="str">
            <v>Birmingham</v>
          </cell>
          <cell r="F40">
            <v>172367402.71072656</v>
          </cell>
          <cell r="I40">
            <v>1.0050274281665641</v>
          </cell>
          <cell r="L40">
            <v>15191994.604165781</v>
          </cell>
          <cell r="U40">
            <v>66126730.51195576</v>
          </cell>
          <cell r="W40">
            <v>276952.7340018737</v>
          </cell>
          <cell r="X40">
            <v>35789817.787114277</v>
          </cell>
          <cell r="Z40">
            <v>49056.393796238161</v>
          </cell>
          <cell r="AA40">
            <v>13498207.113799818</v>
          </cell>
          <cell r="AB40">
            <v>13784706.54827146</v>
          </cell>
          <cell r="AD40">
            <v>24143.77390684537</v>
          </cell>
          <cell r="AE40">
            <v>919519.28788826615</v>
          </cell>
          <cell r="AG40">
            <v>28462.376765677094</v>
          </cell>
          <cell r="AH40">
            <v>1412887.3916064012</v>
          </cell>
          <cell r="AJ40">
            <v>81941.896273276303</v>
          </cell>
          <cell r="AK40">
            <v>5649767.9791582609</v>
          </cell>
          <cell r="AM40">
            <v>53387.056984207884</v>
          </cell>
          <cell r="AN40">
            <v>4239561.2206147127</v>
          </cell>
          <cell r="AP40">
            <v>13871.388563554918</v>
          </cell>
          <cell r="AQ40">
            <v>1562970.6690038196</v>
          </cell>
          <cell r="AS40">
            <v>2465.3322812925817</v>
          </cell>
          <cell r="AT40">
            <v>8429128.4115138687</v>
          </cell>
          <cell r="AV40">
            <v>11125.653629803865</v>
          </cell>
          <cell r="AW40">
            <v>6650442.6137432829</v>
          </cell>
          <cell r="AY40">
            <v>3748.7523070612842</v>
          </cell>
          <cell r="AZ40">
            <v>6713641.0970360367</v>
          </cell>
          <cell r="BB40">
            <v>3516.5909711548079</v>
          </cell>
          <cell r="BC40">
            <v>5219734.0231263041</v>
          </cell>
          <cell r="BG40">
            <v>-2424000</v>
          </cell>
          <cell r="BH40">
            <v>3387000</v>
          </cell>
          <cell r="BI40">
            <v>0</v>
          </cell>
          <cell r="BJ40">
            <v>0</v>
          </cell>
          <cell r="BV40">
            <v>0</v>
          </cell>
          <cell r="BW40">
            <v>0</v>
          </cell>
        </row>
        <row r="41">
          <cell r="B41">
            <v>331</v>
          </cell>
          <cell r="C41" t="str">
            <v>Coventry</v>
          </cell>
          <cell r="F41">
            <v>41530772.929831788</v>
          </cell>
          <cell r="I41">
            <v>1.0050274281665641</v>
          </cell>
          <cell r="L41">
            <v>3139705.6855923459</v>
          </cell>
          <cell r="U41">
            <v>15374464.606094319</v>
          </cell>
          <cell r="W41">
            <v>76990.112064315632</v>
          </cell>
          <cell r="X41">
            <v>9949214.2300813068</v>
          </cell>
          <cell r="Z41">
            <v>8325.6472149318179</v>
          </cell>
          <cell r="AA41">
            <v>2290859.5958025386</v>
          </cell>
          <cell r="AB41">
            <v>2738741.2501243511</v>
          </cell>
          <cell r="AD41">
            <v>7900.5206128173604</v>
          </cell>
          <cell r="AE41">
            <v>300892.52475084958</v>
          </cell>
          <cell r="AG41">
            <v>5247.2482024576311</v>
          </cell>
          <cell r="AH41">
            <v>260476.16778167448</v>
          </cell>
          <cell r="AJ41">
            <v>15603.050822285908</v>
          </cell>
          <cell r="AK41">
            <v>1075806.4057846244</v>
          </cell>
          <cell r="AM41">
            <v>5972.8780055938905</v>
          </cell>
          <cell r="AN41">
            <v>474316.87375966192</v>
          </cell>
          <cell r="AP41">
            <v>5566.8469246145987</v>
          </cell>
          <cell r="AQ41">
            <v>627249.27804754069</v>
          </cell>
          <cell r="AS41">
            <v>499.49863179878236</v>
          </cell>
          <cell r="AT41">
            <v>1707817.7009875225</v>
          </cell>
          <cell r="AV41">
            <v>2914.579541683036</v>
          </cell>
          <cell r="AW41">
            <v>1742211.7054973368</v>
          </cell>
          <cell r="AY41">
            <v>1046.2335527213932</v>
          </cell>
          <cell r="AZ41">
            <v>1873699.8343202451</v>
          </cell>
          <cell r="BB41">
            <v>970.8564956089009</v>
          </cell>
          <cell r="BC41">
            <v>1441058.3213318118</v>
          </cell>
          <cell r="BG41">
            <v>780000</v>
          </cell>
          <cell r="BH41">
            <v>493000</v>
          </cell>
          <cell r="BI41">
            <v>0</v>
          </cell>
          <cell r="BJ41">
            <v>0</v>
          </cell>
          <cell r="BV41">
            <v>0</v>
          </cell>
          <cell r="BW41">
            <v>0</v>
          </cell>
        </row>
        <row r="42">
          <cell r="B42">
            <v>332</v>
          </cell>
          <cell r="C42" t="str">
            <v>Dudley</v>
          </cell>
          <cell r="F42">
            <v>35598968.252001598</v>
          </cell>
          <cell r="I42">
            <v>1.0050274281665641</v>
          </cell>
          <cell r="L42">
            <v>3195987.2215696736</v>
          </cell>
          <cell r="U42">
            <v>12437341.124555141</v>
          </cell>
          <cell r="W42">
            <v>65772.969782698361</v>
          </cell>
          <cell r="X42">
            <v>8499654.6877353508</v>
          </cell>
          <cell r="Z42">
            <v>6999.0110097519528</v>
          </cell>
          <cell r="AA42">
            <v>1925826.4395423559</v>
          </cell>
          <cell r="AB42">
            <v>2182965.6894738236</v>
          </cell>
          <cell r="AD42">
            <v>7580.9218906603928</v>
          </cell>
          <cell r="AE42">
            <v>288720.55898685392</v>
          </cell>
          <cell r="AG42">
            <v>11589.976301616816</v>
          </cell>
          <cell r="AH42">
            <v>575332.5353109116</v>
          </cell>
          <cell r="AJ42">
            <v>10868.366608193224</v>
          </cell>
          <cell r="AK42">
            <v>749357.19627406937</v>
          </cell>
          <cell r="AM42">
            <v>5261.3185864519628</v>
          </cell>
          <cell r="AN42">
            <v>417810.67375598685</v>
          </cell>
          <cell r="AP42">
            <v>1346.7367537431958</v>
          </cell>
          <cell r="AQ42">
            <v>151744.72514600187</v>
          </cell>
          <cell r="AS42">
            <v>393.97075184129312</v>
          </cell>
          <cell r="AT42">
            <v>1347011.1444408628</v>
          </cell>
          <cell r="AV42">
            <v>2422.1161018814196</v>
          </cell>
          <cell r="AW42">
            <v>1447838.0035339938</v>
          </cell>
          <cell r="AY42">
            <v>882.41408193024324</v>
          </cell>
          <cell r="AZ42">
            <v>1580315.5182835497</v>
          </cell>
          <cell r="BB42">
            <v>852.26325908524632</v>
          </cell>
          <cell r="BC42">
            <v>1265028.4228668492</v>
          </cell>
          <cell r="BG42">
            <v>486000</v>
          </cell>
          <cell r="BH42">
            <v>1231000</v>
          </cell>
          <cell r="BI42">
            <v>0</v>
          </cell>
          <cell r="BJ42">
            <v>0</v>
          </cell>
          <cell r="BV42">
            <v>0</v>
          </cell>
          <cell r="BW42">
            <v>0</v>
          </cell>
        </row>
        <row r="43">
          <cell r="B43">
            <v>333</v>
          </cell>
          <cell r="C43" t="str">
            <v>Sandwell</v>
          </cell>
          <cell r="F43">
            <v>43873671.397719741</v>
          </cell>
          <cell r="I43">
            <v>1.0050274281665641</v>
          </cell>
          <cell r="L43">
            <v>1925632.5523671368</v>
          </cell>
          <cell r="U43">
            <v>17706549.673172008</v>
          </cell>
          <cell r="W43">
            <v>77707.241345464499</v>
          </cell>
          <cell r="X43">
            <v>10041886.816956541</v>
          </cell>
          <cell r="Z43">
            <v>12011.082794018608</v>
          </cell>
          <cell r="AA43">
            <v>3304932.7655041204</v>
          </cell>
          <cell r="AB43">
            <v>3787074.4744983059</v>
          </cell>
          <cell r="AD43">
            <v>8319.6170503628182</v>
          </cell>
          <cell r="AE43">
            <v>316853.8760828817</v>
          </cell>
          <cell r="AG43">
            <v>11649.272919878644</v>
          </cell>
          <cell r="AH43">
            <v>578276.05071009172</v>
          </cell>
          <cell r="AJ43">
            <v>23401.05863743028</v>
          </cell>
          <cell r="AK43">
            <v>1613467.0758318324</v>
          </cell>
          <cell r="AM43">
            <v>13002.03983819084</v>
          </cell>
          <cell r="AN43">
            <v>1032515.1263383386</v>
          </cell>
          <cell r="AP43">
            <v>2182.9195739777774</v>
          </cell>
          <cell r="AQ43">
            <v>245962.34553516132</v>
          </cell>
          <cell r="AS43">
            <v>545.72989349444435</v>
          </cell>
          <cell r="AT43">
            <v>1865885.3352841542</v>
          </cell>
          <cell r="AV43">
            <v>2301.5128105014319</v>
          </cell>
          <cell r="AW43">
            <v>1375746.484685828</v>
          </cell>
          <cell r="AY43">
            <v>973.87157789340063</v>
          </cell>
          <cell r="AZ43">
            <v>1744106.7622058766</v>
          </cell>
          <cell r="BB43">
            <v>1178.8971732393798</v>
          </cell>
          <cell r="BC43">
            <v>1749856.5330457718</v>
          </cell>
          <cell r="BG43">
            <v>-612000</v>
          </cell>
          <cell r="BH43">
            <v>984000</v>
          </cell>
          <cell r="BI43">
            <v>0</v>
          </cell>
          <cell r="BJ43">
            <v>0</v>
          </cell>
          <cell r="BV43">
            <v>0</v>
          </cell>
          <cell r="BW43">
            <v>0</v>
          </cell>
        </row>
        <row r="44">
          <cell r="B44">
            <v>334</v>
          </cell>
          <cell r="C44" t="str">
            <v>Solihull</v>
          </cell>
          <cell r="F44">
            <v>25805973.880346056</v>
          </cell>
          <cell r="I44">
            <v>1.0050274281665641</v>
          </cell>
          <cell r="L44">
            <v>2580910.4355317364</v>
          </cell>
          <cell r="U44">
            <v>11801268.467616359</v>
          </cell>
          <cell r="W44">
            <v>45560.004881416913</v>
          </cell>
          <cell r="X44">
            <v>5887590.4546041302</v>
          </cell>
          <cell r="Z44">
            <v>4057.2957275084191</v>
          </cell>
          <cell r="AA44">
            <v>1116393.0695623909</v>
          </cell>
          <cell r="AB44">
            <v>825045.0634583818</v>
          </cell>
          <cell r="AD44">
            <v>1530.6567730976772</v>
          </cell>
          <cell r="AE44">
            <v>58295.295152721534</v>
          </cell>
          <cell r="AG44">
            <v>1825.1298095504803</v>
          </cell>
          <cell r="AH44">
            <v>90600.406184930252</v>
          </cell>
          <cell r="AJ44">
            <v>2489.452939568579</v>
          </cell>
          <cell r="AK44">
            <v>171643.95923533104</v>
          </cell>
          <cell r="AM44">
            <v>4581.9200450113658</v>
          </cell>
          <cell r="AN44">
            <v>363858.42629485083</v>
          </cell>
          <cell r="AP44">
            <v>1248.2440657828727</v>
          </cell>
          <cell r="AQ44">
            <v>140646.97659054803</v>
          </cell>
          <cell r="AS44">
            <v>220.10100676847753</v>
          </cell>
          <cell r="AT44">
            <v>752539.38936874724</v>
          </cell>
          <cell r="AV44">
            <v>1979.9040334881313</v>
          </cell>
          <cell r="AW44">
            <v>1183502.4344240529</v>
          </cell>
          <cell r="AY44">
            <v>375.88025813429499</v>
          </cell>
          <cell r="AZ44">
            <v>673164.01348296995</v>
          </cell>
          <cell r="BB44">
            <v>542.71481120994463</v>
          </cell>
          <cell r="BC44">
            <v>805560.55229728611</v>
          </cell>
          <cell r="BG44">
            <v>180000</v>
          </cell>
          <cell r="BH44">
            <v>0</v>
          </cell>
          <cell r="BI44">
            <v>0</v>
          </cell>
          <cell r="BJ44">
            <v>0</v>
          </cell>
          <cell r="BV44">
            <v>1219048.5633850321</v>
          </cell>
          <cell r="BW44">
            <v>0</v>
          </cell>
        </row>
        <row r="45">
          <cell r="B45">
            <v>335</v>
          </cell>
          <cell r="C45" t="str">
            <v>Walsall</v>
          </cell>
          <cell r="F45">
            <v>35797394.047291443</v>
          </cell>
          <cell r="I45">
            <v>1.0050274281665641</v>
          </cell>
          <cell r="L45">
            <v>2134678.2574257823</v>
          </cell>
          <cell r="U45">
            <v>13747215.793787882</v>
          </cell>
          <cell r="W45">
            <v>63495.69019354487</v>
          </cell>
          <cell r="X45">
            <v>8205368.2932000058</v>
          </cell>
          <cell r="Z45">
            <v>10027.15865081781</v>
          </cell>
          <cell r="AA45">
            <v>2759042.2727332115</v>
          </cell>
          <cell r="AB45">
            <v>2901749.9375586146</v>
          </cell>
          <cell r="AD45">
            <v>5464.3341269416087</v>
          </cell>
          <cell r="AE45">
            <v>208109.99326680694</v>
          </cell>
          <cell r="AG45">
            <v>5286.4442721561272</v>
          </cell>
          <cell r="AH45">
            <v>262421.88135062397</v>
          </cell>
          <cell r="AJ45">
            <v>16587.97770188914</v>
          </cell>
          <cell r="AK45">
            <v>1143715.6024138632</v>
          </cell>
          <cell r="AM45">
            <v>11025.150886987209</v>
          </cell>
          <cell r="AN45">
            <v>875526.85598914535</v>
          </cell>
          <cell r="AP45">
            <v>3656.2897836699603</v>
          </cell>
          <cell r="AQ45">
            <v>411975.60453817534</v>
          </cell>
          <cell r="AS45">
            <v>441.20704096512162</v>
          </cell>
          <cell r="AT45">
            <v>1508515.0316569866</v>
          </cell>
          <cell r="AV45">
            <v>2241.2111648114378</v>
          </cell>
          <cell r="AW45">
            <v>1339700.7252617453</v>
          </cell>
          <cell r="AY45">
            <v>828.14260080924885</v>
          </cell>
          <cell r="AZ45">
            <v>1483120.7141977733</v>
          </cell>
          <cell r="BB45">
            <v>1222.1133526505419</v>
          </cell>
          <cell r="BC45">
            <v>1814003.0214694443</v>
          </cell>
          <cell r="BG45">
            <v>-96000</v>
          </cell>
          <cell r="BH45">
            <v>0</v>
          </cell>
          <cell r="BI45">
            <v>0</v>
          </cell>
          <cell r="BJ45">
            <v>0</v>
          </cell>
          <cell r="BV45">
            <v>0</v>
          </cell>
          <cell r="BW45">
            <v>0</v>
          </cell>
        </row>
        <row r="46">
          <cell r="B46">
            <v>336</v>
          </cell>
          <cell r="C46" t="str">
            <v>Wolverhampton</v>
          </cell>
          <cell r="F46">
            <v>36152597.245209001</v>
          </cell>
          <cell r="I46">
            <v>1.0050274281665641</v>
          </cell>
          <cell r="L46">
            <v>2842217.5668550432</v>
          </cell>
          <cell r="U46">
            <v>14600715.176675808</v>
          </cell>
          <cell r="W46">
            <v>56823.258826465935</v>
          </cell>
          <cell r="X46">
            <v>7343108.8766774554</v>
          </cell>
          <cell r="Z46">
            <v>8607.0548948184551</v>
          </cell>
          <cell r="AA46">
            <v>2368290.8713728799</v>
          </cell>
          <cell r="AB46">
            <v>2970818.2993155657</v>
          </cell>
          <cell r="AD46">
            <v>5552.776540620267</v>
          </cell>
          <cell r="AE46">
            <v>211478.3359939504</v>
          </cell>
          <cell r="AG46">
            <v>3172.8715907218429</v>
          </cell>
          <cell r="AH46">
            <v>157503.01890188592</v>
          </cell>
          <cell r="AJ46">
            <v>17567.87944435154</v>
          </cell>
          <cell r="AK46">
            <v>1211278.3235500955</v>
          </cell>
          <cell r="AM46">
            <v>11140.729041226363</v>
          </cell>
          <cell r="AN46">
            <v>884705.12293889478</v>
          </cell>
          <cell r="AP46">
            <v>4489.4575216200419</v>
          </cell>
          <cell r="AQ46">
            <v>505853.49793073919</v>
          </cell>
          <cell r="AS46">
            <v>393.97075184129312</v>
          </cell>
          <cell r="AT46">
            <v>1347011.1444408628</v>
          </cell>
          <cell r="AV46">
            <v>1899.5018392348061</v>
          </cell>
          <cell r="AW46">
            <v>1135441.4218586092</v>
          </cell>
          <cell r="AY46">
            <v>769.85100997558811</v>
          </cell>
          <cell r="AZ46">
            <v>1378726.2949945319</v>
          </cell>
          <cell r="BB46">
            <v>1128.6458018310516</v>
          </cell>
          <cell r="BC46">
            <v>1675267.5930182452</v>
          </cell>
          <cell r="BG46">
            <v>54000</v>
          </cell>
          <cell r="BH46">
            <v>437000</v>
          </cell>
          <cell r="BI46">
            <v>0</v>
          </cell>
          <cell r="BJ46">
            <v>0</v>
          </cell>
          <cell r="BV46">
            <v>0</v>
          </cell>
          <cell r="BW46">
            <v>-3.7252902984619141E-9</v>
          </cell>
        </row>
        <row r="47">
          <cell r="B47">
            <v>340</v>
          </cell>
          <cell r="C47" t="str">
            <v>Knowsley</v>
          </cell>
          <cell r="F47">
            <v>21477285.589392055</v>
          </cell>
          <cell r="I47">
            <v>1.0016674476121255</v>
          </cell>
          <cell r="L47">
            <v>1923201.4994152808</v>
          </cell>
          <cell r="U47">
            <v>8835269.9210506156</v>
          </cell>
          <cell r="W47">
            <v>30516.998789105641</v>
          </cell>
          <cell r="X47">
            <v>3943625.3626739383</v>
          </cell>
          <cell r="Z47">
            <v>6017.0163578060374</v>
          </cell>
          <cell r="AA47">
            <v>1655623.7978303148</v>
          </cell>
          <cell r="AB47">
            <v>1700162.807757149</v>
          </cell>
          <cell r="AD47">
            <v>1866.1064549013897</v>
          </cell>
          <cell r="AE47">
            <v>71070.947116851356</v>
          </cell>
          <cell r="AG47">
            <v>2986.9723287793581</v>
          </cell>
          <cell r="AH47">
            <v>148274.88150950169</v>
          </cell>
          <cell r="AJ47">
            <v>3595.9861369275304</v>
          </cell>
          <cell r="AK47">
            <v>247937.72482582866</v>
          </cell>
          <cell r="AM47">
            <v>5972.9429901111043</v>
          </cell>
          <cell r="AN47">
            <v>474322.03429584205</v>
          </cell>
          <cell r="AP47">
            <v>6732.2069154010951</v>
          </cell>
          <cell r="AQ47">
            <v>758557.22000912519</v>
          </cell>
          <cell r="AS47">
            <v>255.42519914109198</v>
          </cell>
          <cell r="AT47">
            <v>873315.05754183163</v>
          </cell>
          <cell r="AV47">
            <v>1242.0676350390356</v>
          </cell>
          <cell r="AW47">
            <v>742455.21243685915</v>
          </cell>
          <cell r="AY47">
            <v>339.56526474051054</v>
          </cell>
          <cell r="AZ47">
            <v>608127.48609548097</v>
          </cell>
          <cell r="BB47">
            <v>987.64410334555566</v>
          </cell>
          <cell r="BC47">
            <v>1465976.4445905823</v>
          </cell>
          <cell r="BG47">
            <v>-384000</v>
          </cell>
          <cell r="BH47">
            <v>113528</v>
          </cell>
          <cell r="BI47">
            <v>0</v>
          </cell>
          <cell r="BJ47">
            <v>0</v>
          </cell>
          <cell r="BV47">
            <v>0</v>
          </cell>
          <cell r="BW47">
            <v>0</v>
          </cell>
        </row>
        <row r="48">
          <cell r="B48">
            <v>341</v>
          </cell>
          <cell r="C48" t="str">
            <v>Liverpool</v>
          </cell>
          <cell r="F48">
            <v>55410984.599760517</v>
          </cell>
          <cell r="I48">
            <v>1.0016674476121255</v>
          </cell>
          <cell r="L48">
            <v>4495483.5048832186</v>
          </cell>
          <cell r="U48">
            <v>20017096.157013901</v>
          </cell>
          <cell r="W48">
            <v>87517.629134387214</v>
          </cell>
          <cell r="X48">
            <v>11309655.458605334</v>
          </cell>
          <cell r="Z48">
            <v>15955.560773013547</v>
          </cell>
          <cell r="AA48">
            <v>4390283.2488162294</v>
          </cell>
          <cell r="AB48">
            <v>4839613.34034504</v>
          </cell>
          <cell r="AD48">
            <v>4887.1354768995598</v>
          </cell>
          <cell r="AE48">
            <v>186127.29521369713</v>
          </cell>
          <cell r="AG48">
            <v>6982.6237773041266</v>
          </cell>
          <cell r="AH48">
            <v>346621.1264261356</v>
          </cell>
          <cell r="AJ48">
            <v>14203.644407139938</v>
          </cell>
          <cell r="AK48">
            <v>979319.48134547344</v>
          </cell>
          <cell r="AM48">
            <v>23184.594742430254</v>
          </cell>
          <cell r="AN48">
            <v>1841129.9355712829</v>
          </cell>
          <cell r="AP48">
            <v>13191.960285051693</v>
          </cell>
          <cell r="AQ48">
            <v>1486415.5017884511</v>
          </cell>
          <cell r="AS48">
            <v>775.29060445178504</v>
          </cell>
          <cell r="AT48">
            <v>2650768.057009324</v>
          </cell>
          <cell r="AV48">
            <v>4156.9199075903207</v>
          </cell>
          <cell r="AW48">
            <v>2484829.9448491656</v>
          </cell>
          <cell r="AY48">
            <v>1181.967588182308</v>
          </cell>
          <cell r="AZ48">
            <v>2116785.9398013791</v>
          </cell>
          <cell r="BB48">
            <v>1850.0797757395958</v>
          </cell>
          <cell r="BC48">
            <v>2746103.9484369229</v>
          </cell>
          <cell r="BG48">
            <v>-252000</v>
          </cell>
          <cell r="BH48">
            <v>612365</v>
          </cell>
          <cell r="BI48">
            <v>0</v>
          </cell>
          <cell r="BJ48">
            <v>0</v>
          </cell>
          <cell r="BV48">
            <v>0</v>
          </cell>
          <cell r="BW48">
            <v>-7.4505805969238281E-9</v>
          </cell>
        </row>
        <row r="49">
          <cell r="B49">
            <v>342</v>
          </cell>
          <cell r="C49" t="str">
            <v>St Helens</v>
          </cell>
          <cell r="F49">
            <v>21537934.288819011</v>
          </cell>
          <cell r="I49">
            <v>1.0016674476121255</v>
          </cell>
          <cell r="L49">
            <v>1302167.6818957631</v>
          </cell>
          <cell r="U49">
            <v>10098215.137624469</v>
          </cell>
          <cell r="W49">
            <v>34860.79879072951</v>
          </cell>
          <cell r="X49">
            <v>4504962.3399818903</v>
          </cell>
          <cell r="Z49">
            <v>4391.3100903315581</v>
          </cell>
          <cell r="AA49">
            <v>1208299.4389359248</v>
          </cell>
          <cell r="AB49">
            <v>1408982.6112278076</v>
          </cell>
          <cell r="AD49">
            <v>3618.0228207749969</v>
          </cell>
          <cell r="AE49">
            <v>137792.94738919326</v>
          </cell>
          <cell r="AG49">
            <v>2569.2770031251016</v>
          </cell>
          <cell r="AH49">
            <v>127540.26528231784</v>
          </cell>
          <cell r="AJ49">
            <v>5528.2026433713199</v>
          </cell>
          <cell r="AK49">
            <v>381161.08727402455</v>
          </cell>
          <cell r="AM49">
            <v>5663.4277487989575</v>
          </cell>
          <cell r="AN49">
            <v>449742.87806618999</v>
          </cell>
          <cell r="AP49">
            <v>2775.6204973331996</v>
          </cell>
          <cell r="AQ49">
            <v>312745.43321608182</v>
          </cell>
          <cell r="AS49">
            <v>226.37684316034034</v>
          </cell>
          <cell r="AT49">
            <v>773996.87452727044</v>
          </cell>
          <cell r="AV49">
            <v>1602.6679161794007</v>
          </cell>
          <cell r="AW49">
            <v>958006.72572497942</v>
          </cell>
          <cell r="AY49">
            <v>320.53358323588014</v>
          </cell>
          <cell r="AZ49">
            <v>574043.64469189942</v>
          </cell>
          <cell r="BB49">
            <v>586.97712430070555</v>
          </cell>
          <cell r="BC49">
            <v>871259.83420900744</v>
          </cell>
          <cell r="BG49">
            <v>-162000</v>
          </cell>
          <cell r="BH49">
            <v>0</v>
          </cell>
          <cell r="BI49">
            <v>0</v>
          </cell>
          <cell r="BJ49">
            <v>0</v>
          </cell>
          <cell r="BV49">
            <v>69893.294199354947</v>
          </cell>
          <cell r="BW49">
            <v>0</v>
          </cell>
        </row>
        <row r="50">
          <cell r="B50">
            <v>343</v>
          </cell>
          <cell r="C50" t="str">
            <v>Sefton</v>
          </cell>
          <cell r="F50">
            <v>28539313.675900403</v>
          </cell>
          <cell r="I50">
            <v>1.0016674476121255</v>
          </cell>
          <cell r="L50">
            <v>2071448.2816618753</v>
          </cell>
          <cell r="U50">
            <v>12385594.508107176</v>
          </cell>
          <cell r="W50">
            <v>51049.43956546281</v>
          </cell>
          <cell r="X50">
            <v>6596974.5587341106</v>
          </cell>
          <cell r="Z50">
            <v>5913.844610701989</v>
          </cell>
          <cell r="AA50">
            <v>1627235.3757932712</v>
          </cell>
          <cell r="AB50">
            <v>1322806.3918293067</v>
          </cell>
          <cell r="AD50">
            <v>5201.659055449767</v>
          </cell>
          <cell r="AE50">
            <v>198105.97336436342</v>
          </cell>
          <cell r="AG50">
            <v>2080.4632886903846</v>
          </cell>
          <cell r="AH50">
            <v>103275.29473347921</v>
          </cell>
          <cell r="AJ50">
            <v>4728.8720201768447</v>
          </cell>
          <cell r="AK50">
            <v>326048.46766092954</v>
          </cell>
          <cell r="AM50">
            <v>5322.8608166108343</v>
          </cell>
          <cell r="AN50">
            <v>422697.85179408093</v>
          </cell>
          <cell r="AP50">
            <v>2420.028553430895</v>
          </cell>
          <cell r="AQ50">
            <v>272678.80427645385</v>
          </cell>
          <cell r="AS50">
            <v>320.53358323588014</v>
          </cell>
          <cell r="AT50">
            <v>1095924.7780917103</v>
          </cell>
          <cell r="AV50">
            <v>2223.7017336989184</v>
          </cell>
          <cell r="AW50">
            <v>1329234.3319434091</v>
          </cell>
          <cell r="AY50">
            <v>562.93710555801454</v>
          </cell>
          <cell r="AZ50">
            <v>1008164.1509901484</v>
          </cell>
          <cell r="BB50">
            <v>839.39732109896113</v>
          </cell>
          <cell r="BC50">
            <v>1245931.2987493996</v>
          </cell>
          <cell r="BG50">
            <v>-144000</v>
          </cell>
          <cell r="BH50">
            <v>0</v>
          </cell>
          <cell r="BI50">
            <v>0</v>
          </cell>
          <cell r="BJ50">
            <v>0</v>
          </cell>
          <cell r="BV50">
            <v>0</v>
          </cell>
          <cell r="BW50">
            <v>0</v>
          </cell>
        </row>
        <row r="51">
          <cell r="B51">
            <v>344</v>
          </cell>
          <cell r="C51" t="str">
            <v>Wirral</v>
          </cell>
          <cell r="F51">
            <v>38369682.007273115</v>
          </cell>
          <cell r="I51">
            <v>1.0016674476121255</v>
          </cell>
          <cell r="L51">
            <v>3561929.4437087183</v>
          </cell>
          <cell r="U51">
            <v>14697809.094789136</v>
          </cell>
          <cell r="W51">
            <v>64785.200099485883</v>
          </cell>
          <cell r="X51">
            <v>8372008.0078597488</v>
          </cell>
          <cell r="Z51">
            <v>8138.5480118485193</v>
          </cell>
          <cell r="AA51">
            <v>2239377.9519512751</v>
          </cell>
          <cell r="AB51">
            <v>2228587.7595086228</v>
          </cell>
          <cell r="AD51">
            <v>4489.4735001975459</v>
          </cell>
          <cell r="AE51">
            <v>170982.27857097567</v>
          </cell>
          <cell r="AG51">
            <v>3298.4909049867292</v>
          </cell>
          <cell r="AH51">
            <v>163738.82790435583</v>
          </cell>
          <cell r="AJ51">
            <v>8041.3862694301433</v>
          </cell>
          <cell r="AK51">
            <v>554441.24091970816</v>
          </cell>
          <cell r="AM51">
            <v>6271.4398894995174</v>
          </cell>
          <cell r="AN51">
            <v>498026.20438139641</v>
          </cell>
          <cell r="AP51">
            <v>7467.4308219483955</v>
          </cell>
          <cell r="AQ51">
            <v>841399.20773218689</v>
          </cell>
          <cell r="AS51">
            <v>460.76702590157771</v>
          </cell>
          <cell r="AT51">
            <v>1575391.8685068337</v>
          </cell>
          <cell r="AV51">
            <v>3616.0194858797727</v>
          </cell>
          <cell r="AW51">
            <v>2161502.6749169845</v>
          </cell>
          <cell r="AY51">
            <v>624.0388198623541</v>
          </cell>
          <cell r="AZ51">
            <v>1117591.2207595417</v>
          </cell>
          <cell r="BB51">
            <v>994.65577547884061</v>
          </cell>
          <cell r="BC51">
            <v>1476383.9852722601</v>
          </cell>
          <cell r="BG51">
            <v>-420000</v>
          </cell>
          <cell r="BH51">
            <v>1359100</v>
          </cell>
          <cell r="BI51">
            <v>0</v>
          </cell>
          <cell r="BJ51">
            <v>0</v>
          </cell>
          <cell r="BV51">
            <v>0</v>
          </cell>
          <cell r="BW51">
            <v>0</v>
          </cell>
        </row>
        <row r="52">
          <cell r="B52">
            <v>350</v>
          </cell>
          <cell r="C52" t="str">
            <v>Bolton</v>
          </cell>
          <cell r="F52">
            <v>36000967.149485327</v>
          </cell>
          <cell r="I52">
            <v>1.0081231311715995</v>
          </cell>
          <cell r="L52">
            <v>2512242.842879626</v>
          </cell>
          <cell r="U52">
            <v>15363157.298898621</v>
          </cell>
          <cell r="W52">
            <v>64454.011645837883</v>
          </cell>
          <cell r="X52">
            <v>8329209.4615591448</v>
          </cell>
          <cell r="Z52">
            <v>7887.5553782865945</v>
          </cell>
          <cell r="AA52">
            <v>2170315.5874014227</v>
          </cell>
          <cell r="AB52">
            <v>2278921.0139308413</v>
          </cell>
          <cell r="AD52">
            <v>8559.9735067780512</v>
          </cell>
          <cell r="AE52">
            <v>326007.88814806344</v>
          </cell>
          <cell r="AG52">
            <v>11610.55410170331</v>
          </cell>
          <cell r="AH52">
            <v>576354.0281584193</v>
          </cell>
          <cell r="AJ52">
            <v>9515.6742351287267</v>
          </cell>
          <cell r="AK52">
            <v>656091.1333371806</v>
          </cell>
          <cell r="AM52">
            <v>4795.6417349832982</v>
          </cell>
          <cell r="AN52">
            <v>380830.44610626827</v>
          </cell>
          <cell r="AP52">
            <v>3014.2881622030823</v>
          </cell>
          <cell r="AQ52">
            <v>339637.51818090962</v>
          </cell>
          <cell r="AS52">
            <v>388.12740550106577</v>
          </cell>
          <cell r="AT52">
            <v>1327032.3703711452</v>
          </cell>
          <cell r="AV52">
            <v>2167.4647320189388</v>
          </cell>
          <cell r="AW52">
            <v>1295618.2438567011</v>
          </cell>
          <cell r="AY52">
            <v>725.8486544435516</v>
          </cell>
          <cell r="AZ52">
            <v>1299922.4695431103</v>
          </cell>
          <cell r="BB52">
            <v>959.73322087536269</v>
          </cell>
          <cell r="BC52">
            <v>1424547.8610447105</v>
          </cell>
          <cell r="BG52">
            <v>0</v>
          </cell>
          <cell r="BH52">
            <v>0</v>
          </cell>
          <cell r="BI52">
            <v>0</v>
          </cell>
          <cell r="BJ52">
            <v>0</v>
          </cell>
          <cell r="BV52">
            <v>0</v>
          </cell>
          <cell r="BW52">
            <v>0</v>
          </cell>
        </row>
        <row r="53">
          <cell r="B53">
            <v>351</v>
          </cell>
          <cell r="C53" t="str">
            <v>Bury</v>
          </cell>
          <cell r="F53">
            <v>25770540.895831417</v>
          </cell>
          <cell r="I53">
            <v>1.0081231311715995</v>
          </cell>
          <cell r="L53">
            <v>1685581.8753189142</v>
          </cell>
          <cell r="U53">
            <v>13655762.097309548</v>
          </cell>
          <cell r="W53">
            <v>41910.943873625256</v>
          </cell>
          <cell r="X53">
            <v>5416032.630726344</v>
          </cell>
          <cell r="Z53">
            <v>4157.4997929516758</v>
          </cell>
          <cell r="AA53">
            <v>1143964.9134002384</v>
          </cell>
          <cell r="AB53">
            <v>1015584.7196071772</v>
          </cell>
          <cell r="AD53">
            <v>4452.8798703849552</v>
          </cell>
          <cell r="AE53">
            <v>169588.60463431827</v>
          </cell>
          <cell r="AG53">
            <v>3696.7875220062551</v>
          </cell>
          <cell r="AH53">
            <v>183510.48200546351</v>
          </cell>
          <cell r="AJ53">
            <v>6166.6891933766738</v>
          </cell>
          <cell r="AK53">
            <v>425183.75491297111</v>
          </cell>
          <cell r="AM53">
            <v>1642.2325806785354</v>
          </cell>
          <cell r="AN53">
            <v>130412.61229916144</v>
          </cell>
          <cell r="AP53">
            <v>948.64386643247508</v>
          </cell>
          <cell r="AQ53">
            <v>106889.26575526287</v>
          </cell>
          <cell r="AS53">
            <v>212.71398067720747</v>
          </cell>
          <cell r="AT53">
            <v>727282.67570990033</v>
          </cell>
          <cell r="AV53">
            <v>1421.4536149519552</v>
          </cell>
          <cell r="AW53">
            <v>849684.52271532477</v>
          </cell>
          <cell r="AY53">
            <v>464.74476347010733</v>
          </cell>
          <cell r="AZ53">
            <v>832311.4700824637</v>
          </cell>
          <cell r="BB53">
            <v>323.60752510608341</v>
          </cell>
          <cell r="BC53">
            <v>480335.99096150423</v>
          </cell>
          <cell r="BG53">
            <v>-36000</v>
          </cell>
          <cell r="BH53">
            <v>0</v>
          </cell>
          <cell r="BI53">
            <v>0</v>
          </cell>
          <cell r="BJ53">
            <v>0</v>
          </cell>
          <cell r="BV53">
            <v>3844893.6148995049</v>
          </cell>
          <cell r="BW53">
            <v>0</v>
          </cell>
        </row>
        <row r="54">
          <cell r="B54">
            <v>352</v>
          </cell>
          <cell r="C54" t="str">
            <v>Manchester</v>
          </cell>
          <cell r="F54">
            <v>77321551.477371156</v>
          </cell>
          <cell r="I54">
            <v>1.0081231311715995</v>
          </cell>
          <cell r="L54">
            <v>4863185.9847717956</v>
          </cell>
          <cell r="U54">
            <v>32071971.7558196</v>
          </cell>
          <cell r="W54">
            <v>115685.23835367756</v>
          </cell>
          <cell r="X54">
            <v>14949675.858079785</v>
          </cell>
          <cell r="Z54">
            <v>20455.826454602924</v>
          </cell>
          <cell r="AA54">
            <v>5628562.5746373031</v>
          </cell>
          <cell r="AB54">
            <v>6704095.4464191748</v>
          </cell>
          <cell r="AD54">
            <v>8318.0239552968669</v>
          </cell>
          <cell r="AE54">
            <v>316793.20281588403</v>
          </cell>
          <cell r="AG54">
            <v>12612.628494087881</v>
          </cell>
          <cell r="AH54">
            <v>626097.52941651328</v>
          </cell>
          <cell r="AJ54">
            <v>26474.321547697375</v>
          </cell>
          <cell r="AK54">
            <v>1825363.8364834946</v>
          </cell>
          <cell r="AM54">
            <v>27874.604576894726</v>
          </cell>
          <cell r="AN54">
            <v>2213571.9644394196</v>
          </cell>
          <cell r="AP54">
            <v>15285.162914823792</v>
          </cell>
          <cell r="AQ54">
            <v>1722268.9132638637</v>
          </cell>
          <cell r="AS54">
            <v>979.89568349879471</v>
          </cell>
          <cell r="AT54">
            <v>3350325.8805214367</v>
          </cell>
          <cell r="AV54">
            <v>4355.09192666131</v>
          </cell>
          <cell r="AW54">
            <v>2603288.7504469533</v>
          </cell>
          <cell r="AY54">
            <v>1500.08721918334</v>
          </cell>
          <cell r="AZ54">
            <v>2686506.4370557615</v>
          </cell>
          <cell r="BB54">
            <v>2178.5540864618265</v>
          </cell>
          <cell r="BC54">
            <v>3233663.7896193485</v>
          </cell>
          <cell r="BG54">
            <v>-510000</v>
          </cell>
          <cell r="BH54">
            <v>1740275</v>
          </cell>
          <cell r="BI54">
            <v>0</v>
          </cell>
          <cell r="BJ54">
            <v>0</v>
          </cell>
          <cell r="BV54">
            <v>0</v>
          </cell>
          <cell r="BW54">
            <v>0</v>
          </cell>
        </row>
        <row r="55">
          <cell r="B55">
            <v>353</v>
          </cell>
          <cell r="C55" t="str">
            <v>Oldham</v>
          </cell>
          <cell r="F55">
            <v>33376626.401195694</v>
          </cell>
          <cell r="I55">
            <v>1.0081231311715995</v>
          </cell>
          <cell r="L55">
            <v>2439657.9774352708</v>
          </cell>
          <cell r="U55">
            <v>13399699.88911223</v>
          </cell>
          <cell r="W55">
            <v>55823.061230009684</v>
          </cell>
          <cell r="X55">
            <v>7213856.1727556493</v>
          </cell>
          <cell r="Z55">
            <v>7252.4378056484866</v>
          </cell>
          <cell r="AA55">
            <v>1995558.5807471669</v>
          </cell>
          <cell r="AB55">
            <v>2333155.8613358228</v>
          </cell>
          <cell r="AD55">
            <v>6120.3155293427808</v>
          </cell>
          <cell r="AE55">
            <v>233093.14438192124</v>
          </cell>
          <cell r="AG55">
            <v>6515.4997967620475</v>
          </cell>
          <cell r="AH55">
            <v>323432.84570529341</v>
          </cell>
          <cell r="AJ55">
            <v>13724.588307770155</v>
          </cell>
          <cell r="AK55">
            <v>946289.29857531295</v>
          </cell>
          <cell r="AM55">
            <v>7191.950417778191</v>
          </cell>
          <cell r="AN55">
            <v>571125.5838810422</v>
          </cell>
          <cell r="AP55">
            <v>2300.5369853335901</v>
          </cell>
          <cell r="AQ55">
            <v>259214.98879225279</v>
          </cell>
          <cell r="AS55">
            <v>423.4117150920718</v>
          </cell>
          <cell r="AT55">
            <v>1447671.6767685222</v>
          </cell>
          <cell r="AV55">
            <v>2137.221038083791</v>
          </cell>
          <cell r="AW55">
            <v>1277539.849756375</v>
          </cell>
          <cell r="AY55">
            <v>674.43437475380006</v>
          </cell>
          <cell r="AZ55">
            <v>1207844.6279504735</v>
          </cell>
          <cell r="BB55">
            <v>1040.3830713690907</v>
          </cell>
          <cell r="BC55">
            <v>1544257.765334182</v>
          </cell>
          <cell r="BG55">
            <v>72000</v>
          </cell>
          <cell r="BH55">
            <v>445384</v>
          </cell>
          <cell r="BI55">
            <v>0</v>
          </cell>
          <cell r="BJ55">
            <v>0</v>
          </cell>
          <cell r="BV55">
            <v>0</v>
          </cell>
          <cell r="BW55">
            <v>-3.7252902984619141E-9</v>
          </cell>
        </row>
        <row r="56">
          <cell r="B56">
            <v>354</v>
          </cell>
          <cell r="C56" t="str">
            <v>Rochdale</v>
          </cell>
          <cell r="F56">
            <v>26276201.059417635</v>
          </cell>
          <cell r="I56">
            <v>1.0081231311715995</v>
          </cell>
          <cell r="L56">
            <v>1782361.6959113877</v>
          </cell>
          <cell r="U56">
            <v>9999632.0868319087</v>
          </cell>
          <cell r="W56">
            <v>48384.858591226461</v>
          </cell>
          <cell r="X56">
            <v>6252638.3026194293</v>
          </cell>
          <cell r="Z56">
            <v>6941.9358812476339</v>
          </cell>
          <cell r="AA56">
            <v>1910121.8219384197</v>
          </cell>
          <cell r="AB56">
            <v>2046809.9158273749</v>
          </cell>
          <cell r="AD56">
            <v>4700.8781606531684</v>
          </cell>
          <cell r="AE56">
            <v>179033.65709980213</v>
          </cell>
          <cell r="AG56">
            <v>8504.526734563613</v>
          </cell>
          <cell r="AH56">
            <v>422169.19176386431</v>
          </cell>
          <cell r="AJ56">
            <v>9303.9683775826907</v>
          </cell>
          <cell r="AK56">
            <v>641494.33939705906</v>
          </cell>
          <cell r="AM56">
            <v>8120.4318215872336</v>
          </cell>
          <cell r="AN56">
            <v>644857.94479419617</v>
          </cell>
          <cell r="AP56">
            <v>1413.3886299025824</v>
          </cell>
          <cell r="AQ56">
            <v>159254.78277245327</v>
          </cell>
          <cell r="AS56">
            <v>343.76998772951544</v>
          </cell>
          <cell r="AT56">
            <v>1175371.5280430142</v>
          </cell>
          <cell r="AV56">
            <v>2117.058575460359</v>
          </cell>
          <cell r="AW56">
            <v>1265487.5870228242</v>
          </cell>
          <cell r="AY56">
            <v>608.9063712276461</v>
          </cell>
          <cell r="AZ56">
            <v>1090490.5161167204</v>
          </cell>
          <cell r="BB56">
            <v>754.07610211635642</v>
          </cell>
          <cell r="BC56">
            <v>1119287.6051065582</v>
          </cell>
          <cell r="BG56">
            <v>-366000</v>
          </cell>
          <cell r="BH56">
            <v>0</v>
          </cell>
          <cell r="BI56">
            <v>0</v>
          </cell>
          <cell r="BJ56">
            <v>0</v>
          </cell>
          <cell r="BV56">
            <v>0</v>
          </cell>
          <cell r="BW56">
            <v>0</v>
          </cell>
        </row>
        <row r="57">
          <cell r="B57">
            <v>355</v>
          </cell>
          <cell r="C57" t="str">
            <v>Salford</v>
          </cell>
          <cell r="F57">
            <v>31655134.007659785</v>
          </cell>
          <cell r="I57">
            <v>1.0081231311715995</v>
          </cell>
          <cell r="L57">
            <v>2145286.0231331638</v>
          </cell>
          <cell r="U57">
            <v>14415236.444412833</v>
          </cell>
          <cell r="W57">
            <v>53375.115472313053</v>
          </cell>
          <cell r="X57">
            <v>6897515.0723998426</v>
          </cell>
          <cell r="Z57">
            <v>6876.40787772148</v>
          </cell>
          <cell r="AA57">
            <v>1892091.3371248855</v>
          </cell>
          <cell r="AB57">
            <v>2282433.5983581338</v>
          </cell>
          <cell r="AD57">
            <v>4194.8003488050254</v>
          </cell>
          <cell r="AE57">
            <v>159759.60694666023</v>
          </cell>
          <cell r="AG57">
            <v>4869.234723558825</v>
          </cell>
          <cell r="AH57">
            <v>241711.37935271033</v>
          </cell>
          <cell r="AJ57">
            <v>9023.7101471169863</v>
          </cell>
          <cell r="AK57">
            <v>622170.96456204087</v>
          </cell>
          <cell r="AM57">
            <v>7902.6772252541678</v>
          </cell>
          <cell r="AN57">
            <v>627565.66471032938</v>
          </cell>
          <cell r="AP57">
            <v>5602.1402399205781</v>
          </cell>
          <cell r="AQ57">
            <v>631225.98278639291</v>
          </cell>
          <cell r="AS57">
            <v>343.76998772951544</v>
          </cell>
          <cell r="AT57">
            <v>1175371.5280430142</v>
          </cell>
          <cell r="AV57">
            <v>2117.058575460359</v>
          </cell>
          <cell r="AW57">
            <v>1265487.5870228242</v>
          </cell>
          <cell r="AY57">
            <v>525.23215134040333</v>
          </cell>
          <cell r="AZ57">
            <v>940638.34254438954</v>
          </cell>
          <cell r="BB57">
            <v>674.43437475380006</v>
          </cell>
          <cell r="BC57">
            <v>1001074.0746207052</v>
          </cell>
          <cell r="BG57">
            <v>-360000</v>
          </cell>
          <cell r="BH57">
            <v>0</v>
          </cell>
          <cell r="BI57">
            <v>0</v>
          </cell>
          <cell r="BJ57">
            <v>0</v>
          </cell>
          <cell r="BV57">
            <v>244031.5639718473</v>
          </cell>
          <cell r="BW57">
            <v>0</v>
          </cell>
        </row>
        <row r="58">
          <cell r="B58">
            <v>356</v>
          </cell>
          <cell r="C58" t="str">
            <v>Stockport</v>
          </cell>
          <cell r="F58">
            <v>30208365.930032432</v>
          </cell>
          <cell r="I58">
            <v>1.0081231311715995</v>
          </cell>
          <cell r="L58">
            <v>2052538.6950653763</v>
          </cell>
          <cell r="U58">
            <v>13839748.944272945</v>
          </cell>
          <cell r="W58">
            <v>60913.540672181698</v>
          </cell>
          <cell r="X58">
            <v>7871684.4203841956</v>
          </cell>
          <cell r="Z58">
            <v>5241.2321589611456</v>
          </cell>
          <cell r="AA58">
            <v>1442161.3930086906</v>
          </cell>
          <cell r="AB58">
            <v>1105812.6162931714</v>
          </cell>
          <cell r="AD58">
            <v>5028.5181782839381</v>
          </cell>
          <cell r="AE58">
            <v>191511.87682046171</v>
          </cell>
          <cell r="AG58">
            <v>6063.8606339971711</v>
          </cell>
          <cell r="AH58">
            <v>301013.23950446228</v>
          </cell>
          <cell r="AJ58">
            <v>2591.8845702421822</v>
          </cell>
          <cell r="AK58">
            <v>178706.46295263182</v>
          </cell>
          <cell r="AM58">
            <v>2411.430529762466</v>
          </cell>
          <cell r="AN58">
            <v>191495.99055837581</v>
          </cell>
          <cell r="AP58">
            <v>2157.383500707223</v>
          </cell>
          <cell r="AQ58">
            <v>243085.04645723969</v>
          </cell>
          <cell r="AS58">
            <v>293.36383117093544</v>
          </cell>
          <cell r="AT58">
            <v>1003029.6617610474</v>
          </cell>
          <cell r="AV58">
            <v>2096.8961128369269</v>
          </cell>
          <cell r="AW58">
            <v>1253435.3242892735</v>
          </cell>
          <cell r="AY58">
            <v>548.41898335735016</v>
          </cell>
          <cell r="AZ58">
            <v>982163.64365479467</v>
          </cell>
          <cell r="BB58">
            <v>753.06797898518482</v>
          </cell>
          <cell r="BC58">
            <v>1117791.2313029398</v>
          </cell>
          <cell r="BG58">
            <v>-510000</v>
          </cell>
          <cell r="BH58">
            <v>50000</v>
          </cell>
          <cell r="BI58">
            <v>0</v>
          </cell>
          <cell r="BJ58">
            <v>0</v>
          </cell>
          <cell r="BV58">
            <v>0</v>
          </cell>
          <cell r="BW58">
            <v>0</v>
          </cell>
        </row>
        <row r="59">
          <cell r="B59">
            <v>357</v>
          </cell>
          <cell r="C59" t="str">
            <v>Tameside</v>
          </cell>
          <cell r="F59">
            <v>23606667.161269493</v>
          </cell>
          <cell r="I59">
            <v>1.0081231311715995</v>
          </cell>
          <cell r="L59">
            <v>1653321.9351214231</v>
          </cell>
          <cell r="U59">
            <v>8628881.6483735684</v>
          </cell>
          <cell r="W59">
            <v>47431.14386544421</v>
          </cell>
          <cell r="X59">
            <v>6129392.4484860534</v>
          </cell>
          <cell r="Z59">
            <v>6149.5511001467567</v>
          </cell>
          <cell r="AA59">
            <v>1692091.6517316815</v>
          </cell>
          <cell r="AB59">
            <v>1829737.3207096139</v>
          </cell>
          <cell r="AD59">
            <v>6463.0773939411238</v>
          </cell>
          <cell r="AE59">
            <v>246147.28193584201</v>
          </cell>
          <cell r="AG59">
            <v>6285.6477228549229</v>
          </cell>
          <cell r="AH59">
            <v>312022.86754951329</v>
          </cell>
          <cell r="AJ59">
            <v>11483.53058717569</v>
          </cell>
          <cell r="AK59">
            <v>791771.80843773985</v>
          </cell>
          <cell r="AM59">
            <v>3770.3805105817819</v>
          </cell>
          <cell r="AN59">
            <v>299412.62737806246</v>
          </cell>
          <cell r="AP59">
            <v>1600.8995323004999</v>
          </cell>
          <cell r="AQ59">
            <v>180382.73540845636</v>
          </cell>
          <cell r="AS59">
            <v>285.29884612156263</v>
          </cell>
          <cell r="AT59">
            <v>975454.96315593272</v>
          </cell>
          <cell r="AV59">
            <v>1451.6973088871032</v>
          </cell>
          <cell r="AW59">
            <v>867762.916815651</v>
          </cell>
          <cell r="AY59">
            <v>509.10218124165772</v>
          </cell>
          <cell r="AZ59">
            <v>911751.17655454262</v>
          </cell>
          <cell r="BB59">
            <v>758.10859464104283</v>
          </cell>
          <cell r="BC59">
            <v>1125273.1003210319</v>
          </cell>
          <cell r="BG59">
            <v>-282000</v>
          </cell>
          <cell r="BH59">
            <v>75000</v>
          </cell>
          <cell r="BI59">
            <v>0</v>
          </cell>
          <cell r="BJ59">
            <v>0</v>
          </cell>
          <cell r="BV59">
            <v>0</v>
          </cell>
          <cell r="BW59">
            <v>0</v>
          </cell>
        </row>
        <row r="60">
          <cell r="B60">
            <v>358</v>
          </cell>
          <cell r="C60" t="str">
            <v>Trafford</v>
          </cell>
          <cell r="F60">
            <v>24943305.485011395</v>
          </cell>
          <cell r="I60">
            <v>1.0081231311715995</v>
          </cell>
          <cell r="L60">
            <v>2117058.575460359</v>
          </cell>
          <cell r="U60">
            <v>11488429.469393192</v>
          </cell>
          <cell r="W60">
            <v>54773.118126987698</v>
          </cell>
          <cell r="X60">
            <v>7078174.997845348</v>
          </cell>
          <cell r="Z60">
            <v>3389.3099669989174</v>
          </cell>
          <cell r="AA60">
            <v>932592.15297080553</v>
          </cell>
          <cell r="AB60">
            <v>794052.66722321115</v>
          </cell>
          <cell r="AD60">
            <v>2619.1038947838156</v>
          </cell>
          <cell r="AE60">
            <v>99748.96872084192</v>
          </cell>
          <cell r="AG60">
            <v>3130.2223222878165</v>
          </cell>
          <cell r="AH60">
            <v>155385.88672674238</v>
          </cell>
          <cell r="AJ60">
            <v>3844.9816222884801</v>
          </cell>
          <cell r="AK60">
            <v>265105.5813696374</v>
          </cell>
          <cell r="AM60">
            <v>2658.4206968995077</v>
          </cell>
          <cell r="AN60">
            <v>211109.91935720606</v>
          </cell>
          <cell r="AP60">
            <v>556.48396840672285</v>
          </cell>
          <cell r="AQ60">
            <v>62702.311048783311</v>
          </cell>
          <cell r="AS60">
            <v>224.81145825126669</v>
          </cell>
          <cell r="AT60">
            <v>768644.72361757245</v>
          </cell>
          <cell r="AV60">
            <v>1270.2351452762152</v>
          </cell>
          <cell r="AW60">
            <v>759292.55221369455</v>
          </cell>
          <cell r="AY60">
            <v>371.99743540232021</v>
          </cell>
          <cell r="AZ60">
            <v>666210.26564084413</v>
          </cell>
          <cell r="BB60">
            <v>458.69602468307778</v>
          </cell>
          <cell r="BC60">
            <v>680850.08064636902</v>
          </cell>
          <cell r="BG60">
            <v>-342000</v>
          </cell>
          <cell r="BH60">
            <v>0</v>
          </cell>
          <cell r="BI60">
            <v>0</v>
          </cell>
          <cell r="BJ60">
            <v>0</v>
          </cell>
          <cell r="BV60">
            <v>673874.61928586289</v>
          </cell>
          <cell r="BW60">
            <v>0</v>
          </cell>
        </row>
        <row r="61">
          <cell r="B61">
            <v>359</v>
          </cell>
          <cell r="C61" t="str">
            <v>Wigan</v>
          </cell>
          <cell r="F61">
            <v>31326441.047355339</v>
          </cell>
          <cell r="I61">
            <v>1.0081231311715995</v>
          </cell>
          <cell r="L61">
            <v>2274325.7839231282</v>
          </cell>
          <cell r="U61">
            <v>12765954.177354559</v>
          </cell>
          <cell r="W61">
            <v>65056.597085033085</v>
          </cell>
          <cell r="X61">
            <v>8407079.8720018826</v>
          </cell>
          <cell r="Z61">
            <v>6393.5168978902839</v>
          </cell>
          <cell r="AA61">
            <v>1759220.5336528402</v>
          </cell>
          <cell r="AB61">
            <v>1870558.8282722314</v>
          </cell>
          <cell r="AD61">
            <v>7551.850375606452</v>
          </cell>
          <cell r="AE61">
            <v>287613.36593064928</v>
          </cell>
          <cell r="AG61">
            <v>6119.3074062116084</v>
          </cell>
          <cell r="AH61">
            <v>303765.64651572501</v>
          </cell>
          <cell r="AJ61">
            <v>9055.9700873144775</v>
          </cell>
          <cell r="AK61">
            <v>624395.23792434519</v>
          </cell>
          <cell r="AM61">
            <v>5503.3441730657614</v>
          </cell>
          <cell r="AN61">
            <v>437030.3563788351</v>
          </cell>
          <cell r="AP61">
            <v>1932.5720424559561</v>
          </cell>
          <cell r="AQ61">
            <v>217754.22152267685</v>
          </cell>
          <cell r="AS61">
            <v>357.88371156591779</v>
          </cell>
          <cell r="AT61">
            <v>1223627.250601965</v>
          </cell>
          <cell r="AV61">
            <v>2217.8708885775186</v>
          </cell>
          <cell r="AW61">
            <v>1325748.9006905777</v>
          </cell>
          <cell r="AY61">
            <v>594.79264739124369</v>
          </cell>
          <cell r="AZ61">
            <v>1065214.2458756042</v>
          </cell>
          <cell r="BB61">
            <v>775.24668787095993</v>
          </cell>
          <cell r="BC61">
            <v>1150711.4549825445</v>
          </cell>
          <cell r="BG61">
            <v>-546000</v>
          </cell>
          <cell r="BH61">
            <v>30000</v>
          </cell>
          <cell r="BI61">
            <v>0</v>
          </cell>
          <cell r="BJ61">
            <v>0</v>
          </cell>
          <cell r="BV61">
            <v>0</v>
          </cell>
          <cell r="BW61">
            <v>0</v>
          </cell>
        </row>
        <row r="62">
          <cell r="B62">
            <v>370</v>
          </cell>
          <cell r="C62" t="str">
            <v>Barnsley</v>
          </cell>
          <cell r="F62">
            <v>25657685.798346363</v>
          </cell>
          <cell r="I62">
            <v>1</v>
          </cell>
          <cell r="L62">
            <v>1548000</v>
          </cell>
          <cell r="U62">
            <v>9948872.6542681213</v>
          </cell>
          <cell r="W62">
            <v>48414.546000000002</v>
          </cell>
          <cell r="X62">
            <v>6256474.7224128861</v>
          </cell>
          <cell r="Z62">
            <v>6135</v>
          </cell>
          <cell r="AA62">
            <v>1688087.8155685428</v>
          </cell>
          <cell r="AB62">
            <v>1753987.8050512131</v>
          </cell>
          <cell r="AD62">
            <v>5454</v>
          </cell>
          <cell r="AE62">
            <v>207716.41647624559</v>
          </cell>
          <cell r="AG62">
            <v>5397</v>
          </cell>
          <cell r="AH62">
            <v>267909.92597973038</v>
          </cell>
          <cell r="AJ62">
            <v>7766</v>
          </cell>
          <cell r="AK62">
            <v>535453.78032034088</v>
          </cell>
          <cell r="AM62">
            <v>7722</v>
          </cell>
          <cell r="AN62">
            <v>613217.76465915353</v>
          </cell>
          <cell r="AP62">
            <v>1151</v>
          </cell>
          <cell r="AQ62">
            <v>129689.91761574296</v>
          </cell>
          <cell r="AS62">
            <v>308</v>
          </cell>
          <cell r="AT62">
            <v>1053071.6570932542</v>
          </cell>
          <cell r="AV62">
            <v>2050</v>
          </cell>
          <cell r="AW62">
            <v>1225402.8223251521</v>
          </cell>
          <cell r="AY62">
            <v>668</v>
          </cell>
          <cell r="AZ62">
            <v>1196321.3051906649</v>
          </cell>
          <cell r="BB62">
            <v>831</v>
          </cell>
          <cell r="BC62">
            <v>1233467.0164365296</v>
          </cell>
          <cell r="BG62">
            <v>-246000</v>
          </cell>
          <cell r="BH62">
            <v>0</v>
          </cell>
          <cell r="BI62">
            <v>0</v>
          </cell>
          <cell r="BJ62">
            <v>0</v>
          </cell>
          <cell r="BV62">
            <v>0</v>
          </cell>
          <cell r="BW62">
            <v>0</v>
          </cell>
        </row>
        <row r="63">
          <cell r="B63">
            <v>371</v>
          </cell>
          <cell r="C63" t="str">
            <v>Doncaster</v>
          </cell>
          <cell r="F63">
            <v>33463212.967702635</v>
          </cell>
          <cell r="I63">
            <v>1</v>
          </cell>
          <cell r="L63">
            <v>2192000</v>
          </cell>
          <cell r="U63">
            <v>13491279.488845488</v>
          </cell>
          <cell r="W63">
            <v>61842.02199999999</v>
          </cell>
          <cell r="X63">
            <v>7991669.4339321386</v>
          </cell>
          <cell r="Z63">
            <v>7193</v>
          </cell>
          <cell r="AA63">
            <v>1979203.8561343972</v>
          </cell>
          <cell r="AB63">
            <v>2364295.551470933</v>
          </cell>
          <cell r="AD63">
            <v>8681</v>
          </cell>
          <cell r="AE63">
            <v>330617.20048226765</v>
          </cell>
          <cell r="AG63">
            <v>2635</v>
          </cell>
          <cell r="AH63">
            <v>130802.78950464878</v>
          </cell>
          <cell r="AJ63">
            <v>14872</v>
          </cell>
          <cell r="AK63">
            <v>1025401.573644619</v>
          </cell>
          <cell r="AM63">
            <v>8324</v>
          </cell>
          <cell r="AN63">
            <v>661023.65618010808</v>
          </cell>
          <cell r="AP63">
            <v>1921</v>
          </cell>
          <cell r="AQ63">
            <v>216450.33165928948</v>
          </cell>
          <cell r="AS63">
            <v>372</v>
          </cell>
          <cell r="AT63">
            <v>1271891.7416840601</v>
          </cell>
          <cell r="AV63">
            <v>2200</v>
          </cell>
          <cell r="AW63">
            <v>1315066.4434708951</v>
          </cell>
          <cell r="AY63">
            <v>885</v>
          </cell>
          <cell r="AZ63">
            <v>1584946.6393618842</v>
          </cell>
          <cell r="BB63">
            <v>1061</v>
          </cell>
          <cell r="BC63">
            <v>1574859.8128028375</v>
          </cell>
          <cell r="BG63">
            <v>-558000</v>
          </cell>
          <cell r="BH63">
            <v>256000</v>
          </cell>
          <cell r="BI63">
            <v>0</v>
          </cell>
          <cell r="BJ63">
            <v>0</v>
          </cell>
          <cell r="BV63">
            <v>0</v>
          </cell>
          <cell r="BW63">
            <v>0</v>
          </cell>
        </row>
        <row r="64">
          <cell r="B64">
            <v>372</v>
          </cell>
          <cell r="C64" t="str">
            <v>Rotherham</v>
          </cell>
          <cell r="F64">
            <v>32156538.369590431</v>
          </cell>
          <cell r="I64">
            <v>1</v>
          </cell>
          <cell r="L64">
            <v>2344000</v>
          </cell>
          <cell r="U64">
            <v>13003315.872625368</v>
          </cell>
          <cell r="W64">
            <v>54057.728000000003</v>
          </cell>
          <cell r="X64">
            <v>6985727.1569389757</v>
          </cell>
          <cell r="Z64">
            <v>6438</v>
          </cell>
          <cell r="AA64">
            <v>1771460.367828896</v>
          </cell>
          <cell r="AB64">
            <v>1933725.5429203261</v>
          </cell>
          <cell r="AD64">
            <v>6862</v>
          </cell>
          <cell r="AE64">
            <v>261340.30983864999</v>
          </cell>
          <cell r="AG64">
            <v>6346</v>
          </cell>
          <cell r="AH64">
            <v>315018.78641233442</v>
          </cell>
          <cell r="AJ64">
            <v>9043</v>
          </cell>
          <cell r="AK64">
            <v>623500.97031120828</v>
          </cell>
          <cell r="AM64">
            <v>3570</v>
          </cell>
          <cell r="AN64">
            <v>283500.05436845095</v>
          </cell>
          <cell r="AP64">
            <v>3997</v>
          </cell>
          <cell r="AQ64">
            <v>450365.42198968254</v>
          </cell>
          <cell r="AS64">
            <v>413</v>
          </cell>
          <cell r="AT64">
            <v>1412073.3583750452</v>
          </cell>
          <cell r="AV64">
            <v>2530</v>
          </cell>
          <cell r="AW64">
            <v>1512326.4099915291</v>
          </cell>
          <cell r="AY64">
            <v>929</v>
          </cell>
          <cell r="AZ64">
            <v>1663746.2462906106</v>
          </cell>
          <cell r="BB64">
            <v>946</v>
          </cell>
          <cell r="BC64">
            <v>1404163.4146196835</v>
          </cell>
          <cell r="BG64">
            <v>126000</v>
          </cell>
          <cell r="BH64">
            <v>0</v>
          </cell>
          <cell r="BI64">
            <v>0</v>
          </cell>
          <cell r="BJ64">
            <v>0</v>
          </cell>
          <cell r="BV64">
            <v>0</v>
          </cell>
          <cell r="BW64">
            <v>-3.7252902984619141E-9</v>
          </cell>
        </row>
        <row r="65">
          <cell r="B65">
            <v>373</v>
          </cell>
          <cell r="C65" t="str">
            <v>Sheffield</v>
          </cell>
          <cell r="F65">
            <v>64211768.148605861</v>
          </cell>
          <cell r="I65">
            <v>1</v>
          </cell>
          <cell r="L65">
            <v>3968000</v>
          </cell>
          <cell r="U65">
            <v>23438614.665483199</v>
          </cell>
          <cell r="W65">
            <v>112926.82899999998</v>
          </cell>
          <cell r="X65">
            <v>14593214.426109506</v>
          </cell>
          <cell r="Z65">
            <v>16111</v>
          </cell>
          <cell r="AA65">
            <v>4433053.4305826882</v>
          </cell>
          <cell r="AB65">
            <v>4030290.6847031261</v>
          </cell>
          <cell r="AD65">
            <v>7850</v>
          </cell>
          <cell r="AE65">
            <v>298968.43955601903</v>
          </cell>
          <cell r="AG65">
            <v>8377</v>
          </cell>
          <cell r="AH65">
            <v>415838.69741193281</v>
          </cell>
          <cell r="AJ65">
            <v>19726</v>
          </cell>
          <cell r="AK65">
            <v>1360077.4234611182</v>
          </cell>
          <cell r="AM65">
            <v>18294</v>
          </cell>
          <cell r="AN65">
            <v>1452759.1021334571</v>
          </cell>
          <cell r="AP65">
            <v>4461</v>
          </cell>
          <cell r="AQ65">
            <v>502647.02214059891</v>
          </cell>
          <cell r="AS65">
            <v>828</v>
          </cell>
          <cell r="AT65">
            <v>2830984.8443935532</v>
          </cell>
          <cell r="AV65">
            <v>5330</v>
          </cell>
          <cell r="AW65">
            <v>3186047.3380453959</v>
          </cell>
          <cell r="AY65">
            <v>1891</v>
          </cell>
          <cell r="AZ65">
            <v>3386592.1977777663</v>
          </cell>
          <cell r="BB65">
            <v>2106</v>
          </cell>
          <cell r="BC65">
            <v>3125970.5615106272</v>
          </cell>
          <cell r="BG65">
            <v>-348000</v>
          </cell>
          <cell r="BH65">
            <v>1567000</v>
          </cell>
          <cell r="BI65">
            <v>0</v>
          </cell>
          <cell r="BJ65">
            <v>0</v>
          </cell>
          <cell r="BV65">
            <v>0</v>
          </cell>
          <cell r="BW65">
            <v>0</v>
          </cell>
        </row>
        <row r="66">
          <cell r="B66">
            <v>380</v>
          </cell>
          <cell r="C66" t="str">
            <v>Bradford</v>
          </cell>
          <cell r="F66">
            <v>75335820.072020441</v>
          </cell>
          <cell r="I66">
            <v>1.0002404826419735</v>
          </cell>
          <cell r="L66">
            <v>3556855.1562748575</v>
          </cell>
          <cell r="U66">
            <v>29697627.592442036</v>
          </cell>
          <cell r="W66">
            <v>132401.86569525397</v>
          </cell>
          <cell r="X66">
            <v>17109918.286183294</v>
          </cell>
          <cell r="Z66">
            <v>17440.193055345451</v>
          </cell>
          <cell r="AA66">
            <v>4798790.1219057497</v>
          </cell>
          <cell r="AB66">
            <v>5217109.4991202541</v>
          </cell>
          <cell r="AD66">
            <v>17127.117784278511</v>
          </cell>
          <cell r="AE66">
            <v>652288.87618571823</v>
          </cell>
          <cell r="AG66">
            <v>22046.30047791174</v>
          </cell>
          <cell r="AH66">
            <v>1094389.9813163292</v>
          </cell>
          <cell r="AJ66">
            <v>25445.117637929165</v>
          </cell>
          <cell r="AK66">
            <v>1754401.8065831773</v>
          </cell>
          <cell r="AM66">
            <v>15486.723392745676</v>
          </cell>
          <cell r="AN66">
            <v>1229828.2699811095</v>
          </cell>
          <cell r="AP66">
            <v>4315.0374421174738</v>
          </cell>
          <cell r="AQ66">
            <v>486200.56505391956</v>
          </cell>
          <cell r="AS66">
            <v>1133.272466833356</v>
          </cell>
          <cell r="AT66">
            <v>3874730.8915141621</v>
          </cell>
          <cell r="AV66">
            <v>4411.060528451103</v>
          </cell>
          <cell r="AW66">
            <v>2636744.4004931995</v>
          </cell>
          <cell r="AY66">
            <v>2224.534833395749</v>
          </cell>
          <cell r="AZ66">
            <v>3983919.783428295</v>
          </cell>
          <cell r="BB66">
            <v>2406.5786012365884</v>
          </cell>
          <cell r="BC66">
            <v>3572124.3406585935</v>
          </cell>
          <cell r="BG66">
            <v>-756000</v>
          </cell>
          <cell r="BH66">
            <v>1644000</v>
          </cell>
          <cell r="BI66">
            <v>0</v>
          </cell>
          <cell r="BJ66">
            <v>0</v>
          </cell>
          <cell r="BV66">
            <v>0</v>
          </cell>
          <cell r="BW66">
            <v>0</v>
          </cell>
        </row>
        <row r="67">
          <cell r="B67">
            <v>381</v>
          </cell>
          <cell r="C67" t="str">
            <v>Calderdale</v>
          </cell>
          <cell r="F67">
            <v>20683333.380695667</v>
          </cell>
          <cell r="I67">
            <v>1.0002404826419735</v>
          </cell>
          <cell r="L67">
            <v>1096263.568975603</v>
          </cell>
          <cell r="U67">
            <v>8360333.0568309845</v>
          </cell>
          <cell r="W67">
            <v>43931.671264330726</v>
          </cell>
          <cell r="X67">
            <v>5677165.5109321428</v>
          </cell>
          <cell r="Z67">
            <v>4488.0790456145351</v>
          </cell>
          <cell r="AA67">
            <v>1234926.0883798515</v>
          </cell>
          <cell r="AB67">
            <v>1342298.3627754124</v>
          </cell>
          <cell r="AD67">
            <v>5416.3022135062865</v>
          </cell>
          <cell r="AE67">
            <v>206280.69056506833</v>
          </cell>
          <cell r="AG67">
            <v>3262.7844543781175</v>
          </cell>
          <cell r="AH67">
            <v>161966.34086719592</v>
          </cell>
          <cell r="AJ67">
            <v>7569.8199726344556</v>
          </cell>
          <cell r="AK67">
            <v>521927.4685412746</v>
          </cell>
          <cell r="AM67">
            <v>3209.7717087980932</v>
          </cell>
          <cell r="AN67">
            <v>254893.68458111348</v>
          </cell>
          <cell r="AP67">
            <v>1750.4208446234536</v>
          </cell>
          <cell r="AQ67">
            <v>197230.17822076014</v>
          </cell>
          <cell r="AS67">
            <v>247.05939921256746</v>
          </cell>
          <cell r="AT67">
            <v>844711.85366637073</v>
          </cell>
          <cell r="AV67">
            <v>1280.307817781726</v>
          </cell>
          <cell r="AW67">
            <v>765313.56749008957</v>
          </cell>
          <cell r="AY67">
            <v>495.11903890777688</v>
          </cell>
          <cell r="AZ67">
            <v>886708.76474685536</v>
          </cell>
          <cell r="BB67">
            <v>482.11591263343121</v>
          </cell>
          <cell r="BC67">
            <v>715612.60689835495</v>
          </cell>
          <cell r="BG67">
            <v>-240000</v>
          </cell>
          <cell r="BH67">
            <v>0</v>
          </cell>
          <cell r="BI67">
            <v>0</v>
          </cell>
          <cell r="BJ67">
            <v>0</v>
          </cell>
          <cell r="BV67">
            <v>0</v>
          </cell>
          <cell r="BW67">
            <v>0</v>
          </cell>
        </row>
        <row r="68">
          <cell r="B68">
            <v>382</v>
          </cell>
          <cell r="C68" t="str">
            <v>Kirklees</v>
          </cell>
          <cell r="F68">
            <v>43332407.6868416</v>
          </cell>
          <cell r="I68">
            <v>1.0002404826419735</v>
          </cell>
          <cell r="L68">
            <v>2744659.8843695754</v>
          </cell>
          <cell r="U68">
            <v>15559938.366174109</v>
          </cell>
          <cell r="W68">
            <v>95503.303364900697</v>
          </cell>
          <cell r="X68">
            <v>12341621.53269868</v>
          </cell>
          <cell r="Z68">
            <v>12656.04282686889</v>
          </cell>
          <cell r="AA68">
            <v>3482397.9933742504</v>
          </cell>
          <cell r="AB68">
            <v>2173556.6645948514</v>
          </cell>
          <cell r="AD68">
            <v>14478.480986242566</v>
          </cell>
          <cell r="AE68">
            <v>551415.1423692269</v>
          </cell>
          <cell r="AG68">
            <v>8810.1181711105019</v>
          </cell>
          <cell r="AH68">
            <v>437338.91182043584</v>
          </cell>
          <cell r="AJ68">
            <v>10150.440417850747</v>
          </cell>
          <cell r="AK68">
            <v>699857.28736216365</v>
          </cell>
          <cell r="AM68">
            <v>4825.16008826488</v>
          </cell>
          <cell r="AN68">
            <v>383174.55108111294</v>
          </cell>
          <cell r="AP68">
            <v>903.21715582570209</v>
          </cell>
          <cell r="AQ68">
            <v>101770.77196191224</v>
          </cell>
          <cell r="AS68">
            <v>604.14525151575197</v>
          </cell>
          <cell r="AT68">
            <v>2065611.1725282911</v>
          </cell>
          <cell r="AV68">
            <v>2410.5795631671563</v>
          </cell>
          <cell r="AW68">
            <v>1440941.9512899346</v>
          </cell>
          <cell r="AY68">
            <v>1225.2945912364175</v>
          </cell>
          <cell r="AZ68">
            <v>2194380.2763937325</v>
          </cell>
          <cell r="BB68">
            <v>1057.254190152566</v>
          </cell>
          <cell r="BC68">
            <v>1569299.8454181768</v>
          </cell>
          <cell r="BG68">
            <v>-240000</v>
          </cell>
          <cell r="BH68">
            <v>0</v>
          </cell>
          <cell r="BI68">
            <v>0</v>
          </cell>
          <cell r="BJ68">
            <v>0</v>
          </cell>
          <cell r="BV68">
            <v>0</v>
          </cell>
          <cell r="BW68">
            <v>0</v>
          </cell>
        </row>
        <row r="69">
          <cell r="B69">
            <v>383</v>
          </cell>
          <cell r="C69" t="str">
            <v>Leeds</v>
          </cell>
          <cell r="F69">
            <v>77993906.939888641</v>
          </cell>
          <cell r="I69">
            <v>1.0002404826419735</v>
          </cell>
          <cell r="L69">
            <v>3852926.3391368818</v>
          </cell>
          <cell r="U69">
            <v>29697274.555877559</v>
          </cell>
          <cell r="W69">
            <v>160193.33045327649</v>
          </cell>
          <cell r="X69">
            <v>20701330.601758789</v>
          </cell>
          <cell r="Z69">
            <v>18379.418868546265</v>
          </cell>
          <cell r="AA69">
            <v>5057224.6209003292</v>
          </cell>
          <cell r="AB69">
            <v>5165323.8689536229</v>
          </cell>
          <cell r="AD69">
            <v>10023.409876555217</v>
          </cell>
          <cell r="AE69">
            <v>381743.08405402576</v>
          </cell>
          <cell r="AG69">
            <v>15695.773653617849</v>
          </cell>
          <cell r="AH69">
            <v>779146.48095893278</v>
          </cell>
          <cell r="AJ69">
            <v>18935.552576895199</v>
          </cell>
          <cell r="AK69">
            <v>1305577.2868597871</v>
          </cell>
          <cell r="AM69">
            <v>21746.228333119147</v>
          </cell>
          <cell r="AN69">
            <v>1726906.6988089713</v>
          </cell>
          <cell r="AP69">
            <v>8626.0739223043802</v>
          </cell>
          <cell r="AQ69">
            <v>971950.318271906</v>
          </cell>
          <cell r="AS69">
            <v>827.1988791449121</v>
          </cell>
          <cell r="AT69">
            <v>2828245.7610610873</v>
          </cell>
          <cell r="AV69">
            <v>4060.9763595264126</v>
          </cell>
          <cell r="AW69">
            <v>2427478.9718826283</v>
          </cell>
          <cell r="AY69">
            <v>2029.4879392805642</v>
          </cell>
          <cell r="AZ69">
            <v>3634610.2700431705</v>
          </cell>
          <cell r="BB69">
            <v>2643.6355956227362</v>
          </cell>
          <cell r="BC69">
            <v>3923991.9502745904</v>
          </cell>
          <cell r="BG69">
            <v>-252000</v>
          </cell>
          <cell r="BH69">
            <v>957500</v>
          </cell>
          <cell r="BI69">
            <v>0</v>
          </cell>
          <cell r="BJ69">
            <v>0</v>
          </cell>
          <cell r="BV69">
            <v>0</v>
          </cell>
          <cell r="BW69">
            <v>0</v>
          </cell>
        </row>
        <row r="70">
          <cell r="B70">
            <v>384</v>
          </cell>
          <cell r="C70" t="str">
            <v>Wakefield</v>
          </cell>
          <cell r="F70">
            <v>33708142.998024315</v>
          </cell>
          <cell r="I70">
            <v>1.0002404826419735</v>
          </cell>
          <cell r="L70">
            <v>1624390.543810565</v>
          </cell>
          <cell r="U70">
            <v>12731064.419416457</v>
          </cell>
          <cell r="W70">
            <v>67170.864543284173</v>
          </cell>
          <cell r="X70">
            <v>8680300.6703331973</v>
          </cell>
          <cell r="Z70">
            <v>6493.561213311692</v>
          </cell>
          <cell r="AA70">
            <v>1786748.421163806</v>
          </cell>
          <cell r="AB70">
            <v>2086729.459329725</v>
          </cell>
          <cell r="AD70">
            <v>7667.8435399333694</v>
          </cell>
          <cell r="AE70">
            <v>292030.98317115672</v>
          </cell>
          <cell r="AG70">
            <v>8105.9488713305536</v>
          </cell>
          <cell r="AH70">
            <v>402383.57645240828</v>
          </cell>
          <cell r="AJ70">
            <v>10192.45051812171</v>
          </cell>
          <cell r="AK70">
            <v>702753.81929645722</v>
          </cell>
          <cell r="AM70">
            <v>5731.3779655385079</v>
          </cell>
          <cell r="AN70">
            <v>455138.92572445626</v>
          </cell>
          <cell r="AP70">
            <v>2080.5002038953048</v>
          </cell>
          <cell r="AQ70">
            <v>234422.15468524632</v>
          </cell>
          <cell r="AS70">
            <v>364.08753568167833</v>
          </cell>
          <cell r="AT70">
            <v>1244838.5211925465</v>
          </cell>
          <cell r="AV70">
            <v>2630.6324693483903</v>
          </cell>
          <cell r="AW70">
            <v>1572480.2207022936</v>
          </cell>
          <cell r="AY70">
            <v>971.23350864535632</v>
          </cell>
          <cell r="AZ70">
            <v>1739382.2435741343</v>
          </cell>
          <cell r="BB70">
            <v>1055.2537091872821</v>
          </cell>
          <cell r="BC70">
            <v>1566330.4985015863</v>
          </cell>
          <cell r="BG70">
            <v>-6000</v>
          </cell>
          <cell r="BH70">
            <v>681878</v>
          </cell>
          <cell r="BI70">
            <v>0</v>
          </cell>
          <cell r="BJ70">
            <v>0</v>
          </cell>
          <cell r="BV70">
            <v>0</v>
          </cell>
          <cell r="BW70">
            <v>0</v>
          </cell>
        </row>
        <row r="71">
          <cell r="B71">
            <v>390</v>
          </cell>
          <cell r="C71" t="str">
            <v>Gateshead</v>
          </cell>
          <cell r="F71">
            <v>22291016.185825828</v>
          </cell>
          <cell r="I71">
            <v>1</v>
          </cell>
          <cell r="L71">
            <v>2092000</v>
          </cell>
          <cell r="U71">
            <v>9887376.9483356941</v>
          </cell>
          <cell r="W71">
            <v>38213.641000000003</v>
          </cell>
          <cell r="X71">
            <v>4938240.6470952071</v>
          </cell>
          <cell r="Z71">
            <v>4288</v>
          </cell>
          <cell r="AA71">
            <v>1179872.9507999856</v>
          </cell>
          <cell r="AB71">
            <v>1219740.2418275301</v>
          </cell>
          <cell r="AD71">
            <v>4365</v>
          </cell>
          <cell r="AE71">
            <v>166241.68645376089</v>
          </cell>
          <cell r="AG71">
            <v>4780</v>
          </cell>
          <cell r="AH71">
            <v>237281.72061943877</v>
          </cell>
          <cell r="AJ71">
            <v>6512</v>
          </cell>
          <cell r="AK71">
            <v>448992.40502782131</v>
          </cell>
          <cell r="AM71">
            <v>2452</v>
          </cell>
          <cell r="AN71">
            <v>194717.68440096409</v>
          </cell>
          <cell r="AP71">
            <v>1531</v>
          </cell>
          <cell r="AQ71">
            <v>172506.74532554517</v>
          </cell>
          <cell r="AS71">
            <v>250</v>
          </cell>
          <cell r="AT71">
            <v>854765.95543283608</v>
          </cell>
          <cell r="AV71">
            <v>1380</v>
          </cell>
          <cell r="AW71">
            <v>824905.31454083417</v>
          </cell>
          <cell r="AY71">
            <v>388</v>
          </cell>
          <cell r="AZ71">
            <v>694869.26109876961</v>
          </cell>
          <cell r="BB71">
            <v>622</v>
          </cell>
          <cell r="BC71">
            <v>923244.86669497157</v>
          </cell>
          <cell r="BG71">
            <v>-324000</v>
          </cell>
          <cell r="BH71">
            <v>0</v>
          </cell>
          <cell r="BI71">
            <v>0</v>
          </cell>
          <cell r="BJ71">
            <v>0</v>
          </cell>
          <cell r="BV71">
            <v>0</v>
          </cell>
          <cell r="BW71">
            <v>0</v>
          </cell>
        </row>
        <row r="72">
          <cell r="B72">
            <v>391</v>
          </cell>
          <cell r="C72" t="str">
            <v>Newcastle upon Tyne</v>
          </cell>
          <cell r="F72">
            <v>37227534.295524947</v>
          </cell>
          <cell r="I72">
            <v>1</v>
          </cell>
          <cell r="L72">
            <v>2336000</v>
          </cell>
          <cell r="U72">
            <v>14919988.920024313</v>
          </cell>
          <cell r="W72">
            <v>56283.982000000004</v>
          </cell>
          <cell r="X72">
            <v>7273419.6590368077</v>
          </cell>
          <cell r="Z72">
            <v>8447</v>
          </cell>
          <cell r="AA72">
            <v>2324250.6565782363</v>
          </cell>
          <cell r="AB72">
            <v>2403322.6991202259</v>
          </cell>
          <cell r="AD72">
            <v>4530</v>
          </cell>
          <cell r="AE72">
            <v>172525.73645716766</v>
          </cell>
          <cell r="AG72">
            <v>3275</v>
          </cell>
          <cell r="AH72">
            <v>162572.72699344394</v>
          </cell>
          <cell r="AJ72">
            <v>8670</v>
          </cell>
          <cell r="AK72">
            <v>597783.19281191798</v>
          </cell>
          <cell r="AM72">
            <v>11418</v>
          </cell>
          <cell r="AN72">
            <v>906723.70329943229</v>
          </cell>
          <cell r="AP72">
            <v>5003</v>
          </cell>
          <cell r="AQ72">
            <v>563717.33955826412</v>
          </cell>
          <cell r="AS72">
            <v>454</v>
          </cell>
          <cell r="AT72">
            <v>1552254.9750660304</v>
          </cell>
          <cell r="AV72">
            <v>2000</v>
          </cell>
          <cell r="AW72">
            <v>1195514.9486099046</v>
          </cell>
          <cell r="AY72">
            <v>643</v>
          </cell>
          <cell r="AZ72">
            <v>1151548.8012538888</v>
          </cell>
          <cell r="BB72">
            <v>814</v>
          </cell>
          <cell r="BC72">
            <v>1208233.6358355414</v>
          </cell>
          <cell r="BG72">
            <v>48000</v>
          </cell>
          <cell r="BH72">
            <v>2815000.0000000005</v>
          </cell>
          <cell r="BI72">
            <v>0</v>
          </cell>
          <cell r="BJ72">
            <v>0</v>
          </cell>
          <cell r="BV72">
            <v>0</v>
          </cell>
          <cell r="BW72">
            <v>0</v>
          </cell>
        </row>
        <row r="73">
          <cell r="B73">
            <v>392</v>
          </cell>
          <cell r="C73" t="str">
            <v>North Tyneside</v>
          </cell>
          <cell r="F73">
            <v>20940021.440934557</v>
          </cell>
          <cell r="I73">
            <v>1</v>
          </cell>
          <cell r="L73">
            <v>1944000</v>
          </cell>
          <cell r="U73">
            <v>8954007.8182467632</v>
          </cell>
          <cell r="W73">
            <v>38776.731</v>
          </cell>
          <cell r="X73">
            <v>5011007.1737387376</v>
          </cell>
          <cell r="Z73">
            <v>3841</v>
          </cell>
          <cell r="AA73">
            <v>1056877.7994456028</v>
          </cell>
          <cell r="AB73">
            <v>1167990.7451255817</v>
          </cell>
          <cell r="AD73">
            <v>3538</v>
          </cell>
          <cell r="AE73">
            <v>134745.26613365544</v>
          </cell>
          <cell r="AG73">
            <v>3340</v>
          </cell>
          <cell r="AH73">
            <v>165799.3612696497</v>
          </cell>
          <cell r="AJ73">
            <v>8115</v>
          </cell>
          <cell r="AK73">
            <v>559516.79465613782</v>
          </cell>
          <cell r="AM73">
            <v>2087</v>
          </cell>
          <cell r="AN73">
            <v>165732.38472463787</v>
          </cell>
          <cell r="AP73">
            <v>1262</v>
          </cell>
          <cell r="AQ73">
            <v>142196.93834150097</v>
          </cell>
          <cell r="AS73">
            <v>222</v>
          </cell>
          <cell r="AT73">
            <v>759032.16842435848</v>
          </cell>
          <cell r="AV73">
            <v>1550</v>
          </cell>
          <cell r="AW73">
            <v>926524.08517267602</v>
          </cell>
          <cell r="AY73">
            <v>387</v>
          </cell>
          <cell r="AZ73">
            <v>693078.36094129842</v>
          </cell>
          <cell r="BB73">
            <v>478</v>
          </cell>
          <cell r="BC73">
            <v>709503.2898395441</v>
          </cell>
          <cell r="BG73">
            <v>-282000</v>
          </cell>
          <cell r="BH73">
            <v>0</v>
          </cell>
          <cell r="BI73">
            <v>0</v>
          </cell>
          <cell r="BJ73">
            <v>0</v>
          </cell>
          <cell r="BV73">
            <v>0</v>
          </cell>
          <cell r="BW73">
            <v>0</v>
          </cell>
        </row>
        <row r="74">
          <cell r="B74">
            <v>393</v>
          </cell>
          <cell r="C74" t="str">
            <v>South Tyneside</v>
          </cell>
          <cell r="F74">
            <v>17683766.646078542</v>
          </cell>
          <cell r="I74">
            <v>1</v>
          </cell>
          <cell r="L74">
            <v>1764000</v>
          </cell>
          <cell r="U74">
            <v>7419924.7471680511</v>
          </cell>
          <cell r="W74">
            <v>27960.573</v>
          </cell>
          <cell r="X74">
            <v>3613265.6949562267</v>
          </cell>
          <cell r="Z74">
            <v>4254</v>
          </cell>
          <cell r="AA74">
            <v>1170517.6149027841</v>
          </cell>
          <cell r="AB74">
            <v>1271833.8479956337</v>
          </cell>
          <cell r="AD74">
            <v>2959</v>
          </cell>
          <cell r="AE74">
            <v>112693.96339442806</v>
          </cell>
          <cell r="AG74">
            <v>2153</v>
          </cell>
          <cell r="AH74">
            <v>106876.05533339994</v>
          </cell>
          <cell r="AJ74">
            <v>8148</v>
          </cell>
          <cell r="AK74">
            <v>561792.09400594095</v>
          </cell>
          <cell r="AM74">
            <v>4109</v>
          </cell>
          <cell r="AN74">
            <v>326303.00375349162</v>
          </cell>
          <cell r="AP74">
            <v>1457</v>
          </cell>
          <cell r="AQ74">
            <v>164168.73150837314</v>
          </cell>
          <cell r="AS74">
            <v>178</v>
          </cell>
          <cell r="AT74">
            <v>608593.36026817933</v>
          </cell>
          <cell r="AV74">
            <v>1230</v>
          </cell>
          <cell r="AW74">
            <v>735241.69339509122</v>
          </cell>
          <cell r="AY74">
            <v>318</v>
          </cell>
          <cell r="AZ74">
            <v>569506.25007579569</v>
          </cell>
          <cell r="BB74">
            <v>390</v>
          </cell>
          <cell r="BC74">
            <v>578883.43731678277</v>
          </cell>
          <cell r="BG74">
            <v>-48000</v>
          </cell>
          <cell r="BH74">
            <v>0</v>
          </cell>
          <cell r="BI74">
            <v>0</v>
          </cell>
          <cell r="BJ74">
            <v>0</v>
          </cell>
          <cell r="BV74">
            <v>0</v>
          </cell>
          <cell r="BW74">
            <v>0</v>
          </cell>
        </row>
        <row r="75">
          <cell r="B75">
            <v>394</v>
          </cell>
          <cell r="C75" t="str">
            <v>Sunderland</v>
          </cell>
          <cell r="F75">
            <v>28360184.99849166</v>
          </cell>
          <cell r="I75">
            <v>1</v>
          </cell>
          <cell r="L75">
            <v>2528000</v>
          </cell>
          <cell r="U75">
            <v>10022450.391767658</v>
          </cell>
          <cell r="W75">
            <v>51668.863000000012</v>
          </cell>
          <cell r="X75">
            <v>6677020.895648065</v>
          </cell>
          <cell r="Z75">
            <v>8392</v>
          </cell>
          <cell r="AA75">
            <v>2309117.0249798223</v>
          </cell>
          <cell r="AB75">
            <v>2151365.1017451738</v>
          </cell>
          <cell r="AD75">
            <v>5839</v>
          </cell>
          <cell r="AE75">
            <v>222379.19981752805</v>
          </cell>
          <cell r="AG75">
            <v>4179</v>
          </cell>
          <cell r="AH75">
            <v>207447.7636963671</v>
          </cell>
          <cell r="AJ75">
            <v>13103</v>
          </cell>
          <cell r="AK75">
            <v>903431.73880214093</v>
          </cell>
          <cell r="AM75">
            <v>6674</v>
          </cell>
          <cell r="AN75">
            <v>529994.21928712656</v>
          </cell>
          <cell r="AP75">
            <v>2557</v>
          </cell>
          <cell r="AQ75">
            <v>288112.18014201109</v>
          </cell>
          <cell r="AS75">
            <v>328</v>
          </cell>
          <cell r="AT75">
            <v>1121452.9335278808</v>
          </cell>
          <cell r="AV75">
            <v>2350</v>
          </cell>
          <cell r="AW75">
            <v>1404730.0646166378</v>
          </cell>
          <cell r="AY75">
            <v>603</v>
          </cell>
          <cell r="AZ75">
            <v>1079912.7949550464</v>
          </cell>
          <cell r="BB75">
            <v>884</v>
          </cell>
          <cell r="BC75">
            <v>1312135.7912513744</v>
          </cell>
          <cell r="BG75">
            <v>-246000</v>
          </cell>
          <cell r="BH75">
            <v>0</v>
          </cell>
          <cell r="BI75">
            <v>0</v>
          </cell>
          <cell r="BJ75">
            <v>0</v>
          </cell>
          <cell r="BV75">
            <v>0</v>
          </cell>
          <cell r="BW75">
            <v>0</v>
          </cell>
        </row>
        <row r="76">
          <cell r="B76">
            <v>800</v>
          </cell>
          <cell r="C76" t="str">
            <v>Bath and North East Somerset</v>
          </cell>
          <cell r="F76">
            <v>20352516.994201642</v>
          </cell>
          <cell r="I76">
            <v>1.0217501490185212</v>
          </cell>
          <cell r="L76">
            <v>1679757.2449864489</v>
          </cell>
          <cell r="U76">
            <v>10269517.243693007</v>
          </cell>
          <cell r="W76">
            <v>35385.787579637668</v>
          </cell>
          <cell r="X76">
            <v>4572805.1549770785</v>
          </cell>
          <cell r="Z76">
            <v>2093.5660553389498</v>
          </cell>
          <cell r="AA76">
            <v>576059.22560808121</v>
          </cell>
          <cell r="AB76">
            <v>323365.96140451392</v>
          </cell>
          <cell r="AD76">
            <v>1536.712224123856</v>
          </cell>
          <cell r="AE76">
            <v>58525.917922671164</v>
          </cell>
          <cell r="AG76">
            <v>2551.3101220992476</v>
          </cell>
          <cell r="AH76">
            <v>126648.37983378659</v>
          </cell>
          <cell r="AJ76">
            <v>1394.6889534102816</v>
          </cell>
          <cell r="AK76">
            <v>96161.662693092338</v>
          </cell>
          <cell r="AM76">
            <v>529.26657719159402</v>
          </cell>
          <cell r="AN76">
            <v>42030.000954963827</v>
          </cell>
          <cell r="AP76">
            <v>0</v>
          </cell>
          <cell r="AQ76">
            <v>0</v>
          </cell>
          <cell r="AS76">
            <v>146.11027130964854</v>
          </cell>
          <cell r="AT76">
            <v>499560.34261817049</v>
          </cell>
          <cell r="AV76">
            <v>1103.4901609400029</v>
          </cell>
          <cell r="AW76">
            <v>659619.49152386142</v>
          </cell>
          <cell r="AY76">
            <v>323.89479723887121</v>
          </cell>
          <cell r="AZ76">
            <v>580063.24337915005</v>
          </cell>
          <cell r="BB76">
            <v>478.17906974066796</v>
          </cell>
          <cell r="BC76">
            <v>709769.08601133199</v>
          </cell>
          <cell r="BG76">
            <v>174000</v>
          </cell>
          <cell r="BH76">
            <v>308000</v>
          </cell>
          <cell r="BI76">
            <v>0</v>
          </cell>
          <cell r="BJ76">
            <v>0</v>
          </cell>
          <cell r="BV76">
            <v>2868217.8285275251</v>
          </cell>
          <cell r="BW76">
            <v>0</v>
          </cell>
        </row>
        <row r="77">
          <cell r="B77">
            <v>801</v>
          </cell>
          <cell r="C77" t="str">
            <v>Bristol, City of</v>
          </cell>
          <cell r="F77">
            <v>53669225.035090871</v>
          </cell>
          <cell r="I77">
            <v>1.0217501490185212</v>
          </cell>
          <cell r="L77">
            <v>2995771.4369223043</v>
          </cell>
          <cell r="U77">
            <v>22337334.661469907</v>
          </cell>
          <cell r="W77">
            <v>93415.166696260319</v>
          </cell>
          <cell r="X77">
            <v>12071777.542334875</v>
          </cell>
          <cell r="Z77">
            <v>10796.833824678713</v>
          </cell>
          <cell r="AA77">
            <v>2970823.7369451416</v>
          </cell>
          <cell r="AB77">
            <v>3315838.6018805779</v>
          </cell>
          <cell r="AD77">
            <v>10871.421585557066</v>
          </cell>
          <cell r="AE77">
            <v>414039.73849549278</v>
          </cell>
          <cell r="AG77">
            <v>8718.5940215750416</v>
          </cell>
          <cell r="AH77">
            <v>432795.60477440967</v>
          </cell>
          <cell r="AJ77">
            <v>12364.198553273125</v>
          </cell>
          <cell r="AK77">
            <v>852492.51300301123</v>
          </cell>
          <cell r="AM77">
            <v>13327.70894379759</v>
          </cell>
          <cell r="AN77">
            <v>1058377.0896844559</v>
          </cell>
          <cell r="AP77">
            <v>4953.4447224417909</v>
          </cell>
          <cell r="AQ77">
            <v>558133.65592320811</v>
          </cell>
          <cell r="AS77">
            <v>628.37634164639053</v>
          </cell>
          <cell r="AT77">
            <v>2148458.816155069</v>
          </cell>
          <cell r="AV77">
            <v>3034.5979425850082</v>
          </cell>
          <cell r="AW77">
            <v>1813953.601690619</v>
          </cell>
          <cell r="AY77">
            <v>1082.0334078106139</v>
          </cell>
          <cell r="AZ77">
            <v>1937813.8004369715</v>
          </cell>
          <cell r="BB77">
            <v>1399.797704155374</v>
          </cell>
          <cell r="BC77">
            <v>2077742.8372553946</v>
          </cell>
          <cell r="BG77">
            <v>-6000</v>
          </cell>
          <cell r="BH77">
            <v>2005710</v>
          </cell>
          <cell r="BI77">
            <v>0</v>
          </cell>
          <cell r="BJ77">
            <v>0</v>
          </cell>
          <cell r="BV77">
            <v>0</v>
          </cell>
          <cell r="BW77">
            <v>0</v>
          </cell>
        </row>
        <row r="78">
          <cell r="B78">
            <v>802</v>
          </cell>
          <cell r="C78" t="str">
            <v>North Somerset</v>
          </cell>
          <cell r="F78">
            <v>22035857.033314362</v>
          </cell>
          <cell r="I78">
            <v>1.0217501490185212</v>
          </cell>
          <cell r="L78">
            <v>1250622.1823986701</v>
          </cell>
          <cell r="U78">
            <v>10799306.429685105</v>
          </cell>
          <cell r="W78">
            <v>43255.113094849999</v>
          </cell>
          <cell r="X78">
            <v>5589735.8139646631</v>
          </cell>
          <cell r="Z78">
            <v>2596.2671286560626</v>
          </cell>
          <cell r="AA78">
            <v>714380.91374823556</v>
          </cell>
          <cell r="AB78">
            <v>599390.80173104908</v>
          </cell>
          <cell r="AD78">
            <v>1677.7137446884119</v>
          </cell>
          <cell r="AE78">
            <v>63895.982200150291</v>
          </cell>
          <cell r="AG78">
            <v>2091.5225550409132</v>
          </cell>
          <cell r="AH78">
            <v>103824.28254696082</v>
          </cell>
          <cell r="AJ78">
            <v>1890.2377756842643</v>
          </cell>
          <cell r="AK78">
            <v>130328.99339356835</v>
          </cell>
          <cell r="AM78">
            <v>2282.5898329073766</v>
          </cell>
          <cell r="AN78">
            <v>181264.52149302932</v>
          </cell>
          <cell r="AP78">
            <v>1065.6854054263176</v>
          </cell>
          <cell r="AQ78">
            <v>120077.02209734036</v>
          </cell>
          <cell r="AS78">
            <v>205.37177995272276</v>
          </cell>
          <cell r="AT78">
            <v>702179.22284092498</v>
          </cell>
          <cell r="AV78">
            <v>1144.3601669007437</v>
          </cell>
          <cell r="AW78">
            <v>684049.84306178219</v>
          </cell>
          <cell r="AY78">
            <v>402.56955871329734</v>
          </cell>
          <cell r="AZ78">
            <v>720961.88609269762</v>
          </cell>
          <cell r="BB78">
            <v>568.09308285429779</v>
          </cell>
          <cell r="BC78">
            <v>843229.9397912405</v>
          </cell>
          <cell r="BG78">
            <v>132000</v>
          </cell>
          <cell r="BH78">
            <v>0</v>
          </cell>
          <cell r="BI78">
            <v>0</v>
          </cell>
          <cell r="BJ78">
            <v>0</v>
          </cell>
          <cell r="BV78">
            <v>1555267.0980027802</v>
          </cell>
          <cell r="BW78">
            <v>0</v>
          </cell>
        </row>
        <row r="79">
          <cell r="B79">
            <v>803</v>
          </cell>
          <cell r="C79" t="str">
            <v>South Gloucestershire</v>
          </cell>
          <cell r="F79">
            <v>29089575.649860524</v>
          </cell>
          <cell r="I79">
            <v>1.0217501490185212</v>
          </cell>
          <cell r="L79">
            <v>1732888.252735412</v>
          </cell>
          <cell r="U79">
            <v>14397144.399566803</v>
          </cell>
          <cell r="W79">
            <v>57736.424957396361</v>
          </cell>
          <cell r="X79">
            <v>7461114.7506875051</v>
          </cell>
          <cell r="Z79">
            <v>2952.8579306635265</v>
          </cell>
          <cell r="AA79">
            <v>812499.34700212546</v>
          </cell>
          <cell r="AB79">
            <v>498809.22200709651</v>
          </cell>
          <cell r="AD79">
            <v>6103.9353902366456</v>
          </cell>
          <cell r="AE79">
            <v>232469.30430188662</v>
          </cell>
          <cell r="AG79">
            <v>3150.0557094241008</v>
          </cell>
          <cell r="AH79">
            <v>156370.42652285306</v>
          </cell>
          <cell r="AJ79">
            <v>1594.9519826179117</v>
          </cell>
          <cell r="AK79">
            <v>109969.49118235687</v>
          </cell>
          <cell r="AM79">
            <v>0</v>
          </cell>
          <cell r="AN79">
            <v>0</v>
          </cell>
          <cell r="AP79">
            <v>0</v>
          </cell>
          <cell r="AQ79">
            <v>0</v>
          </cell>
          <cell r="AS79">
            <v>275.87254023500071</v>
          </cell>
          <cell r="AT79">
            <v>943225.82172661554</v>
          </cell>
          <cell r="AV79">
            <v>1757.4102563118565</v>
          </cell>
          <cell r="AW79">
            <v>1050505.1161305942</v>
          </cell>
          <cell r="AY79">
            <v>527.22307689355694</v>
          </cell>
          <cell r="AZ79">
            <v>944203.8914310456</v>
          </cell>
          <cell r="BB79">
            <v>749.96460937959455</v>
          </cell>
          <cell r="BC79">
            <v>1113184.8485733282</v>
          </cell>
          <cell r="BG79">
            <v>126000</v>
          </cell>
          <cell r="BH79">
            <v>10000</v>
          </cell>
          <cell r="BI79">
            <v>0</v>
          </cell>
          <cell r="BJ79">
            <v>0</v>
          </cell>
          <cell r="BV79">
            <v>2484855.7837721072</v>
          </cell>
          <cell r="BW79">
            <v>0</v>
          </cell>
        </row>
        <row r="80">
          <cell r="B80">
            <v>805</v>
          </cell>
          <cell r="C80" t="str">
            <v>Hartlepool</v>
          </cell>
          <cell r="F80">
            <v>11432704.999508621</v>
          </cell>
          <cell r="I80">
            <v>1</v>
          </cell>
          <cell r="L80">
            <v>736000</v>
          </cell>
          <cell r="U80">
            <v>4784162.976521736</v>
          </cell>
          <cell r="W80">
            <v>18831.464</v>
          </cell>
          <cell r="X80">
            <v>2433536.7825617581</v>
          </cell>
          <cell r="Z80">
            <v>3305</v>
          </cell>
          <cell r="AA80">
            <v>909393.68059560447</v>
          </cell>
          <cell r="AB80">
            <v>930997.21758343955</v>
          </cell>
          <cell r="AD80">
            <v>325</v>
          </cell>
          <cell r="AE80">
            <v>12377.674249134545</v>
          </cell>
          <cell r="AG80">
            <v>1189</v>
          </cell>
          <cell r="AH80">
            <v>59022.586990902244</v>
          </cell>
          <cell r="AJ80">
            <v>2641</v>
          </cell>
          <cell r="AK80">
            <v>182092.89644939741</v>
          </cell>
          <cell r="AM80">
            <v>4133</v>
          </cell>
          <cell r="AN80">
            <v>328208.88647193497</v>
          </cell>
          <cell r="AP80">
            <v>3100</v>
          </cell>
          <cell r="AQ80">
            <v>349295.17342207051</v>
          </cell>
          <cell r="AS80">
            <v>110</v>
          </cell>
          <cell r="AT80">
            <v>376097.02039044787</v>
          </cell>
          <cell r="AV80">
            <v>800</v>
          </cell>
          <cell r="AW80">
            <v>478205.97944396175</v>
          </cell>
          <cell r="AY80">
            <v>193</v>
          </cell>
          <cell r="AZ80">
            <v>345643.73039191373</v>
          </cell>
          <cell r="BB80">
            <v>340</v>
          </cell>
          <cell r="BC80">
            <v>504667.61201975937</v>
          </cell>
          <cell r="BG80">
            <v>-66000</v>
          </cell>
          <cell r="BH80">
            <v>0</v>
          </cell>
          <cell r="BI80">
            <v>0</v>
          </cell>
          <cell r="BJ80">
            <v>0</v>
          </cell>
          <cell r="BV80">
            <v>0</v>
          </cell>
          <cell r="BW80">
            <v>0</v>
          </cell>
        </row>
        <row r="81">
          <cell r="B81">
            <v>806</v>
          </cell>
          <cell r="C81" t="str">
            <v>Middlesbrough</v>
          </cell>
          <cell r="F81">
            <v>23478559.991156999</v>
          </cell>
          <cell r="I81">
            <v>1</v>
          </cell>
          <cell r="L81">
            <v>1780000</v>
          </cell>
          <cell r="U81">
            <v>9264361.8908118084</v>
          </cell>
          <cell r="W81">
            <v>30643.927999999996</v>
          </cell>
          <cell r="X81">
            <v>3960028.0652727881</v>
          </cell>
          <cell r="Z81">
            <v>6125</v>
          </cell>
          <cell r="AA81">
            <v>1685336.2461870129</v>
          </cell>
          <cell r="AB81">
            <v>1807623.0370779221</v>
          </cell>
          <cell r="AD81">
            <v>2175</v>
          </cell>
          <cell r="AE81">
            <v>82835.204590361958</v>
          </cell>
          <cell r="AG81">
            <v>1497</v>
          </cell>
          <cell r="AH81">
            <v>74311.869407384918</v>
          </cell>
          <cell r="AJ81">
            <v>1890</v>
          </cell>
          <cell r="AK81">
            <v>130312.5991250894</v>
          </cell>
          <cell r="AM81">
            <v>5391</v>
          </cell>
          <cell r="AN81">
            <v>428108.9056303415</v>
          </cell>
          <cell r="AP81">
            <v>9692</v>
          </cell>
          <cell r="AQ81">
            <v>1092054.4583247444</v>
          </cell>
          <cell r="AS81">
            <v>260</v>
          </cell>
          <cell r="AT81">
            <v>888956.59365014953</v>
          </cell>
          <cell r="AV81">
            <v>1320</v>
          </cell>
          <cell r="AW81">
            <v>789039.86608253699</v>
          </cell>
          <cell r="AY81">
            <v>494</v>
          </cell>
          <cell r="AZ81">
            <v>884704.67779070139</v>
          </cell>
          <cell r="BB81">
            <v>637</v>
          </cell>
          <cell r="BC81">
            <v>945509.61428407847</v>
          </cell>
          <cell r="BG81">
            <v>306000</v>
          </cell>
          <cell r="BH81">
            <v>1167000</v>
          </cell>
          <cell r="BI81">
            <v>0</v>
          </cell>
          <cell r="BJ81">
            <v>0</v>
          </cell>
          <cell r="BV81">
            <v>0</v>
          </cell>
          <cell r="BW81">
            <v>0</v>
          </cell>
        </row>
        <row r="82">
          <cell r="B82">
            <v>807</v>
          </cell>
          <cell r="C82" t="str">
            <v>Redcar and Cleveland</v>
          </cell>
          <cell r="F82">
            <v>16829054.867478266</v>
          </cell>
          <cell r="I82">
            <v>1</v>
          </cell>
          <cell r="L82">
            <v>1332000</v>
          </cell>
          <cell r="U82">
            <v>7310513.2113444591</v>
          </cell>
          <cell r="W82">
            <v>25679.296999999999</v>
          </cell>
          <cell r="X82">
            <v>3318462.8555606618</v>
          </cell>
          <cell r="Z82">
            <v>3779</v>
          </cell>
          <cell r="AA82">
            <v>1039818.0692801179</v>
          </cell>
          <cell r="AB82">
            <v>1094066.7362028193</v>
          </cell>
          <cell r="AD82">
            <v>3042</v>
          </cell>
          <cell r="AE82">
            <v>115855.03097189935</v>
          </cell>
          <cell r="AG82">
            <v>1776</v>
          </cell>
          <cell r="AH82">
            <v>88161.57653140655</v>
          </cell>
          <cell r="AJ82">
            <v>3886</v>
          </cell>
          <cell r="AK82">
            <v>267933.73555560713</v>
          </cell>
          <cell r="AM82">
            <v>2885</v>
          </cell>
          <cell r="AN82">
            <v>229102.98511287983</v>
          </cell>
          <cell r="AP82">
            <v>3488</v>
          </cell>
          <cell r="AQ82">
            <v>393013.40803102648</v>
          </cell>
          <cell r="AS82">
            <v>196</v>
          </cell>
          <cell r="AT82">
            <v>670136.50905934349</v>
          </cell>
          <cell r="AV82">
            <v>1130</v>
          </cell>
          <cell r="AW82">
            <v>675465.945964596</v>
          </cell>
          <cell r="AY82">
            <v>306</v>
          </cell>
          <cell r="AZ82">
            <v>548015.44818614295</v>
          </cell>
          <cell r="BB82">
            <v>569</v>
          </cell>
          <cell r="BC82">
            <v>844576.09188012674</v>
          </cell>
          <cell r="BG82">
            <v>-138000</v>
          </cell>
          <cell r="BH82">
            <v>134000</v>
          </cell>
          <cell r="BI82">
            <v>0</v>
          </cell>
          <cell r="BJ82">
            <v>0</v>
          </cell>
          <cell r="BV82">
            <v>1.862645149230957E-9</v>
          </cell>
          <cell r="BW82">
            <v>0</v>
          </cell>
        </row>
        <row r="83">
          <cell r="B83">
            <v>808</v>
          </cell>
          <cell r="C83" t="str">
            <v>Stockton-on-Tees</v>
          </cell>
          <cell r="F83">
            <v>24660041.868506584</v>
          </cell>
          <cell r="I83">
            <v>1</v>
          </cell>
          <cell r="L83">
            <v>1892000</v>
          </cell>
          <cell r="U83">
            <v>11269311.345924456</v>
          </cell>
          <cell r="W83">
            <v>41428.42</v>
          </cell>
          <cell r="X83">
            <v>5353677.4365188591</v>
          </cell>
          <cell r="Z83">
            <v>5157</v>
          </cell>
          <cell r="AA83">
            <v>1418984.3300549265</v>
          </cell>
          <cell r="AB83">
            <v>1378417.7078469121</v>
          </cell>
          <cell r="AD83">
            <v>1834</v>
          </cell>
          <cell r="AE83">
            <v>69848.167916654638</v>
          </cell>
          <cell r="AG83">
            <v>3265</v>
          </cell>
          <cell r="AH83">
            <v>162076.3217201815</v>
          </cell>
          <cell r="AJ83">
            <v>6350</v>
          </cell>
          <cell r="AK83">
            <v>437822.75367424218</v>
          </cell>
          <cell r="AM83">
            <v>4761</v>
          </cell>
          <cell r="AN83">
            <v>378079.48427120311</v>
          </cell>
          <cell r="AP83">
            <v>2934</v>
          </cell>
          <cell r="AQ83">
            <v>330590.98026463058</v>
          </cell>
          <cell r="AS83">
            <v>289</v>
          </cell>
          <cell r="AT83">
            <v>988109.44448035862</v>
          </cell>
          <cell r="AV83">
            <v>1690</v>
          </cell>
          <cell r="AW83">
            <v>1010210.1315753693</v>
          </cell>
          <cell r="AY83">
            <v>521</v>
          </cell>
          <cell r="AZ83">
            <v>933058.98204242007</v>
          </cell>
          <cell r="BB83">
            <v>684</v>
          </cell>
          <cell r="BC83">
            <v>1015272.4900632807</v>
          </cell>
          <cell r="BG83">
            <v>-624000</v>
          </cell>
          <cell r="BH83">
            <v>25000</v>
          </cell>
          <cell r="BI83">
            <v>0</v>
          </cell>
          <cell r="BJ83">
            <v>0</v>
          </cell>
          <cell r="BV83">
            <v>0</v>
          </cell>
          <cell r="BW83">
            <v>0</v>
          </cell>
        </row>
        <row r="84">
          <cell r="B84">
            <v>810</v>
          </cell>
          <cell r="C84" t="str">
            <v>Kingston Upon Hull, City of</v>
          </cell>
          <cell r="F84">
            <v>32119655.530257311</v>
          </cell>
          <cell r="I84">
            <v>1</v>
          </cell>
          <cell r="L84">
            <v>2184000</v>
          </cell>
          <cell r="U84">
            <v>12595500</v>
          </cell>
          <cell r="W84">
            <v>53000.930999999997</v>
          </cell>
          <cell r="X84">
            <v>6849160.2723249635</v>
          </cell>
          <cell r="Z84">
            <v>9305</v>
          </cell>
          <cell r="AA84">
            <v>2560335.3095134944</v>
          </cell>
          <cell r="AB84">
            <v>3005574.7583164778</v>
          </cell>
          <cell r="AD84">
            <v>3489</v>
          </cell>
          <cell r="AE84">
            <v>132879.09370840131</v>
          </cell>
          <cell r="AG84">
            <v>3403</v>
          </cell>
          <cell r="AH84">
            <v>168926.71449120296</v>
          </cell>
          <cell r="AJ84">
            <v>7080</v>
          </cell>
          <cell r="AK84">
            <v>488155.13323049364</v>
          </cell>
          <cell r="AM84">
            <v>9435</v>
          </cell>
          <cell r="AN84">
            <v>749250.14368804893</v>
          </cell>
          <cell r="AP84">
            <v>13014</v>
          </cell>
          <cell r="AQ84">
            <v>1466363.6731983309</v>
          </cell>
          <cell r="AS84">
            <v>355</v>
          </cell>
          <cell r="AT84">
            <v>1213767.6567146273</v>
          </cell>
          <cell r="AV84">
            <v>1980</v>
          </cell>
          <cell r="AW84">
            <v>1183559.7991238055</v>
          </cell>
          <cell r="AY84">
            <v>736</v>
          </cell>
          <cell r="AZ84">
            <v>1318102.5158986968</v>
          </cell>
          <cell r="BB84">
            <v>819</v>
          </cell>
          <cell r="BC84">
            <v>1215655.2183652439</v>
          </cell>
          <cell r="BG84">
            <v>-6000</v>
          </cell>
          <cell r="BH84">
            <v>0</v>
          </cell>
          <cell r="BI84">
            <v>0</v>
          </cell>
          <cell r="BJ84">
            <v>0</v>
          </cell>
          <cell r="BV84">
            <v>0</v>
          </cell>
          <cell r="BW84">
            <v>0</v>
          </cell>
        </row>
        <row r="85">
          <cell r="B85">
            <v>811</v>
          </cell>
          <cell r="C85" t="str">
            <v>East Riding of Yorkshire</v>
          </cell>
          <cell r="F85">
            <v>25111719.656811584</v>
          </cell>
          <cell r="I85">
            <v>1</v>
          </cell>
          <cell r="L85">
            <v>1312000</v>
          </cell>
          <cell r="U85">
            <v>10260248</v>
          </cell>
          <cell r="W85">
            <v>60971.271999999997</v>
          </cell>
          <cell r="X85">
            <v>7879144.8764460273</v>
          </cell>
          <cell r="Z85">
            <v>4781</v>
          </cell>
          <cell r="AA85">
            <v>1315525.3213094056</v>
          </cell>
          <cell r="AB85">
            <v>728325.92128274438</v>
          </cell>
          <cell r="AD85">
            <v>5538</v>
          </cell>
          <cell r="AE85">
            <v>210915.56920525266</v>
          </cell>
          <cell r="AG85">
            <v>2308</v>
          </cell>
          <cell r="AH85">
            <v>114570.33706896752</v>
          </cell>
          <cell r="AJ85">
            <v>3879</v>
          </cell>
          <cell r="AK85">
            <v>267451.09629958827</v>
          </cell>
          <cell r="AM85">
            <v>1397</v>
          </cell>
          <cell r="AN85">
            <v>110938.25656939104</v>
          </cell>
          <cell r="AP85">
            <v>217</v>
          </cell>
          <cell r="AQ85">
            <v>24450.662139544937</v>
          </cell>
          <cell r="AS85">
            <v>254</v>
          </cell>
          <cell r="AT85">
            <v>868442.21071976144</v>
          </cell>
          <cell r="AV85">
            <v>1620</v>
          </cell>
          <cell r="AW85">
            <v>968367.10837402265</v>
          </cell>
          <cell r="AY85">
            <v>601</v>
          </cell>
          <cell r="AZ85">
            <v>1076330.9946401045</v>
          </cell>
          <cell r="BB85">
            <v>680</v>
          </cell>
          <cell r="BC85">
            <v>1009335.2240395187</v>
          </cell>
          <cell r="BG85">
            <v>-306000</v>
          </cell>
          <cell r="BH85">
            <v>0</v>
          </cell>
          <cell r="BI85">
            <v>0</v>
          </cell>
          <cell r="BJ85">
            <v>0</v>
          </cell>
          <cell r="BV85">
            <v>0</v>
          </cell>
          <cell r="BW85">
            <v>0</v>
          </cell>
        </row>
        <row r="86">
          <cell r="B86">
            <v>812</v>
          </cell>
          <cell r="C86" t="str">
            <v>North East Lincolnshire</v>
          </cell>
          <cell r="F86">
            <v>19125489.715236686</v>
          </cell>
          <cell r="I86">
            <v>1</v>
          </cell>
          <cell r="L86">
            <v>1196000</v>
          </cell>
          <cell r="U86">
            <v>7939000</v>
          </cell>
          <cell r="W86">
            <v>32544.964000000004</v>
          </cell>
          <cell r="X86">
            <v>4205693.5658931378</v>
          </cell>
          <cell r="Z86">
            <v>3785</v>
          </cell>
          <cell r="AA86">
            <v>1041469.0109090357</v>
          </cell>
          <cell r="AB86">
            <v>1488938.4786336389</v>
          </cell>
          <cell r="AD86">
            <v>3277</v>
          </cell>
          <cell r="AE86">
            <v>124805.04158281203</v>
          </cell>
          <cell r="AG86">
            <v>1493</v>
          </cell>
          <cell r="AH86">
            <v>74113.307298079948</v>
          </cell>
          <cell r="AJ86">
            <v>4819</v>
          </cell>
          <cell r="AK86">
            <v>332262.65353640518</v>
          </cell>
          <cell r="AM86">
            <v>4437</v>
          </cell>
          <cell r="AN86">
            <v>352350.06757221767</v>
          </cell>
          <cell r="AP86">
            <v>5373</v>
          </cell>
          <cell r="AQ86">
            <v>605407.40864412417</v>
          </cell>
          <cell r="AS86">
            <v>237</v>
          </cell>
          <cell r="AT86">
            <v>810318.12575032853</v>
          </cell>
          <cell r="AV86">
            <v>1130</v>
          </cell>
          <cell r="AW86">
            <v>675465.945964596</v>
          </cell>
          <cell r="AY86">
            <v>500</v>
          </cell>
          <cell r="AZ86">
            <v>895450.0787355277</v>
          </cell>
          <cell r="BB86">
            <v>564</v>
          </cell>
          <cell r="BC86">
            <v>837154.5093504244</v>
          </cell>
          <cell r="BG86">
            <v>36000</v>
          </cell>
          <cell r="BH86">
            <v>0</v>
          </cell>
          <cell r="BI86">
            <v>0</v>
          </cell>
          <cell r="BJ86">
            <v>0</v>
          </cell>
          <cell r="BV86">
            <v>0</v>
          </cell>
          <cell r="BW86">
            <v>0</v>
          </cell>
        </row>
        <row r="87">
          <cell r="B87">
            <v>813</v>
          </cell>
          <cell r="C87" t="str">
            <v>North Lincolnshire</v>
          </cell>
          <cell r="F87">
            <v>17440327.151647639</v>
          </cell>
          <cell r="I87">
            <v>1</v>
          </cell>
          <cell r="L87">
            <v>1284000</v>
          </cell>
          <cell r="U87">
            <v>7280123.4479882503</v>
          </cell>
          <cell r="W87">
            <v>33554.455000000002</v>
          </cell>
          <cell r="X87">
            <v>4336147.2300461242</v>
          </cell>
          <cell r="Z87">
            <v>3260</v>
          </cell>
          <cell r="AA87">
            <v>897011.61837872036</v>
          </cell>
          <cell r="AB87">
            <v>883655.00344201806</v>
          </cell>
          <cell r="AD87">
            <v>3363</v>
          </cell>
          <cell r="AE87">
            <v>128080.3646148907</v>
          </cell>
          <cell r="AG87">
            <v>3418</v>
          </cell>
          <cell r="AH87">
            <v>169671.32240109661</v>
          </cell>
          <cell r="AJ87">
            <v>2783</v>
          </cell>
          <cell r="AK87">
            <v>191883.57850006552</v>
          </cell>
          <cell r="AM87">
            <v>2412</v>
          </cell>
          <cell r="AN87">
            <v>191541.21320355847</v>
          </cell>
          <cell r="AP87">
            <v>1797</v>
          </cell>
          <cell r="AQ87">
            <v>202478.5247224067</v>
          </cell>
          <cell r="AS87">
            <v>191</v>
          </cell>
          <cell r="AT87">
            <v>653041.18995068676</v>
          </cell>
          <cell r="AV87">
            <v>1050</v>
          </cell>
          <cell r="AW87">
            <v>627645.34802019992</v>
          </cell>
          <cell r="AY87">
            <v>479</v>
          </cell>
          <cell r="AZ87">
            <v>857841.17542863556</v>
          </cell>
          <cell r="BB87">
            <v>487</v>
          </cell>
          <cell r="BC87">
            <v>722862.13839300827</v>
          </cell>
          <cell r="BG87">
            <v>-102000</v>
          </cell>
          <cell r="BH87">
            <v>0</v>
          </cell>
          <cell r="BI87">
            <v>0</v>
          </cell>
          <cell r="BJ87">
            <v>0</v>
          </cell>
          <cell r="BV87">
            <v>0</v>
          </cell>
          <cell r="BW87">
            <v>0</v>
          </cell>
        </row>
        <row r="88">
          <cell r="B88">
            <v>815</v>
          </cell>
          <cell r="C88" t="str">
            <v>North Yorkshire</v>
          </cell>
          <cell r="F88">
            <v>49566780.388348959</v>
          </cell>
          <cell r="I88">
            <v>1</v>
          </cell>
          <cell r="L88">
            <v>2844000</v>
          </cell>
          <cell r="U88">
            <v>22809000</v>
          </cell>
          <cell r="W88">
            <v>111787.00200000001</v>
          </cell>
          <cell r="X88">
            <v>14445917.809645858</v>
          </cell>
          <cell r="Z88">
            <v>5624</v>
          </cell>
          <cell r="AA88">
            <v>1547482.6201723691</v>
          </cell>
          <cell r="AB88">
            <v>1007959.4146801024</v>
          </cell>
          <cell r="AD88">
            <v>7513</v>
          </cell>
          <cell r="AE88">
            <v>286133.7434884549</v>
          </cell>
          <cell r="AG88">
            <v>2982</v>
          </cell>
          <cell r="AH88">
            <v>148028.0524868549</v>
          </cell>
          <cell r="AJ88">
            <v>4512</v>
          </cell>
          <cell r="AK88">
            <v>311095.47473672137</v>
          </cell>
          <cell r="AM88">
            <v>1001</v>
          </cell>
          <cell r="AN88">
            <v>79491.19171507546</v>
          </cell>
          <cell r="AP88">
            <v>1626</v>
          </cell>
          <cell r="AQ88">
            <v>183210.95225299569</v>
          </cell>
          <cell r="AS88">
            <v>413</v>
          </cell>
          <cell r="AT88">
            <v>1412073.3583750452</v>
          </cell>
          <cell r="AV88">
            <v>3020</v>
          </cell>
          <cell r="AW88">
            <v>1805227.5724009559</v>
          </cell>
          <cell r="AY88">
            <v>1301</v>
          </cell>
          <cell r="AZ88">
            <v>2329961.104869843</v>
          </cell>
          <cell r="BB88">
            <v>1297</v>
          </cell>
          <cell r="BC88">
            <v>1925158.5082047882</v>
          </cell>
          <cell r="BG88">
            <v>-660000</v>
          </cell>
          <cell r="BH88">
            <v>100000</v>
          </cell>
          <cell r="BI88">
            <v>0</v>
          </cell>
          <cell r="BJ88">
            <v>0</v>
          </cell>
          <cell r="BV88">
            <v>0</v>
          </cell>
          <cell r="BW88">
            <v>0</v>
          </cell>
        </row>
        <row r="89">
          <cell r="B89">
            <v>816</v>
          </cell>
          <cell r="C89" t="str">
            <v>York</v>
          </cell>
          <cell r="F89">
            <v>17719640.645302303</v>
          </cell>
          <cell r="I89">
            <v>1</v>
          </cell>
          <cell r="L89">
            <v>704000</v>
          </cell>
          <cell r="U89">
            <v>8187160.7378354371</v>
          </cell>
          <cell r="W89">
            <v>36625.430999999997</v>
          </cell>
          <cell r="X89">
            <v>4733000.7648729635</v>
          </cell>
          <cell r="Z89">
            <v>1834</v>
          </cell>
          <cell r="AA89">
            <v>504637.82457256841</v>
          </cell>
          <cell r="AB89">
            <v>417624.29590059031</v>
          </cell>
          <cell r="AD89">
            <v>3467</v>
          </cell>
          <cell r="AE89">
            <v>132041.22037461377</v>
          </cell>
          <cell r="AG89">
            <v>625</v>
          </cell>
          <cell r="AH89">
            <v>31025.329578901514</v>
          </cell>
          <cell r="AJ89">
            <v>2675</v>
          </cell>
          <cell r="AK89">
            <v>184437.14426434611</v>
          </cell>
          <cell r="AM89">
            <v>883</v>
          </cell>
          <cell r="AN89">
            <v>70120.601682728913</v>
          </cell>
          <cell r="AP89">
            <v>0</v>
          </cell>
          <cell r="AQ89">
            <v>0</v>
          </cell>
          <cell r="AS89">
            <v>139</v>
          </cell>
          <cell r="AT89">
            <v>475249.87122065685</v>
          </cell>
          <cell r="AV89">
            <v>770</v>
          </cell>
          <cell r="AW89">
            <v>460273.25521481322</v>
          </cell>
          <cell r="AY89">
            <v>353</v>
          </cell>
          <cell r="AZ89">
            <v>632187.75558728259</v>
          </cell>
          <cell r="BB89">
            <v>269</v>
          </cell>
          <cell r="BC89">
            <v>399281.14009798609</v>
          </cell>
          <cell r="BG89">
            <v>990000</v>
          </cell>
          <cell r="BH89">
            <v>216225</v>
          </cell>
          <cell r="BI89">
            <v>0</v>
          </cell>
          <cell r="BJ89">
            <v>0</v>
          </cell>
          <cell r="BV89">
            <v>1000713.8070269823</v>
          </cell>
          <cell r="BW89">
            <v>0</v>
          </cell>
        </row>
        <row r="90">
          <cell r="B90">
            <v>821</v>
          </cell>
          <cell r="C90" t="str">
            <v>Luton</v>
          </cell>
          <cell r="F90">
            <v>29546419.92887453</v>
          </cell>
          <cell r="I90">
            <v>1.0233286343694641</v>
          </cell>
          <cell r="L90">
            <v>1711005.4766657441</v>
          </cell>
          <cell r="U90">
            <v>12980970.632598437</v>
          </cell>
          <cell r="W90">
            <v>56122.666080225856</v>
          </cell>
          <cell r="X90">
            <v>7252573.2593950601</v>
          </cell>
          <cell r="Z90">
            <v>6215.6981251601246</v>
          </cell>
          <cell r="AA90">
            <v>1710292.4646022888</v>
          </cell>
          <cell r="AB90">
            <v>1811356.539362561</v>
          </cell>
          <cell r="AD90">
            <v>9386.9935630710934</v>
          </cell>
          <cell r="AE90">
            <v>357505.07231512864</v>
          </cell>
          <cell r="AG90">
            <v>4596.7922255876329</v>
          </cell>
          <cell r="AH90">
            <v>228187.19008734162</v>
          </cell>
          <cell r="AJ90">
            <v>12887.800821249031</v>
          </cell>
          <cell r="AK90">
            <v>888594.08572667884</v>
          </cell>
          <cell r="AM90">
            <v>3704.4496564174601</v>
          </cell>
          <cell r="AN90">
            <v>294176.94089622959</v>
          </cell>
          <cell r="AP90">
            <v>380.67825198544062</v>
          </cell>
          <cell r="AQ90">
            <v>42893.250337182311</v>
          </cell>
          <cell r="AS90">
            <v>374.53828017922388</v>
          </cell>
          <cell r="AT90">
            <v>1280570.2836142622</v>
          </cell>
          <cell r="AV90">
            <v>1831.7582555213407</v>
          </cell>
          <cell r="AW90">
            <v>1094947.188357682</v>
          </cell>
          <cell r="AY90">
            <v>784.893062561379</v>
          </cell>
          <cell r="AZ90">
            <v>1405665.1093391126</v>
          </cell>
          <cell r="BB90">
            <v>689.72349956501876</v>
          </cell>
          <cell r="BC90">
            <v>1023767.9749393811</v>
          </cell>
          <cell r="BG90">
            <v>-780000</v>
          </cell>
          <cell r="BH90">
            <v>55271</v>
          </cell>
          <cell r="BI90">
            <v>0</v>
          </cell>
          <cell r="BJ90">
            <v>0</v>
          </cell>
          <cell r="BV90">
            <v>3.7252902984619141E-9</v>
          </cell>
          <cell r="BW90">
            <v>0</v>
          </cell>
        </row>
        <row r="91">
          <cell r="B91">
            <v>822</v>
          </cell>
          <cell r="C91" t="str">
            <v>Bedford Borough</v>
          </cell>
          <cell r="F91">
            <v>21125495.985382587</v>
          </cell>
          <cell r="I91">
            <v>1.0233286343694641</v>
          </cell>
          <cell r="L91">
            <v>1354887.1119051704</v>
          </cell>
          <cell r="U91">
            <v>9307424.3785619996</v>
          </cell>
          <cell r="W91">
            <v>38835.079145434815</v>
          </cell>
          <cell r="X91">
            <v>5018547.3393949978</v>
          </cell>
          <cell r="Z91">
            <v>2781.4072282162033</v>
          </cell>
          <cell r="AA91">
            <v>765323.49667254207</v>
          </cell>
          <cell r="AB91">
            <v>862345.38318976667</v>
          </cell>
          <cell r="AD91">
            <v>4144.4809691963292</v>
          </cell>
          <cell r="AE91">
            <v>157843.18574907567</v>
          </cell>
          <cell r="AG91">
            <v>3000.3995559712689</v>
          </cell>
          <cell r="AH91">
            <v>148941.41614783742</v>
          </cell>
          <cell r="AJ91">
            <v>6340.5442185531992</v>
          </cell>
          <cell r="AK91">
            <v>437170.79205673351</v>
          </cell>
          <cell r="AM91">
            <v>933.27571454495126</v>
          </cell>
          <cell r="AN91">
            <v>74113.085662254511</v>
          </cell>
          <cell r="AP91">
            <v>392.95819559787424</v>
          </cell>
          <cell r="AQ91">
            <v>44276.903573865609</v>
          </cell>
          <cell r="AS91">
            <v>197.50242643330657</v>
          </cell>
          <cell r="AT91">
            <v>675273.4009222748</v>
          </cell>
          <cell r="AV91">
            <v>1187.0612158685783</v>
          </cell>
          <cell r="AW91">
            <v>709574.71424296708</v>
          </cell>
          <cell r="AY91">
            <v>425.70471189769705</v>
          </cell>
          <cell r="AZ91">
            <v>762394.63557375607</v>
          </cell>
          <cell r="BB91">
            <v>498.36104493792902</v>
          </cell>
          <cell r="BC91">
            <v>739725.52491910767</v>
          </cell>
          <cell r="BG91">
            <v>264000</v>
          </cell>
          <cell r="BH91">
            <v>666000</v>
          </cell>
          <cell r="BI91">
            <v>0</v>
          </cell>
          <cell r="BJ91">
            <v>0</v>
          </cell>
          <cell r="BV91">
            <v>535724.32224775478</v>
          </cell>
          <cell r="BW91">
            <v>0</v>
          </cell>
        </row>
        <row r="92">
          <cell r="B92">
            <v>823</v>
          </cell>
          <cell r="C92" t="str">
            <v>Central Bedfordshire</v>
          </cell>
          <cell r="F92">
            <v>28625116.145678308</v>
          </cell>
          <cell r="I92">
            <v>1.0233286343694641</v>
          </cell>
          <cell r="L92">
            <v>2050750.5832764062</v>
          </cell>
          <cell r="U92">
            <v>12068215.732237116</v>
          </cell>
          <cell r="W92">
            <v>61281.947262952795</v>
          </cell>
          <cell r="X92">
            <v>7919292.5611840636</v>
          </cell>
          <cell r="Z92">
            <v>3044.4026872491559</v>
          </cell>
          <cell r="AA92">
            <v>837688.52192818723</v>
          </cell>
          <cell r="AB92">
            <v>653680.14038414205</v>
          </cell>
          <cell r="AD92">
            <v>3933.6752705162198</v>
          </cell>
          <cell r="AE92">
            <v>149814.61877023379</v>
          </cell>
          <cell r="AG92">
            <v>4139.3643260244826</v>
          </cell>
          <cell r="AH92">
            <v>205480.22793929136</v>
          </cell>
          <cell r="AJ92">
            <v>4327.6567947484637</v>
          </cell>
          <cell r="AK92">
            <v>298385.29367461684</v>
          </cell>
          <cell r="AM92">
            <v>0</v>
          </cell>
          <cell r="AN92">
            <v>0</v>
          </cell>
          <cell r="AP92">
            <v>0</v>
          </cell>
          <cell r="AQ92">
            <v>0</v>
          </cell>
          <cell r="AS92">
            <v>235.36558590497674</v>
          </cell>
          <cell r="AT92">
            <v>804729.95964830683</v>
          </cell>
          <cell r="AV92">
            <v>1882.9246872398139</v>
          </cell>
          <cell r="AW92">
            <v>1125532.3053509132</v>
          </cell>
          <cell r="AY92">
            <v>621.16048106226469</v>
          </cell>
          <cell r="AZ92">
            <v>1112436.4033492066</v>
          </cell>
          <cell r="BB92">
            <v>799.21966344255145</v>
          </cell>
          <cell r="BC92">
            <v>1186294.9383199653</v>
          </cell>
          <cell r="BG92">
            <v>204000</v>
          </cell>
          <cell r="BH92">
            <v>662495</v>
          </cell>
          <cell r="BI92">
            <v>0</v>
          </cell>
          <cell r="BJ92">
            <v>0</v>
          </cell>
          <cell r="BV92">
            <v>0</v>
          </cell>
          <cell r="BW92">
            <v>0</v>
          </cell>
        </row>
        <row r="93">
          <cell r="B93">
            <v>825</v>
          </cell>
          <cell r="C93" t="str">
            <v>Buckinghamshire</v>
          </cell>
          <cell r="F93">
            <v>66975716.075862795</v>
          </cell>
          <cell r="I93">
            <v>1.0475502490323638</v>
          </cell>
          <cell r="L93">
            <v>5233561.0441656895</v>
          </cell>
          <cell r="U93">
            <v>37226190.431518525</v>
          </cell>
          <cell r="W93">
            <v>125282.29057039882</v>
          </cell>
          <cell r="X93">
            <v>16189875.747666545</v>
          </cell>
          <cell r="Z93">
            <v>4967.4832809114696</v>
          </cell>
          <cell r="AA93">
            <v>1366837.4899017278</v>
          </cell>
          <cell r="AB93">
            <v>647769.03063257283</v>
          </cell>
          <cell r="AD93">
            <v>6128.1689568393285</v>
          </cell>
          <cell r="AE93">
            <v>233392.24335820266</v>
          </cell>
          <cell r="AG93">
            <v>6508.4296972380762</v>
          </cell>
          <cell r="AH93">
            <v>323081.88223667443</v>
          </cell>
          <cell r="AJ93">
            <v>1324.1035147769078</v>
          </cell>
          <cell r="AK93">
            <v>91294.905037695818</v>
          </cell>
          <cell r="AM93">
            <v>0</v>
          </cell>
          <cell r="AN93">
            <v>0</v>
          </cell>
          <cell r="AP93">
            <v>0</v>
          </cell>
          <cell r="AQ93">
            <v>0</v>
          </cell>
          <cell r="AS93">
            <v>474.5402628116608</v>
          </cell>
          <cell r="AT93">
            <v>1622483.4445342335</v>
          </cell>
          <cell r="AV93">
            <v>2975.0427072519133</v>
          </cell>
          <cell r="AW93">
            <v>1778354.0146362712</v>
          </cell>
          <cell r="AY93">
            <v>1037.0747465420402</v>
          </cell>
          <cell r="AZ93">
            <v>1857297.3268913948</v>
          </cell>
          <cell r="BB93">
            <v>1285.3441555627105</v>
          </cell>
          <cell r="BC93">
            <v>1907857.5459158449</v>
          </cell>
          <cell r="BG93">
            <v>-1092000</v>
          </cell>
          <cell r="BH93">
            <v>237490</v>
          </cell>
          <cell r="BI93">
            <v>0</v>
          </cell>
          <cell r="BJ93">
            <v>0</v>
          </cell>
          <cell r="BV93">
            <v>14152119.547995269</v>
          </cell>
          <cell r="BW93">
            <v>0</v>
          </cell>
        </row>
        <row r="94">
          <cell r="B94">
            <v>826</v>
          </cell>
          <cell r="C94" t="str">
            <v>Milton Keynes</v>
          </cell>
          <cell r="F94">
            <v>37321718.814921305</v>
          </cell>
          <cell r="I94">
            <v>1.0426785996283705</v>
          </cell>
          <cell r="L94">
            <v>3098840.7980955169</v>
          </cell>
          <cell r="U94">
            <v>17685665.564102758</v>
          </cell>
          <cell r="W94">
            <v>69466.550470367074</v>
          </cell>
          <cell r="X94">
            <v>8976965.6638124939</v>
          </cell>
          <cell r="Z94">
            <v>5185.2406759518863</v>
          </cell>
          <cell r="AA94">
            <v>1426754.9479812181</v>
          </cell>
          <cell r="AB94">
            <v>1571244.7050426984</v>
          </cell>
          <cell r="AD94">
            <v>8104.7407549113241</v>
          </cell>
          <cell r="AE94">
            <v>308670.27980916051</v>
          </cell>
          <cell r="AG94">
            <v>5749.3297983508346</v>
          </cell>
          <cell r="AH94">
            <v>285399.76296261448</v>
          </cell>
          <cell r="AJ94">
            <v>7077.7023342773791</v>
          </cell>
          <cell r="AK94">
            <v>487996.71270550136</v>
          </cell>
          <cell r="AM94">
            <v>5072.6313871920229</v>
          </cell>
          <cell r="AN94">
            <v>402826.68741177855</v>
          </cell>
          <cell r="AP94">
            <v>766.36877072685229</v>
          </cell>
          <cell r="AQ94">
            <v>86351.262153643504</v>
          </cell>
          <cell r="AS94">
            <v>297.16340089408561</v>
          </cell>
          <cell r="AT94">
            <v>1016020.633139616</v>
          </cell>
          <cell r="AV94">
            <v>1897.6750513236343</v>
          </cell>
          <cell r="AW94">
            <v>1134349.4457307362</v>
          </cell>
          <cell r="AY94">
            <v>653.75948196698835</v>
          </cell>
          <cell r="AZ94">
            <v>1170817.9592028752</v>
          </cell>
          <cell r="BB94">
            <v>799.73448591496015</v>
          </cell>
          <cell r="BC94">
            <v>1187059.0978133907</v>
          </cell>
          <cell r="BG94">
            <v>54000</v>
          </cell>
          <cell r="BH94">
            <v>0</v>
          </cell>
          <cell r="BI94">
            <v>0</v>
          </cell>
          <cell r="BJ94">
            <v>0</v>
          </cell>
          <cell r="BV94">
            <v>2861958.2283265293</v>
          </cell>
          <cell r="BW94">
            <v>0</v>
          </cell>
        </row>
        <row r="95">
          <cell r="B95">
            <v>830</v>
          </cell>
          <cell r="C95" t="str">
            <v>Derbyshire</v>
          </cell>
          <cell r="F95">
            <v>71727803.273735642</v>
          </cell>
          <cell r="I95">
            <v>1</v>
          </cell>
          <cell r="L95">
            <v>3236000</v>
          </cell>
          <cell r="U95">
            <v>33182554.490738556</v>
          </cell>
          <cell r="W95">
            <v>146641.992</v>
          </cell>
          <cell r="X95">
            <v>18950129.496045932</v>
          </cell>
          <cell r="Z95">
            <v>13241</v>
          </cell>
          <cell r="AA95">
            <v>3643353.0180836306</v>
          </cell>
          <cell r="AB95">
            <v>2870612.2959368974</v>
          </cell>
          <cell r="AD95">
            <v>15368</v>
          </cell>
          <cell r="AE95">
            <v>585292.60880215291</v>
          </cell>
          <cell r="AG95">
            <v>7654</v>
          </cell>
          <cell r="AH95">
            <v>379948.59615505952</v>
          </cell>
          <cell r="AJ95">
            <v>17023</v>
          </cell>
          <cell r="AK95">
            <v>1173709.7221726968</v>
          </cell>
          <cell r="AM95">
            <v>8138</v>
          </cell>
          <cell r="AN95">
            <v>646253.06511217204</v>
          </cell>
          <cell r="AP95">
            <v>758</v>
          </cell>
          <cell r="AQ95">
            <v>85408.303694815942</v>
          </cell>
          <cell r="AS95">
            <v>670</v>
          </cell>
          <cell r="AT95">
            <v>2290772.7605600008</v>
          </cell>
          <cell r="AV95">
            <v>5020</v>
          </cell>
          <cell r="AW95">
            <v>3000742.5210108603</v>
          </cell>
          <cell r="AY95">
            <v>1478</v>
          </cell>
          <cell r="AZ95">
            <v>2646950.4327422199</v>
          </cell>
          <cell r="BB95">
            <v>2124</v>
          </cell>
          <cell r="BC95">
            <v>3152688.2586175557</v>
          </cell>
          <cell r="BG95">
            <v>-1296000</v>
          </cell>
          <cell r="BH95">
            <v>50000</v>
          </cell>
          <cell r="BI95">
            <v>0</v>
          </cell>
          <cell r="BJ95">
            <v>0</v>
          </cell>
          <cell r="BV95">
            <v>0</v>
          </cell>
          <cell r="BW95">
            <v>0</v>
          </cell>
        </row>
        <row r="96">
          <cell r="B96">
            <v>831</v>
          </cell>
          <cell r="C96" t="str">
            <v>Derby</v>
          </cell>
          <cell r="F96">
            <v>35161548.105253175</v>
          </cell>
          <cell r="I96">
            <v>1</v>
          </cell>
          <cell r="L96">
            <v>2272000</v>
          </cell>
          <cell r="U96">
            <v>15813028.425740186</v>
          </cell>
          <cell r="W96">
            <v>56681.582999999991</v>
          </cell>
          <cell r="X96">
            <v>7324800.5106946137</v>
          </cell>
          <cell r="Z96">
            <v>6328</v>
          </cell>
          <cell r="AA96">
            <v>1741193.1046320682</v>
          </cell>
          <cell r="AB96">
            <v>2217716.327652372</v>
          </cell>
          <cell r="AD96">
            <v>5446</v>
          </cell>
          <cell r="AE96">
            <v>207411.73526395918</v>
          </cell>
          <cell r="AG96">
            <v>4662</v>
          </cell>
          <cell r="AH96">
            <v>231424.13839494219</v>
          </cell>
          <cell r="AJ96">
            <v>11731</v>
          </cell>
          <cell r="AK96">
            <v>808834.44462244643</v>
          </cell>
          <cell r="AM96">
            <v>8173</v>
          </cell>
          <cell r="AN96">
            <v>649032.47740990191</v>
          </cell>
          <cell r="AP96">
            <v>2849</v>
          </cell>
          <cell r="AQ96">
            <v>321013.53196112224</v>
          </cell>
          <cell r="AS96">
            <v>341</v>
          </cell>
          <cell r="AT96">
            <v>1165900.7632103884</v>
          </cell>
          <cell r="AV96">
            <v>2060</v>
          </cell>
          <cell r="AW96">
            <v>1231380.3970682016</v>
          </cell>
          <cell r="AY96">
            <v>940</v>
          </cell>
          <cell r="AZ96">
            <v>1683446.1480227923</v>
          </cell>
          <cell r="BB96">
            <v>965</v>
          </cell>
          <cell r="BC96">
            <v>1432365.4282325523</v>
          </cell>
          <cell r="BG96">
            <v>30000</v>
          </cell>
          <cell r="BH96">
            <v>249717</v>
          </cell>
          <cell r="BI96">
            <v>0</v>
          </cell>
          <cell r="BJ96">
            <v>0</v>
          </cell>
          <cell r="BV96">
            <v>0</v>
          </cell>
          <cell r="BW96">
            <v>-3.7252902984619141E-9</v>
          </cell>
        </row>
        <row r="97">
          <cell r="B97">
            <v>835</v>
          </cell>
          <cell r="C97" t="str">
            <v>Dorset</v>
          </cell>
          <cell r="F97">
            <v>37618268.929701522</v>
          </cell>
          <cell r="I97">
            <v>1</v>
          </cell>
          <cell r="L97">
            <v>2404000</v>
          </cell>
          <cell r="U97">
            <v>18228243.282020446</v>
          </cell>
          <cell r="W97">
            <v>76230.134999999995</v>
          </cell>
          <cell r="X97">
            <v>9851004.5454856008</v>
          </cell>
          <cell r="Z97">
            <v>6275</v>
          </cell>
          <cell r="AA97">
            <v>1726609.7869099602</v>
          </cell>
          <cell r="AB97">
            <v>546244.42234128295</v>
          </cell>
          <cell r="AD97">
            <v>3666</v>
          </cell>
          <cell r="AE97">
            <v>139620.16553023766</v>
          </cell>
          <cell r="AG97">
            <v>2503</v>
          </cell>
          <cell r="AH97">
            <v>124250.23989758479</v>
          </cell>
          <cell r="AJ97">
            <v>3042</v>
          </cell>
          <cell r="AK97">
            <v>209741.23097276298</v>
          </cell>
          <cell r="AM97">
            <v>401</v>
          </cell>
          <cell r="AN97">
            <v>31844.123753991273</v>
          </cell>
          <cell r="AP97">
            <v>362</v>
          </cell>
          <cell r="AQ97">
            <v>40788.6621867063</v>
          </cell>
          <cell r="AS97">
            <v>350</v>
          </cell>
          <cell r="AT97">
            <v>1196672.3376059707</v>
          </cell>
          <cell r="AV97">
            <v>2530</v>
          </cell>
          <cell r="AW97">
            <v>1512326.4099915291</v>
          </cell>
          <cell r="AY97">
            <v>837</v>
          </cell>
          <cell r="AZ97">
            <v>1498983.4318032735</v>
          </cell>
          <cell r="BB97">
            <v>849</v>
          </cell>
          <cell r="BC97">
            <v>1260184.7135434579</v>
          </cell>
          <cell r="BG97">
            <v>-606000</v>
          </cell>
          <cell r="BH97">
            <v>0</v>
          </cell>
          <cell r="BI97">
            <v>0</v>
          </cell>
          <cell r="BJ97">
            <v>0</v>
          </cell>
          <cell r="BV97">
            <v>1232269.0874820948</v>
          </cell>
          <cell r="BW97">
            <v>0</v>
          </cell>
        </row>
        <row r="98">
          <cell r="B98">
            <v>836</v>
          </cell>
          <cell r="C98" t="str">
            <v>Poole</v>
          </cell>
          <cell r="F98">
            <v>15354773.103522029</v>
          </cell>
          <cell r="I98">
            <v>1</v>
          </cell>
          <cell r="L98">
            <v>976000</v>
          </cell>
          <cell r="U98">
            <v>6917999.9999999991</v>
          </cell>
          <cell r="W98">
            <v>29318.123</v>
          </cell>
          <cell r="X98">
            <v>3788698.038355907</v>
          </cell>
          <cell r="Z98">
            <v>2041</v>
          </cell>
          <cell r="AA98">
            <v>561595.31077023561</v>
          </cell>
          <cell r="AB98">
            <v>488808.47563665238</v>
          </cell>
          <cell r="AD98">
            <v>4373</v>
          </cell>
          <cell r="AE98">
            <v>166546.36766604727</v>
          </cell>
          <cell r="AG98">
            <v>1849</v>
          </cell>
          <cell r="AH98">
            <v>91785.335026222252</v>
          </cell>
          <cell r="AJ98">
            <v>2267</v>
          </cell>
          <cell r="AK98">
            <v>156306.17048496174</v>
          </cell>
          <cell r="AM98">
            <v>934</v>
          </cell>
          <cell r="AN98">
            <v>74170.602459421076</v>
          </cell>
          <cell r="AP98">
            <v>0</v>
          </cell>
          <cell r="AQ98">
            <v>0</v>
          </cell>
          <cell r="AS98">
            <v>159</v>
          </cell>
          <cell r="AT98">
            <v>543631.1476552838</v>
          </cell>
          <cell r="AV98">
            <v>830</v>
          </cell>
          <cell r="AW98">
            <v>496138.7036731104</v>
          </cell>
          <cell r="AY98">
            <v>332</v>
          </cell>
          <cell r="AZ98">
            <v>594578.85228039045</v>
          </cell>
          <cell r="BB98">
            <v>362</v>
          </cell>
          <cell r="BC98">
            <v>537322.57515044964</v>
          </cell>
          <cell r="BG98">
            <v>-456000</v>
          </cell>
          <cell r="BH98">
            <v>906000</v>
          </cell>
          <cell r="BI98">
            <v>0</v>
          </cell>
          <cell r="BJ98">
            <v>0</v>
          </cell>
          <cell r="BV98">
            <v>241737.11512960866</v>
          </cell>
          <cell r="BW98">
            <v>0</v>
          </cell>
        </row>
        <row r="99">
          <cell r="B99">
            <v>837</v>
          </cell>
          <cell r="C99" t="str">
            <v>Bournemouth</v>
          </cell>
          <cell r="F99">
            <v>18028923.48972296</v>
          </cell>
          <cell r="I99">
            <v>1</v>
          </cell>
          <cell r="L99">
            <v>1480000</v>
          </cell>
          <cell r="U99">
            <v>8375506.1179448385</v>
          </cell>
          <cell r="W99">
            <v>34949.259000000005</v>
          </cell>
          <cell r="X99">
            <v>4516393.8024031259</v>
          </cell>
          <cell r="Z99">
            <v>2638</v>
          </cell>
          <cell r="AA99">
            <v>725864.00284756569</v>
          </cell>
          <cell r="AB99">
            <v>711780.85489551281</v>
          </cell>
          <cell r="AD99">
            <v>4232</v>
          </cell>
          <cell r="AE99">
            <v>161176.36129949969</v>
          </cell>
          <cell r="AG99">
            <v>3378</v>
          </cell>
          <cell r="AH99">
            <v>167685.7013080469</v>
          </cell>
          <cell r="AJ99">
            <v>3818</v>
          </cell>
          <cell r="AK99">
            <v>263245.23992570973</v>
          </cell>
          <cell r="AM99">
            <v>1507</v>
          </cell>
          <cell r="AN99">
            <v>119673.55236225648</v>
          </cell>
          <cell r="AP99">
            <v>0</v>
          </cell>
          <cell r="AQ99">
            <v>0</v>
          </cell>
          <cell r="AS99">
            <v>193</v>
          </cell>
          <cell r="AT99">
            <v>659879.3175941495</v>
          </cell>
          <cell r="AV99">
            <v>950</v>
          </cell>
          <cell r="AW99">
            <v>567869.60058970458</v>
          </cell>
          <cell r="AY99">
            <v>319</v>
          </cell>
          <cell r="AZ99">
            <v>571297.15023326676</v>
          </cell>
          <cell r="BB99">
            <v>457</v>
          </cell>
          <cell r="BC99">
            <v>678332.64321479423</v>
          </cell>
          <cell r="BG99">
            <v>-258000</v>
          </cell>
          <cell r="BH99">
            <v>0</v>
          </cell>
          <cell r="BI99">
            <v>0</v>
          </cell>
          <cell r="BJ99">
            <v>0</v>
          </cell>
          <cell r="BV99">
            <v>742569.44172148034</v>
          </cell>
          <cell r="BW99">
            <v>0</v>
          </cell>
        </row>
        <row r="100">
          <cell r="B100">
            <v>840</v>
          </cell>
          <cell r="C100" t="str">
            <v>Durham</v>
          </cell>
          <cell r="F100">
            <v>55480399.915545352</v>
          </cell>
          <cell r="I100">
            <v>1</v>
          </cell>
          <cell r="L100">
            <v>5012000</v>
          </cell>
          <cell r="U100">
            <v>21641204.0571297</v>
          </cell>
          <cell r="W100">
            <v>97120.416999999987</v>
          </cell>
          <cell r="X100">
            <v>12550596.549861245</v>
          </cell>
          <cell r="Z100">
            <v>13086</v>
          </cell>
          <cell r="AA100">
            <v>3600703.6926699183</v>
          </cell>
          <cell r="AB100">
            <v>3437348.0918999449</v>
          </cell>
          <cell r="AD100">
            <v>12140</v>
          </cell>
          <cell r="AE100">
            <v>462353.73964459501</v>
          </cell>
          <cell r="AG100">
            <v>13577</v>
          </cell>
          <cell r="AH100">
            <v>673969.43950839341</v>
          </cell>
          <cell r="AJ100">
            <v>17495</v>
          </cell>
          <cell r="AK100">
            <v>1206253.3977213963</v>
          </cell>
          <cell r="AM100">
            <v>7052</v>
          </cell>
          <cell r="AN100">
            <v>560011.8721026096</v>
          </cell>
          <cell r="AP100">
            <v>4746</v>
          </cell>
          <cell r="AQ100">
            <v>534759.64292295056</v>
          </cell>
          <cell r="AS100">
            <v>659</v>
          </cell>
          <cell r="AT100">
            <v>2253163.058520956</v>
          </cell>
          <cell r="AV100">
            <v>3980</v>
          </cell>
          <cell r="AW100">
            <v>2379074.7477337099</v>
          </cell>
          <cell r="AY100">
            <v>1144</v>
          </cell>
          <cell r="AZ100">
            <v>2048789.7801468875</v>
          </cell>
          <cell r="BB100">
            <v>1529</v>
          </cell>
          <cell r="BC100">
            <v>2269519.9375829767</v>
          </cell>
          <cell r="BG100">
            <v>-678000</v>
          </cell>
          <cell r="BH100">
            <v>966000</v>
          </cell>
          <cell r="BI100">
            <v>0</v>
          </cell>
          <cell r="BJ100">
            <v>0</v>
          </cell>
          <cell r="BV100">
            <v>0</v>
          </cell>
          <cell r="BW100">
            <v>0</v>
          </cell>
        </row>
        <row r="101">
          <cell r="B101">
            <v>841</v>
          </cell>
          <cell r="C101" t="str">
            <v>Darlington</v>
          </cell>
          <cell r="F101">
            <v>12635278.50362283</v>
          </cell>
          <cell r="I101">
            <v>1</v>
          </cell>
          <cell r="L101">
            <v>972000</v>
          </cell>
          <cell r="U101">
            <v>5343397.3443746297</v>
          </cell>
          <cell r="W101">
            <v>21246.453000000001</v>
          </cell>
          <cell r="X101">
            <v>2745618.9744180068</v>
          </cell>
          <cell r="Z101">
            <v>2634</v>
          </cell>
          <cell r="AA101">
            <v>724763.37509495381</v>
          </cell>
          <cell r="AB101">
            <v>671677.61603524443</v>
          </cell>
          <cell r="AD101">
            <v>3249</v>
          </cell>
          <cell r="AE101">
            <v>123738.65733980965</v>
          </cell>
          <cell r="AG101">
            <v>2055</v>
          </cell>
          <cell r="AH101">
            <v>102011.28365542817</v>
          </cell>
          <cell r="AJ101">
            <v>3282</v>
          </cell>
          <cell r="AK101">
            <v>226288.86260769496</v>
          </cell>
          <cell r="AM101">
            <v>1652</v>
          </cell>
          <cell r="AN101">
            <v>131188.26045285183</v>
          </cell>
          <cell r="AP101">
            <v>785</v>
          </cell>
          <cell r="AQ101">
            <v>88450.551979459793</v>
          </cell>
          <cell r="AS101">
            <v>133</v>
          </cell>
          <cell r="AT101">
            <v>454735.48829026881</v>
          </cell>
          <cell r="AV101">
            <v>790</v>
          </cell>
          <cell r="AW101">
            <v>472228.4047009123</v>
          </cell>
          <cell r="AY101">
            <v>261</v>
          </cell>
          <cell r="AZ101">
            <v>467424.94109994546</v>
          </cell>
          <cell r="BB101">
            <v>355</v>
          </cell>
          <cell r="BC101">
            <v>526932.35960886639</v>
          </cell>
          <cell r="BG101">
            <v>156000</v>
          </cell>
          <cell r="BH101">
            <v>100500</v>
          </cell>
          <cell r="BI101">
            <v>0</v>
          </cell>
          <cell r="BJ101">
            <v>0</v>
          </cell>
          <cell r="BV101">
            <v>0</v>
          </cell>
          <cell r="BW101">
            <v>0</v>
          </cell>
        </row>
        <row r="102">
          <cell r="B102">
            <v>845</v>
          </cell>
          <cell r="C102" t="str">
            <v>East Sussex</v>
          </cell>
          <cell r="F102">
            <v>53067328.397083841</v>
          </cell>
          <cell r="I102">
            <v>1.0025177363131601</v>
          </cell>
          <cell r="L102">
            <v>3761446.5466469764</v>
          </cell>
          <cell r="U102">
            <v>23452921.957873136</v>
          </cell>
          <cell r="W102">
            <v>104318.71841026744</v>
          </cell>
          <cell r="X102">
            <v>13480812.663374884</v>
          </cell>
          <cell r="Z102">
            <v>8206.6101894595286</v>
          </cell>
          <cell r="AA102">
            <v>2258105.7323467447</v>
          </cell>
          <cell r="AB102">
            <v>1957729.7459889152</v>
          </cell>
          <cell r="AD102">
            <v>12295.880035880909</v>
          </cell>
          <cell r="AE102">
            <v>468290.45443252521</v>
          </cell>
          <cell r="AG102">
            <v>5975.0057084264345</v>
          </cell>
          <cell r="AH102">
            <v>296602.43414359691</v>
          </cell>
          <cell r="AJ102">
            <v>10683.831515889347</v>
          </cell>
          <cell r="AK102">
            <v>736633.78489422472</v>
          </cell>
          <cell r="AM102">
            <v>3699.2904469955606</v>
          </cell>
          <cell r="AN102">
            <v>293767.23889297835</v>
          </cell>
          <cell r="AP102">
            <v>1441.6205048183242</v>
          </cell>
          <cell r="AQ102">
            <v>162435.83362559011</v>
          </cell>
          <cell r="AS102">
            <v>611.53581915102768</v>
          </cell>
          <cell r="AT102">
            <v>2090879.9949521208</v>
          </cell>
          <cell r="AV102">
            <v>3528.8624318223237</v>
          </cell>
          <cell r="AW102">
            <v>2109403.8944157441</v>
          </cell>
          <cell r="AY102">
            <v>1180.9658933769026</v>
          </cell>
          <cell r="AZ102">
            <v>2114992.0044166404</v>
          </cell>
          <cell r="BB102">
            <v>1717.3128823044433</v>
          </cell>
          <cell r="BC102">
            <v>2549035.8570686867</v>
          </cell>
          <cell r="BG102">
            <v>-708000</v>
          </cell>
          <cell r="BH102">
            <v>0</v>
          </cell>
          <cell r="BI102">
            <v>0</v>
          </cell>
          <cell r="BJ102">
            <v>0</v>
          </cell>
          <cell r="BV102">
            <v>0</v>
          </cell>
          <cell r="BW102">
            <v>0</v>
          </cell>
        </row>
        <row r="103">
          <cell r="B103">
            <v>846</v>
          </cell>
          <cell r="C103" t="str">
            <v>Brighton and Hove</v>
          </cell>
          <cell r="F103">
            <v>25345104.460037176</v>
          </cell>
          <cell r="I103">
            <v>1.0025177363131601</v>
          </cell>
          <cell r="L103">
            <v>1688239.8679513615</v>
          </cell>
          <cell r="U103">
            <v>11539568.52333213</v>
          </cell>
          <cell r="W103">
            <v>49493.167796738686</v>
          </cell>
          <cell r="X103">
            <v>6395861.9637254272</v>
          </cell>
          <cell r="Z103">
            <v>4007.0633920437008</v>
          </cell>
          <cell r="AA103">
            <v>1102571.2939396456</v>
          </cell>
          <cell r="AB103">
            <v>1031918.4598601179</v>
          </cell>
          <cell r="AD103">
            <v>3799.5422206268768</v>
          </cell>
          <cell r="AE103">
            <v>144706.14123923931</v>
          </cell>
          <cell r="AG103">
            <v>3010.5607621484196</v>
          </cell>
          <cell r="AH103">
            <v>149445.82378074183</v>
          </cell>
          <cell r="AJ103">
            <v>4550.4280051254336</v>
          </cell>
          <cell r="AK103">
            <v>313745.02670872537</v>
          </cell>
          <cell r="AM103">
            <v>4727.8736444528631</v>
          </cell>
          <cell r="AN103">
            <v>375448.86141444067</v>
          </cell>
          <cell r="AP103">
            <v>431.08262661465886</v>
          </cell>
          <cell r="AQ103">
            <v>48572.606716970622</v>
          </cell>
          <cell r="AS103">
            <v>256.64454049616899</v>
          </cell>
          <cell r="AT103">
            <v>877484.06345531635</v>
          </cell>
          <cell r="AV103">
            <v>1583.9780233747929</v>
          </cell>
          <cell r="AW103">
            <v>946834.70260706684</v>
          </cell>
          <cell r="AY103">
            <v>502.2613858928932</v>
          </cell>
          <cell r="AZ103">
            <v>899499.99508721312</v>
          </cell>
          <cell r="BB103">
            <v>702.76493315552523</v>
          </cell>
          <cell r="BC103">
            <v>1043125.5900788963</v>
          </cell>
          <cell r="BG103">
            <v>-180000</v>
          </cell>
          <cell r="BH103">
            <v>0</v>
          </cell>
          <cell r="BI103">
            <v>0</v>
          </cell>
          <cell r="BJ103">
            <v>0</v>
          </cell>
          <cell r="BV103">
            <v>0</v>
          </cell>
          <cell r="BW103">
            <v>0</v>
          </cell>
        </row>
        <row r="104">
          <cell r="B104">
            <v>850</v>
          </cell>
          <cell r="C104" t="str">
            <v>Hampshire</v>
          </cell>
          <cell r="F104">
            <v>120395599.10055844</v>
          </cell>
          <cell r="I104">
            <v>1.0211074286485819</v>
          </cell>
          <cell r="L104">
            <v>10938102.77568361</v>
          </cell>
          <cell r="U104">
            <v>46233683.711931206</v>
          </cell>
          <cell r="W104">
            <v>280301.85373345111</v>
          </cell>
          <cell r="X104">
            <v>36222615.048973314</v>
          </cell>
          <cell r="Z104">
            <v>14772.361170259035</v>
          </cell>
          <cell r="AA104">
            <v>4064717.6688984735</v>
          </cell>
          <cell r="AB104">
            <v>2472505.0492935241</v>
          </cell>
          <cell r="AD104">
            <v>14928.590606842268</v>
          </cell>
          <cell r="AE104">
            <v>568557.63547748735</v>
          </cell>
          <cell r="AG104">
            <v>10093.646932191232</v>
          </cell>
          <cell r="AH104">
            <v>501053.95635888184</v>
          </cell>
          <cell r="AJ104">
            <v>17840.788993348026</v>
          </cell>
          <cell r="AK104">
            <v>1230095.0180769674</v>
          </cell>
          <cell r="AM104">
            <v>2175.979930450128</v>
          </cell>
          <cell r="AN104">
            <v>172798.43938018751</v>
          </cell>
          <cell r="AP104">
            <v>0</v>
          </cell>
          <cell r="AQ104">
            <v>0</v>
          </cell>
          <cell r="AS104">
            <v>1175.2946503745179</v>
          </cell>
          <cell r="AT104">
            <v>4018407.4189699031</v>
          </cell>
          <cell r="AV104">
            <v>7985.0600920319112</v>
          </cell>
          <cell r="AW104">
            <v>4773129.3527862653</v>
          </cell>
          <cell r="AY104">
            <v>2607.9083727684783</v>
          </cell>
          <cell r="AZ104">
            <v>4670503.5154611524</v>
          </cell>
          <cell r="BB104">
            <v>3552.4327442684166</v>
          </cell>
          <cell r="BC104">
            <v>5272934.5585610066</v>
          </cell>
          <cell r="BG104">
            <v>-1044000</v>
          </cell>
          <cell r="BH104">
            <v>2773000</v>
          </cell>
          <cell r="BI104">
            <v>0</v>
          </cell>
          <cell r="BJ104">
            <v>0</v>
          </cell>
          <cell r="BV104">
            <v>0</v>
          </cell>
          <cell r="BW104">
            <v>0</v>
          </cell>
        </row>
        <row r="105">
          <cell r="B105">
            <v>851</v>
          </cell>
          <cell r="C105" t="str">
            <v>Portsmouth</v>
          </cell>
          <cell r="F105">
            <v>23273928.856987156</v>
          </cell>
          <cell r="I105">
            <v>1.0211074286485819</v>
          </cell>
          <cell r="L105">
            <v>1952357.4035760886</v>
          </cell>
          <cell r="U105">
            <v>8274517.2552860295</v>
          </cell>
          <cell r="W105">
            <v>43361.294282124327</v>
          </cell>
          <cell r="X105">
            <v>5603457.30820686</v>
          </cell>
          <cell r="Z105">
            <v>4828.8170300791444</v>
          </cell>
          <cell r="AA105">
            <v>1328682.5088975518</v>
          </cell>
          <cell r="AB105">
            <v>1491799.4668904294</v>
          </cell>
          <cell r="AD105">
            <v>6606.5650633563255</v>
          </cell>
          <cell r="AE105">
            <v>251612.03156903855</v>
          </cell>
          <cell r="AG105">
            <v>3280.8181682478939</v>
          </cell>
          <cell r="AH105">
            <v>162861.54393334221</v>
          </cell>
          <cell r="AJ105">
            <v>7758.3742428719261</v>
          </cell>
          <cell r="AK105">
            <v>534927.99607078743</v>
          </cell>
          <cell r="AM105">
            <v>3990.4878311586581</v>
          </cell>
          <cell r="AN105">
            <v>316891.74148182676</v>
          </cell>
          <cell r="AP105">
            <v>2001.3705601512206</v>
          </cell>
          <cell r="AQ105">
            <v>225506.1538354345</v>
          </cell>
          <cell r="AS105">
            <v>253.23464230484834</v>
          </cell>
          <cell r="AT105">
            <v>865825.40391358477</v>
          </cell>
          <cell r="AV105">
            <v>1419.339325821529</v>
          </cell>
          <cell r="AW105">
            <v>848420.69058477087</v>
          </cell>
          <cell r="AY105">
            <v>538.12361489780267</v>
          </cell>
          <cell r="AZ105">
            <v>963725.66665936843</v>
          </cell>
          <cell r="BB105">
            <v>857.73024006480887</v>
          </cell>
          <cell r="BC105">
            <v>1273143.1529724766</v>
          </cell>
          <cell r="BG105">
            <v>12000</v>
          </cell>
          <cell r="BH105">
            <v>660000</v>
          </cell>
          <cell r="BI105">
            <v>0</v>
          </cell>
          <cell r="BJ105">
            <v>0</v>
          </cell>
          <cell r="BV105">
            <v>0</v>
          </cell>
          <cell r="BW105">
            <v>0</v>
          </cell>
        </row>
        <row r="106">
          <cell r="B106">
            <v>852</v>
          </cell>
          <cell r="C106" t="str">
            <v>Southampton</v>
          </cell>
          <cell r="F106">
            <v>25988559.460897729</v>
          </cell>
          <cell r="I106">
            <v>1.0211074286485819</v>
          </cell>
          <cell r="L106">
            <v>1980948.411578249</v>
          </cell>
          <cell r="U106">
            <v>10240443.0540583</v>
          </cell>
          <cell r="W106">
            <v>49597.529208795517</v>
          </cell>
          <cell r="X106">
            <v>6409348.2935678856</v>
          </cell>
          <cell r="Z106">
            <v>5670.2095512855758</v>
          </cell>
          <cell r="AA106">
            <v>1560197.4988175312</v>
          </cell>
          <cell r="AB106">
            <v>1717060.5732646887</v>
          </cell>
          <cell r="AD106">
            <v>6934.34054795252</v>
          </cell>
          <cell r="AE106">
            <v>264095.41056960443</v>
          </cell>
          <cell r="AG106">
            <v>5599.7531387088238</v>
          </cell>
          <cell r="AH106">
            <v>277974.69870228716</v>
          </cell>
          <cell r="AJ106">
            <v>7336.6568748400614</v>
          </cell>
          <cell r="AK106">
            <v>505851.23081976938</v>
          </cell>
          <cell r="AM106">
            <v>6506.4965353487642</v>
          </cell>
          <cell r="AN106">
            <v>516692.47101386904</v>
          </cell>
          <cell r="AP106">
            <v>1352.9673429593711</v>
          </cell>
          <cell r="AQ106">
            <v>152446.76215915853</v>
          </cell>
          <cell r="AS106">
            <v>298.16336916538592</v>
          </cell>
          <cell r="AT106">
            <v>1019439.5884788982</v>
          </cell>
          <cell r="AV106">
            <v>1807.36014870799</v>
          </cell>
          <cell r="AW106">
            <v>1080363.0376511109</v>
          </cell>
          <cell r="AY106">
            <v>573.86237490050303</v>
          </cell>
          <cell r="AZ106">
            <v>1027730.2175760248</v>
          </cell>
          <cell r="BB106">
            <v>621.85442404698642</v>
          </cell>
          <cell r="BC106">
            <v>923028.78590504557</v>
          </cell>
          <cell r="BG106">
            <v>30000</v>
          </cell>
          <cell r="BH106">
            <v>0</v>
          </cell>
          <cell r="BI106">
            <v>0</v>
          </cell>
          <cell r="BJ106">
            <v>0</v>
          </cell>
          <cell r="BV106">
            <v>0</v>
          </cell>
          <cell r="BW106">
            <v>0</v>
          </cell>
        </row>
        <row r="107">
          <cell r="B107">
            <v>855</v>
          </cell>
          <cell r="C107" t="str">
            <v>Leicestershire</v>
          </cell>
          <cell r="F107">
            <v>64497795.36941316</v>
          </cell>
          <cell r="I107">
            <v>1</v>
          </cell>
          <cell r="L107">
            <v>4980000</v>
          </cell>
          <cell r="U107">
            <v>30143333.011696182</v>
          </cell>
          <cell r="W107">
            <v>133657.41699999996</v>
          </cell>
          <cell r="X107">
            <v>17272169.626944307</v>
          </cell>
          <cell r="Z107">
            <v>6483</v>
          </cell>
          <cell r="AA107">
            <v>1783842.4300457803</v>
          </cell>
          <cell r="AB107">
            <v>1103783.2282192521</v>
          </cell>
          <cell r="AD107">
            <v>8927</v>
          </cell>
          <cell r="AE107">
            <v>339986.14776007412</v>
          </cell>
          <cell r="AG107">
            <v>4056</v>
          </cell>
          <cell r="AH107">
            <v>201341.97883523928</v>
          </cell>
          <cell r="AJ107">
            <v>5369</v>
          </cell>
          <cell r="AK107">
            <v>370184.30936645769</v>
          </cell>
          <cell r="AM107">
            <v>1340</v>
          </cell>
          <cell r="AN107">
            <v>106411.78511308803</v>
          </cell>
          <cell r="AP107">
            <v>762</v>
          </cell>
          <cell r="AQ107">
            <v>85859.007144392817</v>
          </cell>
          <cell r="AS107">
            <v>580</v>
          </cell>
          <cell r="AT107">
            <v>1983057.0166041797</v>
          </cell>
          <cell r="AV107">
            <v>3960</v>
          </cell>
          <cell r="AW107">
            <v>2367119.598247611</v>
          </cell>
          <cell r="AY107">
            <v>1390</v>
          </cell>
          <cell r="AZ107">
            <v>2489351.2188847675</v>
          </cell>
          <cell r="BB107">
            <v>1729</v>
          </cell>
          <cell r="BC107">
            <v>2566383.2387710707</v>
          </cell>
          <cell r="BG107">
            <v>-816000</v>
          </cell>
          <cell r="BH107">
            <v>624756</v>
          </cell>
          <cell r="BI107">
            <v>0</v>
          </cell>
          <cell r="BJ107">
            <v>0</v>
          </cell>
          <cell r="BV107">
            <v>1839879.5702961013</v>
          </cell>
          <cell r="BW107">
            <v>0</v>
          </cell>
        </row>
        <row r="108">
          <cell r="B108">
            <v>856</v>
          </cell>
          <cell r="C108" t="str">
            <v>Leicester</v>
          </cell>
          <cell r="F108">
            <v>50435389.107558742</v>
          </cell>
          <cell r="I108">
            <v>1</v>
          </cell>
          <cell r="L108">
            <v>3348000</v>
          </cell>
          <cell r="U108">
            <v>21369562.052490011</v>
          </cell>
          <cell r="W108">
            <v>79790.28300000001</v>
          </cell>
          <cell r="X108">
            <v>10311072.393071095</v>
          </cell>
          <cell r="Z108">
            <v>9494</v>
          </cell>
          <cell r="AA108">
            <v>2612339.9708244079</v>
          </cell>
          <cell r="AB108">
            <v>3474521.1459883493</v>
          </cell>
          <cell r="AD108">
            <v>9543</v>
          </cell>
          <cell r="AE108">
            <v>363446.60110612604</v>
          </cell>
          <cell r="AG108">
            <v>9437</v>
          </cell>
          <cell r="AH108">
            <v>468457.65637774981</v>
          </cell>
          <cell r="AJ108">
            <v>15505</v>
          </cell>
          <cell r="AK108">
            <v>1069045.952081752</v>
          </cell>
          <cell r="AM108">
            <v>10577</v>
          </cell>
          <cell r="AN108">
            <v>839938.39637397928</v>
          </cell>
          <cell r="AP108">
            <v>6511</v>
          </cell>
          <cell r="AQ108">
            <v>733632.54004874232</v>
          </cell>
          <cell r="AS108">
            <v>596</v>
          </cell>
          <cell r="AT108">
            <v>2037762.0377518814</v>
          </cell>
          <cell r="AV108">
            <v>2340</v>
          </cell>
          <cell r="AW108">
            <v>1398752.4898735883</v>
          </cell>
          <cell r="AY108">
            <v>1162</v>
          </cell>
          <cell r="AZ108">
            <v>2081025.9829813668</v>
          </cell>
          <cell r="BB108">
            <v>1444</v>
          </cell>
          <cell r="BC108">
            <v>2143353.034578037</v>
          </cell>
          <cell r="BG108">
            <v>-174000</v>
          </cell>
          <cell r="BH108">
            <v>1833000</v>
          </cell>
          <cell r="BI108">
            <v>0</v>
          </cell>
          <cell r="BJ108">
            <v>0</v>
          </cell>
          <cell r="BV108">
            <v>0</v>
          </cell>
          <cell r="BW108">
            <v>0</v>
          </cell>
        </row>
        <row r="109">
          <cell r="B109">
            <v>857</v>
          </cell>
          <cell r="C109" t="str">
            <v>Rutland</v>
          </cell>
          <cell r="F109">
            <v>3279230.4804641944</v>
          </cell>
          <cell r="I109">
            <v>1</v>
          </cell>
          <cell r="L109">
            <v>96000</v>
          </cell>
          <cell r="U109">
            <v>1882016.5197919146</v>
          </cell>
          <cell r="W109">
            <v>7748.06</v>
          </cell>
          <cell r="X109">
            <v>1001259.8597483158</v>
          </cell>
          <cell r="Z109">
            <v>198</v>
          </cell>
          <cell r="AA109">
            <v>54481.073754290373</v>
          </cell>
          <cell r="AB109">
            <v>0</v>
          </cell>
          <cell r="AD109">
            <v>0</v>
          </cell>
          <cell r="AE109">
            <v>0</v>
          </cell>
          <cell r="AG109">
            <v>0</v>
          </cell>
          <cell r="AH109">
            <v>0</v>
          </cell>
          <cell r="AJ109">
            <v>0</v>
          </cell>
          <cell r="AK109">
            <v>0</v>
          </cell>
          <cell r="AM109">
            <v>0</v>
          </cell>
          <cell r="AN109">
            <v>0</v>
          </cell>
          <cell r="AP109">
            <v>0</v>
          </cell>
          <cell r="AQ109">
            <v>0</v>
          </cell>
          <cell r="AS109">
            <v>22</v>
          </cell>
          <cell r="AT109">
            <v>75219.404078089574</v>
          </cell>
          <cell r="AV109">
            <v>190</v>
          </cell>
          <cell r="AW109">
            <v>113573.92011794091</v>
          </cell>
          <cell r="AY109">
            <v>74</v>
          </cell>
          <cell r="AZ109">
            <v>132526.61165285812</v>
          </cell>
          <cell r="BB109">
            <v>54</v>
          </cell>
          <cell r="BC109">
            <v>80153.091320785315</v>
          </cell>
          <cell r="BG109">
            <v>-156000</v>
          </cell>
          <cell r="BH109">
            <v>0</v>
          </cell>
          <cell r="BI109">
            <v>0</v>
          </cell>
          <cell r="BJ109">
            <v>0</v>
          </cell>
          <cell r="BV109">
            <v>499914.54262322187</v>
          </cell>
          <cell r="BW109">
            <v>0</v>
          </cell>
        </row>
        <row r="110">
          <cell r="B110">
            <v>860</v>
          </cell>
          <cell r="C110" t="str">
            <v>Staffordshire</v>
          </cell>
          <cell r="F110">
            <v>79131154.795737848</v>
          </cell>
          <cell r="I110">
            <v>1</v>
          </cell>
          <cell r="L110">
            <v>8268000</v>
          </cell>
          <cell r="U110">
            <v>31079599.02906616</v>
          </cell>
          <cell r="W110">
            <v>161275.70699999999</v>
          </cell>
          <cell r="X110">
            <v>20841203.058782514</v>
          </cell>
          <cell r="Z110">
            <v>10809</v>
          </cell>
          <cell r="AA110">
            <v>2974171.3444955791</v>
          </cell>
          <cell r="AB110">
            <v>2507853.8549580509</v>
          </cell>
          <cell r="AD110">
            <v>16272</v>
          </cell>
          <cell r="AE110">
            <v>619721.58579051483</v>
          </cell>
          <cell r="AG110">
            <v>12185</v>
          </cell>
          <cell r="AH110">
            <v>604869.82547026395</v>
          </cell>
          <cell r="AJ110">
            <v>13599</v>
          </cell>
          <cell r="AK110">
            <v>937630.17751433386</v>
          </cell>
          <cell r="AM110">
            <v>3345</v>
          </cell>
          <cell r="AN110">
            <v>265632.40388304443</v>
          </cell>
          <cell r="AP110">
            <v>710</v>
          </cell>
          <cell r="AQ110">
            <v>79999.862299893561</v>
          </cell>
          <cell r="AS110">
            <v>823</v>
          </cell>
          <cell r="AT110">
            <v>2813889.5252848966</v>
          </cell>
          <cell r="AV110">
            <v>5070</v>
          </cell>
          <cell r="AW110">
            <v>3030630.3947261078</v>
          </cell>
          <cell r="AY110">
            <v>1946</v>
          </cell>
          <cell r="AZ110">
            <v>3485091.7064386741</v>
          </cell>
          <cell r="BB110">
            <v>2186</v>
          </cell>
          <cell r="BC110">
            <v>3244715.8819858651</v>
          </cell>
          <cell r="BG110">
            <v>552000</v>
          </cell>
          <cell r="BH110">
            <v>333999.99999999994</v>
          </cell>
          <cell r="BI110">
            <v>0</v>
          </cell>
          <cell r="BJ110">
            <v>0</v>
          </cell>
          <cell r="BV110">
            <v>0</v>
          </cell>
          <cell r="BW110">
            <v>0</v>
          </cell>
        </row>
        <row r="111">
          <cell r="B111">
            <v>861</v>
          </cell>
          <cell r="C111" t="str">
            <v>Stoke-on-Trent</v>
          </cell>
          <cell r="F111">
            <v>32378503.349006724</v>
          </cell>
          <cell r="I111">
            <v>1</v>
          </cell>
          <cell r="L111">
            <v>2576000</v>
          </cell>
          <cell r="U111">
            <v>13781243.499306515</v>
          </cell>
          <cell r="W111">
            <v>53210.02</v>
          </cell>
          <cell r="X111">
            <v>6876180.2518830616</v>
          </cell>
          <cell r="Z111">
            <v>7489</v>
          </cell>
          <cell r="AA111">
            <v>2060650.30982768</v>
          </cell>
          <cell r="AB111">
            <v>2512293.3804787351</v>
          </cell>
          <cell r="AD111">
            <v>3907</v>
          </cell>
          <cell r="AE111">
            <v>148798.68705036512</v>
          </cell>
          <cell r="AG111">
            <v>4767</v>
          </cell>
          <cell r="AH111">
            <v>236636.39376419765</v>
          </cell>
          <cell r="AJ111">
            <v>15499</v>
          </cell>
          <cell r="AK111">
            <v>1068632.2612908788</v>
          </cell>
          <cell r="AM111">
            <v>5600</v>
          </cell>
          <cell r="AN111">
            <v>444705.96763678582</v>
          </cell>
          <cell r="AP111">
            <v>5445</v>
          </cell>
          <cell r="AQ111">
            <v>613520.07073650777</v>
          </cell>
          <cell r="AS111">
            <v>361</v>
          </cell>
          <cell r="AT111">
            <v>1234282.0396450153</v>
          </cell>
          <cell r="AV111">
            <v>2000</v>
          </cell>
          <cell r="AW111">
            <v>1195514.9486099046</v>
          </cell>
          <cell r="AY111">
            <v>819</v>
          </cell>
          <cell r="AZ111">
            <v>1466747.2289687947</v>
          </cell>
          <cell r="BB111">
            <v>890</v>
          </cell>
          <cell r="BC111">
            <v>1321041.6902870173</v>
          </cell>
          <cell r="BG111">
            <v>-828000</v>
          </cell>
          <cell r="BH111">
            <v>182550</v>
          </cell>
          <cell r="BI111">
            <v>0</v>
          </cell>
          <cell r="BJ111">
            <v>0</v>
          </cell>
          <cell r="BV111">
            <v>3.7252902984619141E-9</v>
          </cell>
          <cell r="BW111">
            <v>0</v>
          </cell>
        </row>
        <row r="112">
          <cell r="B112">
            <v>865</v>
          </cell>
          <cell r="C112" t="str">
            <v>Wiltshire</v>
          </cell>
          <cell r="F112">
            <v>45971345.821921915</v>
          </cell>
          <cell r="I112">
            <v>1.0106722048389458</v>
          </cell>
          <cell r="L112">
            <v>2660089.2431361056</v>
          </cell>
          <cell r="U112">
            <v>21286748.485166695</v>
          </cell>
          <cell r="W112">
            <v>101348.08022558609</v>
          </cell>
          <cell r="X112">
            <v>13096925.500374464</v>
          </cell>
          <cell r="Z112">
            <v>4925.0056541801832</v>
          </cell>
          <cell r="AA112">
            <v>1355149.4761903416</v>
          </cell>
          <cell r="AB112">
            <v>594483.85313507426</v>
          </cell>
          <cell r="AD112">
            <v>4743.0846573091731</v>
          </cell>
          <cell r="AE112">
            <v>180641.09792074125</v>
          </cell>
          <cell r="AG112">
            <v>2724.7722642457979</v>
          </cell>
          <cell r="AH112">
            <v>135259.13204108097</v>
          </cell>
          <cell r="AJ112">
            <v>3413.0400357411199</v>
          </cell>
          <cell r="AK112">
            <v>235323.87194466317</v>
          </cell>
          <cell r="AM112">
            <v>544.75231840819174</v>
          </cell>
          <cell r="AN112">
            <v>43259.751228588815</v>
          </cell>
          <cell r="AP112">
            <v>0</v>
          </cell>
          <cell r="AQ112">
            <v>0</v>
          </cell>
          <cell r="AS112">
            <v>385.06611004363833</v>
          </cell>
          <cell r="AT112">
            <v>1316565.6058250244</v>
          </cell>
          <cell r="AV112">
            <v>3527.2459948879209</v>
          </cell>
          <cell r="AW112">
            <v>2108437.6571564623</v>
          </cell>
          <cell r="AY112">
            <v>1052.1097652373426</v>
          </cell>
          <cell r="AZ112">
            <v>1884223.544240392</v>
          </cell>
          <cell r="BB112">
            <v>1428.0798254374304</v>
          </cell>
          <cell r="BC112">
            <v>2119722.4566973611</v>
          </cell>
          <cell r="BG112">
            <v>-1104000</v>
          </cell>
          <cell r="BH112">
            <v>653000</v>
          </cell>
          <cell r="BI112">
            <v>0</v>
          </cell>
          <cell r="BJ112">
            <v>0</v>
          </cell>
          <cell r="BV112">
            <v>0</v>
          </cell>
          <cell r="BW112">
            <v>0</v>
          </cell>
        </row>
        <row r="113">
          <cell r="B113">
            <v>866</v>
          </cell>
          <cell r="C113" t="str">
            <v>Swindon</v>
          </cell>
          <cell r="F113">
            <v>27713077.66415552</v>
          </cell>
          <cell r="I113">
            <v>1.0106722048389458</v>
          </cell>
          <cell r="L113">
            <v>2025387.0984972476</v>
          </cell>
          <cell r="U113">
            <v>13645463.725249432</v>
          </cell>
          <cell r="W113">
            <v>48805.212202858587</v>
          </cell>
          <cell r="X113">
            <v>6306959.4098678865</v>
          </cell>
          <cell r="Z113">
            <v>3992.155209113836</v>
          </cell>
          <cell r="AA113">
            <v>1098469.2039712395</v>
          </cell>
          <cell r="AB113">
            <v>859247.28594703937</v>
          </cell>
          <cell r="AD113">
            <v>2535.7765619409151</v>
          </cell>
          <cell r="AE113">
            <v>96575.434622446148</v>
          </cell>
          <cell r="AG113">
            <v>2231.5642282843924</v>
          </cell>
          <cell r="AH113">
            <v>110776.02505441647</v>
          </cell>
          <cell r="AJ113">
            <v>6447.0779946676357</v>
          </cell>
          <cell r="AK113">
            <v>444516.13240598352</v>
          </cell>
          <cell r="AM113">
            <v>1345.2047046406369</v>
          </cell>
          <cell r="AN113">
            <v>106825.09997263769</v>
          </cell>
          <cell r="AP113">
            <v>892.42355687278916</v>
          </cell>
          <cell r="AQ113">
            <v>100554.59389155546</v>
          </cell>
          <cell r="AS113">
            <v>199.10242435327234</v>
          </cell>
          <cell r="AT113">
            <v>680743.89592527517</v>
          </cell>
          <cell r="AV113">
            <v>1677.71586003265</v>
          </cell>
          <cell r="AW113">
            <v>1002867.1950944776</v>
          </cell>
          <cell r="AY113">
            <v>498.2613969856003</v>
          </cell>
          <cell r="AZ113">
            <v>892336.41432325973</v>
          </cell>
          <cell r="BB113">
            <v>664.01163857918743</v>
          </cell>
          <cell r="BC113">
            <v>985603.43527966482</v>
          </cell>
          <cell r="BG113">
            <v>-252000</v>
          </cell>
          <cell r="BH113">
            <v>468000</v>
          </cell>
          <cell r="BI113">
            <v>0</v>
          </cell>
          <cell r="BJ113">
            <v>0</v>
          </cell>
          <cell r="BV113">
            <v>2736675.1522608809</v>
          </cell>
          <cell r="BW113">
            <v>0</v>
          </cell>
        </row>
        <row r="114">
          <cell r="B114">
            <v>867</v>
          </cell>
          <cell r="C114" t="str">
            <v>Bracknell Forest</v>
          </cell>
          <cell r="F114">
            <v>13915632.607689179</v>
          </cell>
          <cell r="I114">
            <v>1.0736882262177072</v>
          </cell>
          <cell r="L114">
            <v>665686.70025497838</v>
          </cell>
          <cell r="U114">
            <v>7639944.6913194638</v>
          </cell>
          <cell r="W114">
            <v>30140.890477033754</v>
          </cell>
          <cell r="X114">
            <v>3895021.9502332406</v>
          </cell>
          <cell r="Z114">
            <v>1462.3633641085173</v>
          </cell>
          <cell r="AA114">
            <v>402379.42573519354</v>
          </cell>
          <cell r="AB114">
            <v>126363.00706143919</v>
          </cell>
          <cell r="AD114">
            <v>1863.9227607139396</v>
          </cell>
          <cell r="AE114">
            <v>70987.780792814476</v>
          </cell>
          <cell r="AG114">
            <v>651.72875331414832</v>
          </cell>
          <cell r="AH114">
            <v>32352.15898818889</v>
          </cell>
          <cell r="AJ114">
            <v>333.91703835370691</v>
          </cell>
          <cell r="AK114">
            <v>23023.067280435826</v>
          </cell>
          <cell r="AM114">
            <v>0</v>
          </cell>
          <cell r="AN114">
            <v>0</v>
          </cell>
          <cell r="AP114">
            <v>0</v>
          </cell>
          <cell r="AQ114">
            <v>0</v>
          </cell>
          <cell r="AS114">
            <v>104.1477579431176</v>
          </cell>
          <cell r="AT114">
            <v>356087.83129774663</v>
          </cell>
          <cell r="AV114">
            <v>794.52928740110337</v>
          </cell>
          <cell r="AW114">
            <v>474935.82009819703</v>
          </cell>
          <cell r="AY114">
            <v>228.69559218437163</v>
          </cell>
          <cell r="AZ114">
            <v>409570.97205592744</v>
          </cell>
          <cell r="BB114">
            <v>265.2009918757737</v>
          </cell>
          <cell r="BC114">
            <v>393642.20963299507</v>
          </cell>
          <cell r="BG114">
            <v>-468000</v>
          </cell>
          <cell r="BH114">
            <v>20000</v>
          </cell>
          <cell r="BI114">
            <v>0</v>
          </cell>
          <cell r="BJ114">
            <v>0</v>
          </cell>
          <cell r="BV114">
            <v>2145465.1259669699</v>
          </cell>
          <cell r="BW114">
            <v>0</v>
          </cell>
        </row>
        <row r="115">
          <cell r="B115">
            <v>868</v>
          </cell>
          <cell r="C115" t="str">
            <v>Windsor and Maidenhead</v>
          </cell>
          <cell r="F115">
            <v>16810530.083549075</v>
          </cell>
          <cell r="I115">
            <v>1.0736882262177072</v>
          </cell>
          <cell r="L115">
            <v>1159583.2843151237</v>
          </cell>
          <cell r="U115">
            <v>8370894.4518939164</v>
          </cell>
          <cell r="W115">
            <v>36146.115695015716</v>
          </cell>
          <cell r="X115">
            <v>4671060.204907787</v>
          </cell>
          <cell r="Z115">
            <v>1134.8884551121166</v>
          </cell>
          <cell r="AA115">
            <v>312272.43245381763</v>
          </cell>
          <cell r="AB115">
            <v>145461.74831727249</v>
          </cell>
          <cell r="AD115">
            <v>2319.1665686302476</v>
          </cell>
          <cell r="AE115">
            <v>88325.810203041052</v>
          </cell>
          <cell r="AG115">
            <v>1150.9937785053821</v>
          </cell>
          <cell r="AH115">
            <v>57135.938114231445</v>
          </cell>
          <cell r="AJ115">
            <v>0</v>
          </cell>
          <cell r="AK115">
            <v>0</v>
          </cell>
          <cell r="AM115">
            <v>0</v>
          </cell>
          <cell r="AN115">
            <v>0</v>
          </cell>
          <cell r="AP115">
            <v>0</v>
          </cell>
          <cell r="AQ115">
            <v>0</v>
          </cell>
          <cell r="AS115">
            <v>108.44251084798843</v>
          </cell>
          <cell r="AT115">
            <v>370771.86557806609</v>
          </cell>
          <cell r="AV115">
            <v>687.16046477933264</v>
          </cell>
          <cell r="AW115">
            <v>410755.30386871099</v>
          </cell>
          <cell r="AY115">
            <v>232.99034508924245</v>
          </cell>
          <cell r="AZ115">
            <v>417262.44570955989</v>
          </cell>
          <cell r="BB115">
            <v>243.72722735141954</v>
          </cell>
          <cell r="BC115">
            <v>361768.34650481731</v>
          </cell>
          <cell r="BG115">
            <v>558000</v>
          </cell>
          <cell r="BH115">
            <v>32700</v>
          </cell>
          <cell r="BI115">
            <v>0</v>
          </cell>
          <cell r="BJ115">
            <v>0</v>
          </cell>
          <cell r="BV115">
            <v>2211769.940557519</v>
          </cell>
          <cell r="BW115">
            <v>0</v>
          </cell>
        </row>
        <row r="116">
          <cell r="B116">
            <v>869</v>
          </cell>
          <cell r="C116" t="str">
            <v>West Berkshire</v>
          </cell>
          <cell r="F116">
            <v>17580313.390866946</v>
          </cell>
          <cell r="I116">
            <v>1.0517001196696447</v>
          </cell>
          <cell r="L116">
            <v>1421898.5617933597</v>
          </cell>
          <cell r="U116">
            <v>9263546.9103053994</v>
          </cell>
          <cell r="W116">
            <v>36393.991143257634</v>
          </cell>
          <cell r="X116">
            <v>4703092.4473712882</v>
          </cell>
          <cell r="Z116">
            <v>1545.9991759143777</v>
          </cell>
          <cell r="AA116">
            <v>425392.39963163307</v>
          </cell>
          <cell r="AB116">
            <v>145057.34948447114</v>
          </cell>
          <cell r="AD116">
            <v>883.42810052250161</v>
          </cell>
          <cell r="AE116">
            <v>33645.493079382191</v>
          </cell>
          <cell r="AG116">
            <v>1076.9409225417162</v>
          </cell>
          <cell r="AH116">
            <v>53459.915294180784</v>
          </cell>
          <cell r="AJ116">
            <v>328.13043733692916</v>
          </cell>
          <cell r="AK116">
            <v>22624.090021919321</v>
          </cell>
          <cell r="AM116">
            <v>444.86915062025969</v>
          </cell>
          <cell r="AN116">
            <v>35327.851088988857</v>
          </cell>
          <cell r="AP116">
            <v>0</v>
          </cell>
          <cell r="AQ116">
            <v>0</v>
          </cell>
          <cell r="AS116">
            <v>123.04891400134844</v>
          </cell>
          <cell r="AT116">
            <v>420712.09016534191</v>
          </cell>
          <cell r="AV116">
            <v>1051.7001196696447</v>
          </cell>
          <cell r="AW116">
            <v>628661.6072599428</v>
          </cell>
          <cell r="AY116">
            <v>335.49233817461669</v>
          </cell>
          <cell r="AZ116">
            <v>600833.28126725368</v>
          </cell>
          <cell r="BB116">
            <v>277.64883159278622</v>
          </cell>
          <cell r="BC116">
            <v>412118.7435882581</v>
          </cell>
          <cell r="BG116">
            <v>-486000</v>
          </cell>
          <cell r="BH116">
            <v>45000</v>
          </cell>
          <cell r="BI116">
            <v>0</v>
          </cell>
          <cell r="BJ116">
            <v>0</v>
          </cell>
          <cell r="BV116">
            <v>2117297.2587602716</v>
          </cell>
          <cell r="BW116">
            <v>0</v>
          </cell>
        </row>
        <row r="117">
          <cell r="B117">
            <v>870</v>
          </cell>
          <cell r="C117" t="str">
            <v>Reading</v>
          </cell>
          <cell r="F117">
            <v>18530262.665375981</v>
          </cell>
          <cell r="I117">
            <v>1.0517001196696447</v>
          </cell>
          <cell r="L117">
            <v>954943.70866003737</v>
          </cell>
          <cell r="U117">
            <v>9764282.8253963813</v>
          </cell>
          <cell r="W117">
            <v>37375.564950647837</v>
          </cell>
          <cell r="X117">
            <v>4829938.4517543381</v>
          </cell>
          <cell r="Z117">
            <v>3290.7696744463183</v>
          </cell>
          <cell r="AA117">
            <v>905478.1077873332</v>
          </cell>
          <cell r="AB117">
            <v>877735.24131149636</v>
          </cell>
          <cell r="AD117">
            <v>4747.3743401887759</v>
          </cell>
          <cell r="AE117">
            <v>180804.4711432514</v>
          </cell>
          <cell r="AG117">
            <v>2189.6396491522005</v>
          </cell>
          <cell r="AH117">
            <v>108694.8668383637</v>
          </cell>
          <cell r="AJ117">
            <v>5577.1657346081256</v>
          </cell>
          <cell r="AK117">
            <v>384537.01726358384</v>
          </cell>
          <cell r="AM117">
            <v>2565.0965918742636</v>
          </cell>
          <cell r="AN117">
            <v>203698.88606629748</v>
          </cell>
          <cell r="AP117">
            <v>0</v>
          </cell>
          <cell r="AQ117">
            <v>0</v>
          </cell>
          <cell r="AS117">
            <v>175.63391998483067</v>
          </cell>
          <cell r="AT117">
            <v>600503.58168899233</v>
          </cell>
          <cell r="AV117">
            <v>1230.4891400134843</v>
          </cell>
          <cell r="AW117">
            <v>735534.08049413317</v>
          </cell>
          <cell r="AY117">
            <v>463.79975277431333</v>
          </cell>
          <cell r="AZ117">
            <v>830619.05027855444</v>
          </cell>
          <cell r="BB117">
            <v>425.9385484662061</v>
          </cell>
          <cell r="BC117">
            <v>632227.61800471402</v>
          </cell>
          <cell r="BG117">
            <v>-1782000</v>
          </cell>
          <cell r="BH117">
            <v>181000</v>
          </cell>
          <cell r="BI117">
            <v>0</v>
          </cell>
          <cell r="BJ117">
            <v>0</v>
          </cell>
          <cell r="BV117">
            <v>1079781.786762964</v>
          </cell>
          <cell r="BW117">
            <v>0</v>
          </cell>
        </row>
        <row r="118">
          <cell r="B118">
            <v>871</v>
          </cell>
          <cell r="C118" t="str">
            <v>Slough</v>
          </cell>
          <cell r="F118">
            <v>21722358.464189146</v>
          </cell>
          <cell r="I118">
            <v>1.0736882262177072</v>
          </cell>
          <cell r="L118">
            <v>1150993.7785053819</v>
          </cell>
          <cell r="U118">
            <v>10523043.695957931</v>
          </cell>
          <cell r="W118">
            <v>43119.02604801736</v>
          </cell>
          <cell r="X118">
            <v>5572149.6701525077</v>
          </cell>
          <cell r="Z118">
            <v>3319.8439954651508</v>
          </cell>
          <cell r="AA118">
            <v>913478.10893775208</v>
          </cell>
          <cell r="AB118">
            <v>740954.14593391214</v>
          </cell>
          <cell r="AD118">
            <v>12242.193155334298</v>
          </cell>
          <cell r="AE118">
            <v>466245.78145142313</v>
          </cell>
          <cell r="AG118">
            <v>3340.2440717632871</v>
          </cell>
          <cell r="AH118">
            <v>165811.47712068472</v>
          </cell>
          <cell r="AJ118">
            <v>1579.3953807662474</v>
          </cell>
          <cell r="AK118">
            <v>108896.8873618042</v>
          </cell>
          <cell r="AM118">
            <v>0</v>
          </cell>
          <cell r="AN118">
            <v>0</v>
          </cell>
          <cell r="AP118">
            <v>0</v>
          </cell>
          <cell r="AQ118">
            <v>0</v>
          </cell>
          <cell r="AS118">
            <v>231.91665686302477</v>
          </cell>
          <cell r="AT118">
            <v>792937.85113725031</v>
          </cell>
          <cell r="AV118">
            <v>1116.6357552664156</v>
          </cell>
          <cell r="AW118">
            <v>667477.36878665537</v>
          </cell>
          <cell r="AY118">
            <v>452.02274323765471</v>
          </cell>
          <cell r="AZ118">
            <v>809527.60204481438</v>
          </cell>
          <cell r="BB118">
            <v>307.07483269826429</v>
          </cell>
          <cell r="BC118">
            <v>455796.24273294164</v>
          </cell>
          <cell r="BG118">
            <v>-24000</v>
          </cell>
          <cell r="BH118">
            <v>120000</v>
          </cell>
          <cell r="BI118">
            <v>0</v>
          </cell>
          <cell r="BJ118">
            <v>0</v>
          </cell>
          <cell r="BV118">
            <v>1523920.5260965414</v>
          </cell>
          <cell r="BW118">
            <v>0</v>
          </cell>
        </row>
        <row r="119">
          <cell r="B119">
            <v>872</v>
          </cell>
          <cell r="C119" t="str">
            <v>Wokingham</v>
          </cell>
          <cell r="F119">
            <v>16538682.520937011</v>
          </cell>
          <cell r="I119">
            <v>1.0517001196696447</v>
          </cell>
          <cell r="L119">
            <v>1097974.924935109</v>
          </cell>
          <cell r="U119">
            <v>8482960.9636022281</v>
          </cell>
          <cell r="W119">
            <v>39484.709576040768</v>
          </cell>
          <cell r="X119">
            <v>5102497.2408976648</v>
          </cell>
          <cell r="Z119">
            <v>1217.8687385774485</v>
          </cell>
          <cell r="AA119">
            <v>335105.03317920485</v>
          </cell>
          <cell r="AB119">
            <v>64578.314145336444</v>
          </cell>
          <cell r="AD119">
            <v>700.43227969998338</v>
          </cell>
          <cell r="AE119">
            <v>26676.069512938739</v>
          </cell>
          <cell r="AG119">
            <v>763.53428688016209</v>
          </cell>
          <cell r="AH119">
            <v>37902.244632397706</v>
          </cell>
          <cell r="AJ119">
            <v>0</v>
          </cell>
          <cell r="AK119">
            <v>0</v>
          </cell>
          <cell r="AM119">
            <v>0</v>
          </cell>
          <cell r="AN119">
            <v>0</v>
          </cell>
          <cell r="AP119">
            <v>0</v>
          </cell>
          <cell r="AQ119">
            <v>0</v>
          </cell>
          <cell r="AS119">
            <v>93.601310650598379</v>
          </cell>
          <cell r="AT119">
            <v>320028.85491209768</v>
          </cell>
          <cell r="AV119">
            <v>872.91109932580514</v>
          </cell>
          <cell r="AW119">
            <v>521789.1340257526</v>
          </cell>
          <cell r="AY119">
            <v>296.57943374683981</v>
          </cell>
          <cell r="AZ119">
            <v>531144.15459989198</v>
          </cell>
          <cell r="BB119">
            <v>242.94272764368793</v>
          </cell>
          <cell r="BC119">
            <v>360603.90063972585</v>
          </cell>
          <cell r="BG119">
            <v>-498000</v>
          </cell>
          <cell r="BH119">
            <v>220000</v>
          </cell>
          <cell r="BI119">
            <v>0</v>
          </cell>
          <cell r="BJ119">
            <v>0</v>
          </cell>
          <cell r="BV119">
            <v>1821133.9557386581</v>
          </cell>
          <cell r="BW119">
            <v>0</v>
          </cell>
        </row>
        <row r="120">
          <cell r="B120">
            <v>873</v>
          </cell>
          <cell r="C120" t="str">
            <v>Cambridgeshire</v>
          </cell>
          <cell r="F120">
            <v>64898956.060532518</v>
          </cell>
          <cell r="I120">
            <v>1.0191044210248255</v>
          </cell>
          <cell r="L120">
            <v>3945972.318208124</v>
          </cell>
          <cell r="U120">
            <v>30294123.571139872</v>
          </cell>
          <cell r="W120">
            <v>134418.15899953831</v>
          </cell>
          <cell r="X120">
            <v>17370478.161953382</v>
          </cell>
          <cell r="Z120">
            <v>8035.6383597807489</v>
          </cell>
          <cell r="AA120">
            <v>2211061.6471819188</v>
          </cell>
          <cell r="AB120">
            <v>1260895.3763959529</v>
          </cell>
          <cell r="AD120">
            <v>11045.053715067059</v>
          </cell>
          <cell r="AE120">
            <v>420652.5444593642</v>
          </cell>
          <cell r="AG120">
            <v>7300.8640722218497</v>
          </cell>
          <cell r="AH120">
            <v>362418.74248231028</v>
          </cell>
          <cell r="AJ120">
            <v>4562.5304929281438</v>
          </cell>
          <cell r="AK120">
            <v>314579.47466716496</v>
          </cell>
          <cell r="AM120">
            <v>1585.7264791146283</v>
          </cell>
          <cell r="AN120">
            <v>125925.36219677575</v>
          </cell>
          <cell r="AP120">
            <v>331.20893683306826</v>
          </cell>
          <cell r="AQ120">
            <v>37319.252590337477</v>
          </cell>
          <cell r="AS120">
            <v>537.06802988008303</v>
          </cell>
          <cell r="AT120">
            <v>1836269.8707715208</v>
          </cell>
          <cell r="AV120">
            <v>3831.8326230533439</v>
          </cell>
          <cell r="AW120">
            <v>2290506.5907156868</v>
          </cell>
          <cell r="AY120">
            <v>1498.0834989064933</v>
          </cell>
          <cell r="AZ120">
            <v>2682917.9740964291</v>
          </cell>
          <cell r="BB120">
            <v>1868.018403738505</v>
          </cell>
          <cell r="BC120">
            <v>2772730.5500696297</v>
          </cell>
          <cell r="BG120">
            <v>-390000</v>
          </cell>
          <cell r="BH120">
            <v>624000</v>
          </cell>
          <cell r="BI120">
            <v>0</v>
          </cell>
          <cell r="BJ120">
            <v>0</v>
          </cell>
          <cell r="BV120">
            <v>1796086.8099295124</v>
          </cell>
          <cell r="BW120">
            <v>0</v>
          </cell>
        </row>
        <row r="121">
          <cell r="B121">
            <v>874</v>
          </cell>
          <cell r="C121" t="str">
            <v>Peterborough</v>
          </cell>
          <cell r="F121">
            <v>29056020.680951439</v>
          </cell>
          <cell r="I121">
            <v>1.0191044210248255</v>
          </cell>
          <cell r="L121">
            <v>2034132.4243655517</v>
          </cell>
          <cell r="U121">
            <v>12510949.720713554</v>
          </cell>
          <cell r="W121">
            <v>47636.456548952869</v>
          </cell>
          <cell r="X121">
            <v>6155924.425354383</v>
          </cell>
          <cell r="Z121">
            <v>5113.8659847025738</v>
          </cell>
          <cell r="AA121">
            <v>1407115.7064754427</v>
          </cell>
          <cell r="AB121">
            <v>1785431.1537500073</v>
          </cell>
          <cell r="AD121">
            <v>5735.5196815277177</v>
          </cell>
          <cell r="AE121">
            <v>218438.13620753848</v>
          </cell>
          <cell r="AG121">
            <v>7145.9602002260763</v>
          </cell>
          <cell r="AH121">
            <v>354729.23259156331</v>
          </cell>
          <cell r="AJ121">
            <v>9093.4687488045183</v>
          </cell>
          <cell r="AK121">
            <v>626980.71307909605</v>
          </cell>
          <cell r="AM121">
            <v>4715.396156081867</v>
          </cell>
          <cell r="AN121">
            <v>374458.00185377983</v>
          </cell>
          <cell r="AP121">
            <v>1871.0757170015795</v>
          </cell>
          <cell r="AQ121">
            <v>210825.07001802957</v>
          </cell>
          <cell r="AS121">
            <v>341.39998104331653</v>
          </cell>
          <cell r="AT121">
            <v>1167268.3239249703</v>
          </cell>
          <cell r="AV121">
            <v>1905.7252673164237</v>
          </cell>
          <cell r="AW121">
            <v>1139161.5225101954</v>
          </cell>
          <cell r="AY121">
            <v>736.81249640094882</v>
          </cell>
          <cell r="AZ121">
            <v>1319557.6158311008</v>
          </cell>
          <cell r="BB121">
            <v>762.29010692656948</v>
          </cell>
          <cell r="BC121">
            <v>1131479.788026232</v>
          </cell>
          <cell r="BG121">
            <v>156000</v>
          </cell>
          <cell r="BH121">
            <v>249000</v>
          </cell>
          <cell r="BI121">
            <v>0</v>
          </cell>
          <cell r="BJ121">
            <v>0</v>
          </cell>
          <cell r="BV121">
            <v>0</v>
          </cell>
          <cell r="BW121">
            <v>0</v>
          </cell>
        </row>
        <row r="122">
          <cell r="B122">
            <v>876</v>
          </cell>
          <cell r="C122" t="str">
            <v>Halton</v>
          </cell>
          <cell r="F122">
            <v>16407607.701670319</v>
          </cell>
          <cell r="I122">
            <v>1.0053988821652644</v>
          </cell>
          <cell r="L122">
            <v>1186370.6809550119</v>
          </cell>
          <cell r="U122">
            <v>7091157.5027123224</v>
          </cell>
          <cell r="W122">
            <v>27001.683088462385</v>
          </cell>
          <cell r="X122">
            <v>3489351.0662181647</v>
          </cell>
          <cell r="Z122">
            <v>4423.7550815271634</v>
          </cell>
          <cell r="AA122">
            <v>1217226.9033717082</v>
          </cell>
          <cell r="AB122">
            <v>1180997.2770333446</v>
          </cell>
          <cell r="AD122">
            <v>2800.0358868302615</v>
          </cell>
          <cell r="AE122">
            <v>106639.79105560473</v>
          </cell>
          <cell r="AG122">
            <v>2685.4204142634212</v>
          </cell>
          <cell r="AH122">
            <v>133305.68545669259</v>
          </cell>
          <cell r="AJ122">
            <v>4293.0532268456791</v>
          </cell>
          <cell r="AK122">
            <v>295999.43077916006</v>
          </cell>
          <cell r="AM122">
            <v>4733.417937234065</v>
          </cell>
          <cell r="AN122">
            <v>375889.14357267745</v>
          </cell>
          <cell r="AP122">
            <v>2388.8277440246684</v>
          </cell>
          <cell r="AQ122">
            <v>269163.22616920969</v>
          </cell>
          <cell r="AS122">
            <v>150.80983232478965</v>
          </cell>
          <cell r="AT122">
            <v>515628.44166305853</v>
          </cell>
          <cell r="AV122">
            <v>1035.5608486302224</v>
          </cell>
          <cell r="AW122">
            <v>619014.23736629472</v>
          </cell>
          <cell r="AY122">
            <v>309.66285570690144</v>
          </cell>
          <cell r="AZ122">
            <v>554575.25704842655</v>
          </cell>
          <cell r="BB122">
            <v>421.26213162724576</v>
          </cell>
          <cell r="BC122">
            <v>625286.33530198724</v>
          </cell>
          <cell r="BG122">
            <v>-72000</v>
          </cell>
          <cell r="BH122">
            <v>0</v>
          </cell>
          <cell r="BI122">
            <v>0</v>
          </cell>
          <cell r="BJ122">
            <v>0</v>
          </cell>
          <cell r="BV122">
            <v>0</v>
          </cell>
          <cell r="BW122">
            <v>0</v>
          </cell>
        </row>
        <row r="123">
          <cell r="B123">
            <v>877</v>
          </cell>
          <cell r="C123" t="str">
            <v>Warrington</v>
          </cell>
          <cell r="F123">
            <v>20518842.346272178</v>
          </cell>
          <cell r="I123">
            <v>1.0053988821652644</v>
          </cell>
          <cell r="L123">
            <v>1431688.0082033365</v>
          </cell>
          <cell r="U123">
            <v>9040080.6431061216</v>
          </cell>
          <cell r="W123">
            <v>43664.415139302262</v>
          </cell>
          <cell r="X123">
            <v>5642628.7584724454</v>
          </cell>
          <cell r="Z123">
            <v>3154.9416922345995</v>
          </cell>
          <cell r="AA123">
            <v>868104.096086459</v>
          </cell>
          <cell r="AB123">
            <v>854084.78459309961</v>
          </cell>
          <cell r="AD123">
            <v>5277.338732485473</v>
          </cell>
          <cell r="AE123">
            <v>200988.24533244854</v>
          </cell>
          <cell r="AG123">
            <v>2989.050876677331</v>
          </cell>
          <cell r="AH123">
            <v>148378.06172322994</v>
          </cell>
          <cell r="AJ123">
            <v>3141.8715067664511</v>
          </cell>
          <cell r="AK123">
            <v>216627.21807608317</v>
          </cell>
          <cell r="AM123">
            <v>2983.0184833843396</v>
          </cell>
          <cell r="AN123">
            <v>236886.80734497323</v>
          </cell>
          <cell r="AP123">
            <v>454.44029473869949</v>
          </cell>
          <cell r="AQ123">
            <v>51204.452116364802</v>
          </cell>
          <cell r="AS123">
            <v>152.82063008912019</v>
          </cell>
          <cell r="AT123">
            <v>522503.48755189934</v>
          </cell>
          <cell r="AV123">
            <v>1256.7486027065804</v>
          </cell>
          <cell r="AW123">
            <v>751230.87059016339</v>
          </cell>
          <cell r="AY123">
            <v>407.18654727693206</v>
          </cell>
          <cell r="AZ123">
            <v>729230.45163835306</v>
          </cell>
          <cell r="BB123">
            <v>554.98018295522593</v>
          </cell>
          <cell r="BC123">
            <v>823766.24603030307</v>
          </cell>
          <cell r="BG123">
            <v>-456000</v>
          </cell>
          <cell r="BH123">
            <v>311525</v>
          </cell>
          <cell r="BI123">
            <v>0</v>
          </cell>
          <cell r="BJ123">
            <v>0</v>
          </cell>
          <cell r="BV123">
            <v>0</v>
          </cell>
          <cell r="BW123">
            <v>0</v>
          </cell>
        </row>
        <row r="124">
          <cell r="B124">
            <v>878</v>
          </cell>
          <cell r="C124" t="str">
            <v>Devon</v>
          </cell>
          <cell r="F124">
            <v>68653424.685722992</v>
          </cell>
          <cell r="I124">
            <v>1</v>
          </cell>
          <cell r="L124">
            <v>4472000</v>
          </cell>
          <cell r="U124">
            <v>30850229.657769904</v>
          </cell>
          <cell r="W124">
            <v>140829.20300000001</v>
          </cell>
          <cell r="X124">
            <v>18198959.229051802</v>
          </cell>
          <cell r="Z124">
            <v>12179</v>
          </cell>
          <cell r="AA124">
            <v>3351136.3497651643</v>
          </cell>
          <cell r="AB124">
            <v>1298843.0285357458</v>
          </cell>
          <cell r="AD124">
            <v>12112</v>
          </cell>
          <cell r="AE124">
            <v>461287.35540159262</v>
          </cell>
          <cell r="AG124">
            <v>6792</v>
          </cell>
          <cell r="AH124">
            <v>337158.46159983857</v>
          </cell>
          <cell r="AJ124">
            <v>5910</v>
          </cell>
          <cell r="AK124">
            <v>407485.4290102002</v>
          </cell>
          <cell r="AM124">
            <v>1170</v>
          </cell>
          <cell r="AN124">
            <v>92911.782524114184</v>
          </cell>
          <cell r="AP124">
            <v>0</v>
          </cell>
          <cell r="AQ124">
            <v>0</v>
          </cell>
          <cell r="AS124">
            <v>696</v>
          </cell>
          <cell r="AT124">
            <v>2379668.4199250159</v>
          </cell>
          <cell r="AV124">
            <v>4740</v>
          </cell>
          <cell r="AW124">
            <v>2833370.4282054733</v>
          </cell>
          <cell r="AY124">
            <v>1416</v>
          </cell>
          <cell r="AZ124">
            <v>2535914.6229790146</v>
          </cell>
          <cell r="BB124">
            <v>1766</v>
          </cell>
          <cell r="BC124">
            <v>2621302.949490868</v>
          </cell>
          <cell r="BG124">
            <v>-1800000</v>
          </cell>
          <cell r="BH124">
            <v>1912000.0000000002</v>
          </cell>
          <cell r="BI124">
            <v>0</v>
          </cell>
          <cell r="BJ124">
            <v>0</v>
          </cell>
          <cell r="BV124">
            <v>0</v>
          </cell>
          <cell r="BW124">
            <v>0</v>
          </cell>
        </row>
        <row r="125">
          <cell r="B125">
            <v>879</v>
          </cell>
          <cell r="C125" t="str">
            <v>Plymouth</v>
          </cell>
          <cell r="F125">
            <v>30625046.430490706</v>
          </cell>
          <cell r="I125">
            <v>1</v>
          </cell>
          <cell r="L125">
            <v>2368000</v>
          </cell>
          <cell r="U125">
            <v>13156155.628975254</v>
          </cell>
          <cell r="W125">
            <v>50496.533000000003</v>
          </cell>
          <cell r="X125">
            <v>6525524.0085074445</v>
          </cell>
          <cell r="Z125">
            <v>5870</v>
          </cell>
          <cell r="AA125">
            <v>1615171.2269580024</v>
          </cell>
          <cell r="AB125">
            <v>1636917.5100175785</v>
          </cell>
          <cell r="AD125">
            <v>4392</v>
          </cell>
          <cell r="AE125">
            <v>167269.98554522745</v>
          </cell>
          <cell r="AG125">
            <v>4004</v>
          </cell>
          <cell r="AH125">
            <v>198760.67141427466</v>
          </cell>
          <cell r="AJ125">
            <v>8583</v>
          </cell>
          <cell r="AK125">
            <v>591784.67634425522</v>
          </cell>
          <cell r="AM125">
            <v>3753</v>
          </cell>
          <cell r="AN125">
            <v>298032.41009658168</v>
          </cell>
          <cell r="AP125">
            <v>3382</v>
          </cell>
          <cell r="AQ125">
            <v>381069.76661723951</v>
          </cell>
          <cell r="AS125">
            <v>338</v>
          </cell>
          <cell r="AT125">
            <v>1155643.5717451945</v>
          </cell>
          <cell r="AV125">
            <v>2590</v>
          </cell>
          <cell r="AW125">
            <v>1548191.8584498262</v>
          </cell>
          <cell r="AY125">
            <v>609</v>
          </cell>
          <cell r="AZ125">
            <v>1090658.1958998728</v>
          </cell>
          <cell r="BB125">
            <v>747</v>
          </cell>
          <cell r="BC125">
            <v>1108784.4299375303</v>
          </cell>
          <cell r="BG125">
            <v>420000</v>
          </cell>
          <cell r="BH125">
            <v>0</v>
          </cell>
          <cell r="BI125">
            <v>0</v>
          </cell>
          <cell r="BJ125">
            <v>0</v>
          </cell>
          <cell r="BV125">
            <v>0</v>
          </cell>
          <cell r="BW125">
            <v>0</v>
          </cell>
        </row>
        <row r="126">
          <cell r="B126">
            <v>880</v>
          </cell>
          <cell r="C126" t="str">
            <v>Torbay</v>
          </cell>
          <cell r="F126">
            <v>16908751.907918744</v>
          </cell>
          <cell r="I126">
            <v>1</v>
          </cell>
          <cell r="L126">
            <v>1848000</v>
          </cell>
          <cell r="U126">
            <v>7337459.0448755752</v>
          </cell>
          <cell r="W126">
            <v>24310.042000000001</v>
          </cell>
          <cell r="X126">
            <v>3141517.9081467707</v>
          </cell>
          <cell r="Z126">
            <v>3031</v>
          </cell>
          <cell r="AA126">
            <v>834000.67954168748</v>
          </cell>
          <cell r="AB126">
            <v>821981.19471983332</v>
          </cell>
          <cell r="AD126">
            <v>3935</v>
          </cell>
          <cell r="AE126">
            <v>149865.07129336751</v>
          </cell>
          <cell r="AG126">
            <v>3080</v>
          </cell>
          <cell r="AH126">
            <v>152892.82416482668</v>
          </cell>
          <cell r="AJ126">
            <v>3496</v>
          </cell>
          <cell r="AK126">
            <v>241043.83414884264</v>
          </cell>
          <cell r="AM126">
            <v>3503</v>
          </cell>
          <cell r="AN126">
            <v>278179.46511279658</v>
          </cell>
          <cell r="AP126">
            <v>0</v>
          </cell>
          <cell r="AQ126">
            <v>0</v>
          </cell>
          <cell r="AS126">
            <v>154</v>
          </cell>
          <cell r="AT126">
            <v>526535.82854662708</v>
          </cell>
          <cell r="AV126">
            <v>1140</v>
          </cell>
          <cell r="AW126">
            <v>681443.52070764557</v>
          </cell>
          <cell r="AY126">
            <v>338</v>
          </cell>
          <cell r="AZ126">
            <v>605324.25322521687</v>
          </cell>
          <cell r="BB126">
            <v>447</v>
          </cell>
          <cell r="BC126">
            <v>663489.47815538954</v>
          </cell>
          <cell r="BG126">
            <v>384000</v>
          </cell>
          <cell r="BH126">
            <v>65000</v>
          </cell>
          <cell r="BI126">
            <v>0</v>
          </cell>
          <cell r="BJ126">
            <v>0</v>
          </cell>
          <cell r="BV126">
            <v>350284.76929111034</v>
          </cell>
          <cell r="BW126">
            <v>0</v>
          </cell>
        </row>
        <row r="127">
          <cell r="B127">
            <v>881</v>
          </cell>
          <cell r="C127" t="str">
            <v>Essex</v>
          </cell>
          <cell r="F127">
            <v>143690860.73900533</v>
          </cell>
          <cell r="I127">
            <v>1.0187535709220779</v>
          </cell>
          <cell r="L127">
            <v>9388832.9096178692</v>
          </cell>
          <cell r="U127">
            <v>60982708.375068508</v>
          </cell>
          <cell r="W127">
            <v>303227.64113842649</v>
          </cell>
          <cell r="X127">
            <v>39185249.654503644</v>
          </cell>
          <cell r="Z127">
            <v>21901.164267682831</v>
          </cell>
          <cell r="AA127">
            <v>6026257.3018810973</v>
          </cell>
          <cell r="AB127">
            <v>5464656.9839003216</v>
          </cell>
          <cell r="AD127">
            <v>30013.498952935337</v>
          </cell>
          <cell r="AE127">
            <v>1143068.6557420751</v>
          </cell>
          <cell r="AG127">
            <v>22440.084906700609</v>
          </cell>
          <cell r="AH127">
            <v>1113937.6480142716</v>
          </cell>
          <cell r="AJ127">
            <v>24834.15579836749</v>
          </cell>
          <cell r="AK127">
            <v>1712276.9254828983</v>
          </cell>
          <cell r="AM127">
            <v>12201.611518933727</v>
          </cell>
          <cell r="AN127">
            <v>968951.6887956385</v>
          </cell>
          <cell r="AP127">
            <v>4672.0038762486492</v>
          </cell>
          <cell r="AQ127">
            <v>526422.06586543797</v>
          </cell>
          <cell r="AS127">
            <v>1453.7613457058051</v>
          </cell>
          <cell r="AT127">
            <v>4970502.8225341924</v>
          </cell>
          <cell r="AV127">
            <v>10248.660923476104</v>
          </cell>
          <cell r="AW127">
            <v>6126213.6686249357</v>
          </cell>
          <cell r="AY127">
            <v>3286.4990197946231</v>
          </cell>
          <cell r="AZ127">
            <v>5885791.6120786611</v>
          </cell>
          <cell r="BB127">
            <v>4371.4715728266365</v>
          </cell>
          <cell r="BC127">
            <v>6488647.4107961189</v>
          </cell>
          <cell r="BG127">
            <v>-828000</v>
          </cell>
          <cell r="BH127">
            <v>0</v>
          </cell>
          <cell r="BI127">
            <v>0</v>
          </cell>
          <cell r="BJ127">
            <v>0</v>
          </cell>
          <cell r="BV127">
            <v>0</v>
          </cell>
          <cell r="BW127">
            <v>0</v>
          </cell>
        </row>
        <row r="128">
          <cell r="B128">
            <v>882</v>
          </cell>
          <cell r="C128" t="str">
            <v>Southend-on-Sea</v>
          </cell>
          <cell r="F128">
            <v>20341438.581692595</v>
          </cell>
          <cell r="I128">
            <v>1.0052692192022274</v>
          </cell>
          <cell r="L128">
            <v>1873821.8245929519</v>
          </cell>
          <cell r="U128">
            <v>7654806.2980587222</v>
          </cell>
          <cell r="W128">
            <v>37616.750964206069</v>
          </cell>
          <cell r="X128">
            <v>4861106.237510846</v>
          </cell>
          <cell r="Z128">
            <v>3396.8046916843264</v>
          </cell>
          <cell r="AA128">
            <v>934654.37846754224</v>
          </cell>
          <cell r="AB128">
            <v>1247327.8441303147</v>
          </cell>
          <cell r="AD128">
            <v>3693.3591113489838</v>
          </cell>
          <cell r="AE128">
            <v>140662.14143184849</v>
          </cell>
          <cell r="AG128">
            <v>5440.517014322455</v>
          </cell>
          <cell r="AH128">
            <v>270070.13351836067</v>
          </cell>
          <cell r="AJ128">
            <v>5902.9408551554798</v>
          </cell>
          <cell r="AK128">
            <v>406998.71180793038</v>
          </cell>
          <cell r="AM128">
            <v>2479.9991637718949</v>
          </cell>
          <cell r="AN128">
            <v>196941.14783278573</v>
          </cell>
          <cell r="AP128">
            <v>2064.8229762413753</v>
          </cell>
          <cell r="AQ128">
            <v>232655.70953938935</v>
          </cell>
          <cell r="AS128">
            <v>225.18030510129896</v>
          </cell>
          <cell r="AT128">
            <v>769905.83453827736</v>
          </cell>
          <cell r="AV128">
            <v>1236.4811396187397</v>
          </cell>
          <cell r="AW128">
            <v>739115.84304420697</v>
          </cell>
          <cell r="AY128">
            <v>474.48707146345134</v>
          </cell>
          <cell r="AZ128">
            <v>849758.971001875</v>
          </cell>
          <cell r="BB128">
            <v>710.72533797597475</v>
          </cell>
          <cell r="BC128">
            <v>1054941.3503478577</v>
          </cell>
          <cell r="BG128">
            <v>324000</v>
          </cell>
          <cell r="BH128">
            <v>32000</v>
          </cell>
          <cell r="BI128">
            <v>0</v>
          </cell>
          <cell r="BJ128">
            <v>0</v>
          </cell>
          <cell r="BV128">
            <v>0</v>
          </cell>
          <cell r="BW128">
            <v>0</v>
          </cell>
        </row>
        <row r="129">
          <cell r="B129">
            <v>883</v>
          </cell>
          <cell r="C129" t="str">
            <v>Thurrock</v>
          </cell>
          <cell r="F129">
            <v>22390746.197790645</v>
          </cell>
          <cell r="I129">
            <v>1.0448050653510181</v>
          </cell>
          <cell r="L129">
            <v>1270482.959466838</v>
          </cell>
          <cell r="U129">
            <v>10496287.935105165</v>
          </cell>
          <cell r="W129">
            <v>42264.998847018433</v>
          </cell>
          <cell r="X129">
            <v>5461786.152640583</v>
          </cell>
          <cell r="Z129">
            <v>3722.6404478456775</v>
          </cell>
          <cell r="AA129">
            <v>1024310.3474736611</v>
          </cell>
          <cell r="AB129">
            <v>1214444.8159568978</v>
          </cell>
          <cell r="AD129">
            <v>6004.4947105723013</v>
          </cell>
          <cell r="AE129">
            <v>228682.09094804726</v>
          </cell>
          <cell r="AG129">
            <v>7871.5613623545705</v>
          </cell>
          <cell r="AH129">
            <v>390748.45690815611</v>
          </cell>
          <cell r="AJ129">
            <v>4935.65912871821</v>
          </cell>
          <cell r="AK129">
            <v>340306.12140674295</v>
          </cell>
          <cell r="AM129">
            <v>2556.6379949139414</v>
          </cell>
          <cell r="AN129">
            <v>203027.17382592434</v>
          </cell>
          <cell r="AP129">
            <v>458.66942368909696</v>
          </cell>
          <cell r="AQ129">
            <v>51680.972868027187</v>
          </cell>
          <cell r="AS129">
            <v>214.18503839695873</v>
          </cell>
          <cell r="AT129">
            <v>732312.31593918044</v>
          </cell>
          <cell r="AV129">
            <v>1441.830990184405</v>
          </cell>
          <cell r="AW129">
            <v>861865.25106723839</v>
          </cell>
          <cell r="AY129">
            <v>484.7895503228724</v>
          </cell>
          <cell r="AZ129">
            <v>868209.6820135545</v>
          </cell>
          <cell r="BB129">
            <v>504.64084656454173</v>
          </cell>
          <cell r="BC129">
            <v>749046.73812752077</v>
          </cell>
          <cell r="BG129">
            <v>-288000</v>
          </cell>
          <cell r="BH129">
            <v>0</v>
          </cell>
          <cell r="BI129">
            <v>0</v>
          </cell>
          <cell r="BJ129">
            <v>0</v>
          </cell>
          <cell r="BV129">
            <v>498555.83746709675</v>
          </cell>
          <cell r="BW129">
            <v>0</v>
          </cell>
        </row>
        <row r="130">
          <cell r="B130">
            <v>884</v>
          </cell>
          <cell r="C130" t="str">
            <v>Herefordshire</v>
          </cell>
          <cell r="F130">
            <v>15458492.320960419</v>
          </cell>
          <cell r="I130">
            <v>1</v>
          </cell>
          <cell r="L130">
            <v>1132000</v>
          </cell>
          <cell r="U130">
            <v>6521620.5780010112</v>
          </cell>
          <cell r="W130">
            <v>34872.617999999995</v>
          </cell>
          <cell r="X130">
            <v>4506489.7029368104</v>
          </cell>
          <cell r="Z130">
            <v>1879</v>
          </cell>
          <cell r="AA130">
            <v>517019.88678945258</v>
          </cell>
          <cell r="AB130">
            <v>387904.60476109257</v>
          </cell>
          <cell r="AD130">
            <v>2506</v>
          </cell>
          <cell r="AE130">
            <v>95441.389748711299</v>
          </cell>
          <cell r="AG130">
            <v>2172</v>
          </cell>
          <cell r="AH130">
            <v>107819.22535259854</v>
          </cell>
          <cell r="AJ130">
            <v>2678</v>
          </cell>
          <cell r="AK130">
            <v>184643.98965978276</v>
          </cell>
          <cell r="AM130">
            <v>0</v>
          </cell>
          <cell r="AN130">
            <v>0</v>
          </cell>
          <cell r="AP130">
            <v>0</v>
          </cell>
          <cell r="AQ130">
            <v>0</v>
          </cell>
          <cell r="AS130">
            <v>165</v>
          </cell>
          <cell r="AT130">
            <v>564145.53058567178</v>
          </cell>
          <cell r="AV130">
            <v>840</v>
          </cell>
          <cell r="AW130">
            <v>502116.27841615985</v>
          </cell>
          <cell r="AY130">
            <v>371</v>
          </cell>
          <cell r="AZ130">
            <v>664423.95842176164</v>
          </cell>
          <cell r="BB130">
            <v>429</v>
          </cell>
          <cell r="BC130">
            <v>636771.7810484611</v>
          </cell>
          <cell r="BG130">
            <v>-252000</v>
          </cell>
          <cell r="BH130">
            <v>278000</v>
          </cell>
          <cell r="BI130">
            <v>0</v>
          </cell>
          <cell r="BJ130">
            <v>0</v>
          </cell>
          <cell r="BV130">
            <v>0</v>
          </cell>
          <cell r="BW130">
            <v>0</v>
          </cell>
        </row>
        <row r="131">
          <cell r="B131">
            <v>885</v>
          </cell>
          <cell r="C131" t="str">
            <v>Worcestershire</v>
          </cell>
          <cell r="F131">
            <v>53201085.318035275</v>
          </cell>
          <cell r="I131">
            <v>1</v>
          </cell>
          <cell r="L131">
            <v>4832000</v>
          </cell>
          <cell r="U131">
            <v>21554015.023500308</v>
          </cell>
          <cell r="W131">
            <v>110632.47999999998</v>
          </cell>
          <cell r="X131">
            <v>14296722.199932413</v>
          </cell>
          <cell r="Z131">
            <v>8325</v>
          </cell>
          <cell r="AA131">
            <v>2290681.5101235723</v>
          </cell>
          <cell r="AB131">
            <v>1801073.067952493</v>
          </cell>
          <cell r="AD131">
            <v>8646</v>
          </cell>
          <cell r="AE131">
            <v>329284.22017851472</v>
          </cell>
          <cell r="AG131">
            <v>4726</v>
          </cell>
          <cell r="AH131">
            <v>234601.13214382171</v>
          </cell>
          <cell r="AJ131">
            <v>10087</v>
          </cell>
          <cell r="AK131">
            <v>695483.16792316234</v>
          </cell>
          <cell r="AM131">
            <v>4442</v>
          </cell>
          <cell r="AN131">
            <v>352747.12647189334</v>
          </cell>
          <cell r="AP131">
            <v>1677</v>
          </cell>
          <cell r="AQ131">
            <v>188957.42123510074</v>
          </cell>
          <cell r="AS131">
            <v>537</v>
          </cell>
          <cell r="AT131">
            <v>1836037.2722697319</v>
          </cell>
          <cell r="AV131">
            <v>3920</v>
          </cell>
          <cell r="AW131">
            <v>2343209.2992754132</v>
          </cell>
          <cell r="AY131">
            <v>1428</v>
          </cell>
          <cell r="AZ131">
            <v>2557405.4248686675</v>
          </cell>
          <cell r="BB131">
            <v>1534</v>
          </cell>
          <cell r="BC131">
            <v>2276941.5201126789</v>
          </cell>
          <cell r="BG131">
            <v>-1146000</v>
          </cell>
          <cell r="BH131">
            <v>559000</v>
          </cell>
          <cell r="BI131">
            <v>0</v>
          </cell>
          <cell r="BJ131">
            <v>0</v>
          </cell>
          <cell r="BV131">
            <v>0</v>
          </cell>
          <cell r="BW131">
            <v>0</v>
          </cell>
        </row>
        <row r="132">
          <cell r="B132">
            <v>886</v>
          </cell>
          <cell r="C132" t="str">
            <v>Kent</v>
          </cell>
          <cell r="F132">
            <v>189378813.33694467</v>
          </cell>
          <cell r="I132">
            <v>1.0076250223214367</v>
          </cell>
          <cell r="L132">
            <v>14791935.327678692</v>
          </cell>
          <cell r="U132">
            <v>88932542.081515446</v>
          </cell>
          <cell r="W132">
            <v>327873.60593085265</v>
          </cell>
          <cell r="X132">
            <v>42370177.914148837</v>
          </cell>
          <cell r="Z132">
            <v>24770.445923727879</v>
          </cell>
          <cell r="AA132">
            <v>6815760.057056969</v>
          </cell>
          <cell r="AB132">
            <v>6544135.894094537</v>
          </cell>
          <cell r="AD132">
            <v>35497.621911361894</v>
          </cell>
          <cell r="AE132">
            <v>1351932.3096547024</v>
          </cell>
          <cell r="AG132">
            <v>21854.379109129641</v>
          </cell>
          <cell r="AH132">
            <v>1084862.9033648113</v>
          </cell>
          <cell r="AJ132">
            <v>31526.571698393112</v>
          </cell>
          <cell r="AK132">
            <v>2173708.729905339</v>
          </cell>
          <cell r="AM132">
            <v>17188.067630759066</v>
          </cell>
          <cell r="AN132">
            <v>1364935.0442041478</v>
          </cell>
          <cell r="AP132">
            <v>5047.1937368080762</v>
          </cell>
          <cell r="AQ132">
            <v>568696.90696553711</v>
          </cell>
          <cell r="AS132">
            <v>1739.1607885267997</v>
          </cell>
          <cell r="AT132">
            <v>5946301.7322257385</v>
          </cell>
          <cell r="AV132">
            <v>12857.295284821532</v>
          </cell>
          <cell r="AW132">
            <v>7685544.3558478905</v>
          </cell>
          <cell r="AY132">
            <v>3985.1569632812821</v>
          </cell>
          <cell r="AZ132">
            <v>7137018.2330873217</v>
          </cell>
          <cell r="BB132">
            <v>4929.3016091964682</v>
          </cell>
          <cell r="BC132">
            <v>7316643.741289231</v>
          </cell>
          <cell r="BG132">
            <v>-1134000</v>
          </cell>
          <cell r="BH132">
            <v>2972754</v>
          </cell>
          <cell r="BI132">
            <v>0</v>
          </cell>
          <cell r="BJ132">
            <v>0</v>
          </cell>
          <cell r="BV132">
            <v>9929822.9274779558</v>
          </cell>
          <cell r="BW132">
            <v>0</v>
          </cell>
        </row>
        <row r="133">
          <cell r="B133">
            <v>887</v>
          </cell>
          <cell r="C133" t="str">
            <v>Medway</v>
          </cell>
          <cell r="F133">
            <v>36404440.810687706</v>
          </cell>
          <cell r="I133">
            <v>1.0010506932966192</v>
          </cell>
          <cell r="L133">
            <v>2730866.2913131774</v>
          </cell>
          <cell r="U133">
            <v>16488152.196582988</v>
          </cell>
          <cell r="W133">
            <v>62058.185682071977</v>
          </cell>
          <cell r="X133">
            <v>8019603.6546266191</v>
          </cell>
          <cell r="Z133">
            <v>5166.4226281038518</v>
          </cell>
          <cell r="AA133">
            <v>1421577.0315533367</v>
          </cell>
          <cell r="AB133">
            <v>1868491.9197506362</v>
          </cell>
          <cell r="AD133">
            <v>7636.014688466611</v>
          </cell>
          <cell r="AE133">
            <v>290818.7765398348</v>
          </cell>
          <cell r="AG133">
            <v>9005.4520368963858</v>
          </cell>
          <cell r="AH133">
            <v>447035.38792272052</v>
          </cell>
          <cell r="AJ133">
            <v>9696.1770152710542</v>
          </cell>
          <cell r="AK133">
            <v>668536.52298249875</v>
          </cell>
          <cell r="AM133">
            <v>3716.9012242103472</v>
          </cell>
          <cell r="AN133">
            <v>295165.74205764575</v>
          </cell>
          <cell r="AP133">
            <v>1481.5550260789964</v>
          </cell>
          <cell r="AQ133">
            <v>166935.49024793651</v>
          </cell>
          <cell r="AS133">
            <v>342.35933710744376</v>
          </cell>
          <cell r="AT133">
            <v>1170548.4235359863</v>
          </cell>
          <cell r="AV133">
            <v>2832.9734620294325</v>
          </cell>
          <cell r="AW133">
            <v>1693431.0614356701</v>
          </cell>
          <cell r="AY133">
            <v>919.96558713959303</v>
          </cell>
          <cell r="AZ133">
            <v>1647566.5148762492</v>
          </cell>
          <cell r="BB133">
            <v>906.95192812673702</v>
          </cell>
          <cell r="BC133">
            <v>1346203.7170130494</v>
          </cell>
          <cell r="BG133">
            <v>18000</v>
          </cell>
          <cell r="BH133">
            <v>0</v>
          </cell>
          <cell r="BI133">
            <v>0</v>
          </cell>
          <cell r="BJ133">
            <v>0</v>
          </cell>
          <cell r="BV133">
            <v>340920.01905242354</v>
          </cell>
          <cell r="BW133">
            <v>0</v>
          </cell>
        </row>
        <row r="134">
          <cell r="B134">
            <v>888</v>
          </cell>
          <cell r="C134" t="str">
            <v>Lancashire</v>
          </cell>
          <cell r="F134">
            <v>119267247.48292799</v>
          </cell>
          <cell r="I134">
            <v>1</v>
          </cell>
          <cell r="L134">
            <v>9996000</v>
          </cell>
          <cell r="U134">
            <v>48683905.739182912</v>
          </cell>
          <cell r="W134">
            <v>236095.19799999997</v>
          </cell>
          <cell r="X134">
            <v>30509914.073552709</v>
          </cell>
          <cell r="Z134">
            <v>22201</v>
          </cell>
          <cell r="AA134">
            <v>6108759.1839343468</v>
          </cell>
          <cell r="AB134">
            <v>5405381.3145155897</v>
          </cell>
          <cell r="AD134">
            <v>21791</v>
          </cell>
          <cell r="AE134">
            <v>829913.53711658728</v>
          </cell>
          <cell r="AG134">
            <v>22028</v>
          </cell>
          <cell r="AH134">
            <v>1093481.5359424681</v>
          </cell>
          <cell r="AJ134">
            <v>28253</v>
          </cell>
          <cell r="AK134">
            <v>1948000.9857572229</v>
          </cell>
          <cell r="AM134">
            <v>14128</v>
          </cell>
          <cell r="AN134">
            <v>1121929.6269236626</v>
          </cell>
          <cell r="AP134">
            <v>3657</v>
          </cell>
          <cell r="AQ134">
            <v>412055.62877564901</v>
          </cell>
          <cell r="AS134">
            <v>1279</v>
          </cell>
          <cell r="AT134">
            <v>4372982.6279943893</v>
          </cell>
          <cell r="AV134">
            <v>7860</v>
          </cell>
          <cell r="AW134">
            <v>4698373.7480369247</v>
          </cell>
          <cell r="AY134">
            <v>2550</v>
          </cell>
          <cell r="AZ134">
            <v>4566795.4015511917</v>
          </cell>
          <cell r="BB134">
            <v>3562</v>
          </cell>
          <cell r="BC134">
            <v>5287135.3941599494</v>
          </cell>
          <cell r="BG134">
            <v>-972000</v>
          </cell>
          <cell r="BH134">
            <v>610000</v>
          </cell>
          <cell r="BI134">
            <v>0</v>
          </cell>
          <cell r="BJ134">
            <v>0</v>
          </cell>
          <cell r="BV134">
            <v>0</v>
          </cell>
          <cell r="BW134">
            <v>0</v>
          </cell>
        </row>
        <row r="135">
          <cell r="B135">
            <v>889</v>
          </cell>
          <cell r="C135" t="str">
            <v>Blackburn with Darwen</v>
          </cell>
          <cell r="F135">
            <v>19819239.422597125</v>
          </cell>
          <cell r="I135">
            <v>1</v>
          </cell>
          <cell r="L135">
            <v>908000</v>
          </cell>
          <cell r="U135">
            <v>8518359.9312952347</v>
          </cell>
          <cell r="W135">
            <v>35388.297999999995</v>
          </cell>
          <cell r="X135">
            <v>4573129.5694937306</v>
          </cell>
          <cell r="Z135">
            <v>4040</v>
          </cell>
          <cell r="AA135">
            <v>1111634.030138046</v>
          </cell>
          <cell r="AB135">
            <v>1258358.7255281692</v>
          </cell>
          <cell r="AD135">
            <v>6398</v>
          </cell>
          <cell r="AE135">
            <v>243668.79952603945</v>
          </cell>
          <cell r="AG135">
            <v>4132</v>
          </cell>
          <cell r="AH135">
            <v>205114.65891203369</v>
          </cell>
          <cell r="AJ135">
            <v>4518</v>
          </cell>
          <cell r="AK135">
            <v>311509.16552759468</v>
          </cell>
          <cell r="AM135">
            <v>3105</v>
          </cell>
          <cell r="AN135">
            <v>246573.5766986107</v>
          </cell>
          <cell r="AP135">
            <v>2232</v>
          </cell>
          <cell r="AQ135">
            <v>251492.52486389075</v>
          </cell>
          <cell r="AS135">
            <v>250</v>
          </cell>
          <cell r="AT135">
            <v>854765.95543283608</v>
          </cell>
          <cell r="AV135">
            <v>1150</v>
          </cell>
          <cell r="AW135">
            <v>687421.09545069514</v>
          </cell>
          <cell r="AY135">
            <v>482</v>
          </cell>
          <cell r="AZ135">
            <v>863213.87590104877</v>
          </cell>
          <cell r="BB135">
            <v>481</v>
          </cell>
          <cell r="BC135">
            <v>713956.23935736553</v>
          </cell>
          <cell r="BG135">
            <v>-30000</v>
          </cell>
          <cell r="BH135">
            <v>360400.00000000006</v>
          </cell>
          <cell r="BI135">
            <v>0</v>
          </cell>
          <cell r="BJ135">
            <v>0</v>
          </cell>
          <cell r="BV135">
            <v>0</v>
          </cell>
          <cell r="BW135">
            <v>0</v>
          </cell>
        </row>
        <row r="136">
          <cell r="B136">
            <v>890</v>
          </cell>
          <cell r="C136" t="str">
            <v>Blackpool</v>
          </cell>
          <cell r="F136">
            <v>19695172.979137976</v>
          </cell>
          <cell r="I136">
            <v>1</v>
          </cell>
          <cell r="L136">
            <v>1472000</v>
          </cell>
          <cell r="U136">
            <v>7848927.1899473108</v>
          </cell>
          <cell r="W136">
            <v>27186.863000000005</v>
          </cell>
          <cell r="X136">
            <v>3513281.3419587198</v>
          </cell>
          <cell r="Z136">
            <v>4851</v>
          </cell>
          <cell r="AA136">
            <v>1334786.3069801142</v>
          </cell>
          <cell r="AB136">
            <v>1396435.6548870229</v>
          </cell>
          <cell r="AD136">
            <v>3751</v>
          </cell>
          <cell r="AE136">
            <v>142857.40341078053</v>
          </cell>
          <cell r="AG136">
            <v>1904</v>
          </cell>
          <cell r="AH136">
            <v>94515.564029165573</v>
          </cell>
          <cell r="AJ136">
            <v>4607</v>
          </cell>
          <cell r="AK136">
            <v>317645.57892554865</v>
          </cell>
          <cell r="AM136">
            <v>2989</v>
          </cell>
          <cell r="AN136">
            <v>237361.81022613446</v>
          </cell>
          <cell r="AP136">
            <v>5361</v>
          </cell>
          <cell r="AQ136">
            <v>604055.29829539359</v>
          </cell>
          <cell r="AS136">
            <v>187</v>
          </cell>
          <cell r="AT136">
            <v>639364.93466376141</v>
          </cell>
          <cell r="AV136">
            <v>1080</v>
          </cell>
          <cell r="AW136">
            <v>645578.07224934851</v>
          </cell>
          <cell r="AY136">
            <v>334</v>
          </cell>
          <cell r="AZ136">
            <v>598160.65259533247</v>
          </cell>
          <cell r="BB136">
            <v>565</v>
          </cell>
          <cell r="BC136">
            <v>838638.82585636491</v>
          </cell>
          <cell r="BG136">
            <v>276000</v>
          </cell>
          <cell r="BH136">
            <v>1132000</v>
          </cell>
          <cell r="BI136">
            <v>0</v>
          </cell>
          <cell r="BJ136">
            <v>0</v>
          </cell>
          <cell r="BV136">
            <v>0</v>
          </cell>
          <cell r="BW136">
            <v>0</v>
          </cell>
        </row>
        <row r="137">
          <cell r="B137">
            <v>891</v>
          </cell>
          <cell r="C137" t="str">
            <v>Nottinghamshire</v>
          </cell>
          <cell r="F137">
            <v>70710097.985238642</v>
          </cell>
          <cell r="I137">
            <v>1.0041156681676502</v>
          </cell>
          <cell r="L137">
            <v>3225219.5261544921</v>
          </cell>
          <cell r="U137">
            <v>29363508.736922756</v>
          </cell>
          <cell r="W137">
            <v>159605.62836946314</v>
          </cell>
          <cell r="X137">
            <v>20625383.525198627</v>
          </cell>
          <cell r="Z137">
            <v>12693.026161307265</v>
          </cell>
          <cell r="AA137">
            <v>3492574.2144410014</v>
          </cell>
          <cell r="AB137">
            <v>3242097.6245019664</v>
          </cell>
          <cell r="AD137">
            <v>15794.739460277138</v>
          </cell>
          <cell r="AE137">
            <v>601545.04581311264</v>
          </cell>
          <cell r="AG137">
            <v>12058.42505902531</v>
          </cell>
          <cell r="AH137">
            <v>598586.57865399239</v>
          </cell>
          <cell r="AJ137">
            <v>18306.032746364432</v>
          </cell>
          <cell r="AK137">
            <v>1262172.8607660041</v>
          </cell>
          <cell r="AM137">
            <v>6849.0729725715419</v>
          </cell>
          <cell r="AN137">
            <v>543897.07565756864</v>
          </cell>
          <cell r="AP137">
            <v>2093.5811681295509</v>
          </cell>
          <cell r="AQ137">
            <v>235896.06361128789</v>
          </cell>
          <cell r="AS137">
            <v>819.35838522480253</v>
          </cell>
          <cell r="AT137">
            <v>2801438.6119543365</v>
          </cell>
          <cell r="AV137">
            <v>6165.2702025493718</v>
          </cell>
          <cell r="AW137">
            <v>3685336.3446834944</v>
          </cell>
          <cell r="AY137">
            <v>1713.0213298940112</v>
          </cell>
          <cell r="AZ137">
            <v>3067850.1694584615</v>
          </cell>
          <cell r="BB137">
            <v>1815.4411280471115</v>
          </cell>
          <cell r="BC137">
            <v>2694689.2319235117</v>
          </cell>
          <cell r="BG137">
            <v>-1488000</v>
          </cell>
          <cell r="BH137">
            <v>0</v>
          </cell>
          <cell r="BI137">
            <v>0</v>
          </cell>
          <cell r="BJ137">
            <v>0</v>
          </cell>
          <cell r="BV137">
            <v>0</v>
          </cell>
          <cell r="BW137">
            <v>0</v>
          </cell>
        </row>
        <row r="138">
          <cell r="B138">
            <v>892</v>
          </cell>
          <cell r="C138" t="str">
            <v>Nottingham</v>
          </cell>
          <cell r="F138">
            <v>38359068.110961773</v>
          </cell>
          <cell r="I138">
            <v>1.0041156681676502</v>
          </cell>
          <cell r="L138">
            <v>1743144.7999390406</v>
          </cell>
          <cell r="U138">
            <v>13212036.57643228</v>
          </cell>
          <cell r="W138">
            <v>65062.600513568948</v>
          </cell>
          <cell r="X138">
            <v>8407855.6780764125</v>
          </cell>
          <cell r="Z138">
            <v>10485.979922674771</v>
          </cell>
          <cell r="AA138">
            <v>2885290.1290568295</v>
          </cell>
          <cell r="AB138">
            <v>3827853.7988352841</v>
          </cell>
          <cell r="AD138">
            <v>4773.5658864690085</v>
          </cell>
          <cell r="AE138">
            <v>181801.98015229098</v>
          </cell>
          <cell r="AG138">
            <v>4911.1297330079769</v>
          </cell>
          <cell r="AH138">
            <v>243791.06971410415</v>
          </cell>
          <cell r="AJ138">
            <v>17730.674468504367</v>
          </cell>
          <cell r="AK138">
            <v>1222502.7905987657</v>
          </cell>
          <cell r="AM138">
            <v>14553.652494421922</v>
          </cell>
          <cell r="AN138">
            <v>1155731.4491395399</v>
          </cell>
          <cell r="AP138">
            <v>9088.2509125854012</v>
          </cell>
          <cell r="AQ138">
            <v>1024026.5092305833</v>
          </cell>
          <cell r="AS138">
            <v>529.16895712435166</v>
          </cell>
          <cell r="AT138">
            <v>1809262.4368871755</v>
          </cell>
          <cell r="AV138">
            <v>2640.8242072809198</v>
          </cell>
          <cell r="AW138">
            <v>1578572.4082276204</v>
          </cell>
          <cell r="AY138">
            <v>949.89342208659707</v>
          </cell>
          <cell r="AZ138">
            <v>1701164.2791956067</v>
          </cell>
          <cell r="BB138">
            <v>1427.8524801343985</v>
          </cell>
          <cell r="BC138">
            <v>2119385.0043115229</v>
          </cell>
          <cell r="BG138">
            <v>-294000</v>
          </cell>
          <cell r="BH138">
            <v>1368503</v>
          </cell>
          <cell r="BI138">
            <v>0</v>
          </cell>
          <cell r="BJ138">
            <v>0</v>
          </cell>
          <cell r="BV138">
            <v>0</v>
          </cell>
          <cell r="BW138">
            <v>0</v>
          </cell>
        </row>
        <row r="139">
          <cell r="B139">
            <v>893</v>
          </cell>
          <cell r="C139" t="str">
            <v>Shropshire</v>
          </cell>
          <cell r="F139">
            <v>25484776.550954834</v>
          </cell>
          <cell r="I139">
            <v>1</v>
          </cell>
          <cell r="L139">
            <v>1616000</v>
          </cell>
          <cell r="U139">
            <v>12043200.237546183</v>
          </cell>
          <cell r="W139">
            <v>56749.856999999989</v>
          </cell>
          <cell r="X139">
            <v>7333623.3664371427</v>
          </cell>
          <cell r="Z139">
            <v>3183</v>
          </cell>
          <cell r="AA139">
            <v>875824.53414094076</v>
          </cell>
          <cell r="AB139">
            <v>528742.54388286208</v>
          </cell>
          <cell r="AD139">
            <v>3724</v>
          </cell>
          <cell r="AE139">
            <v>141829.10431931401</v>
          </cell>
          <cell r="AG139">
            <v>2555</v>
          </cell>
          <cell r="AH139">
            <v>126831.5473185494</v>
          </cell>
          <cell r="AJ139">
            <v>2731</v>
          </cell>
          <cell r="AK139">
            <v>188298.25831249691</v>
          </cell>
          <cell r="AM139">
            <v>247</v>
          </cell>
          <cell r="AN139">
            <v>19614.709643979659</v>
          </cell>
          <cell r="AP139">
            <v>463</v>
          </cell>
          <cell r="AQ139">
            <v>52168.924288522147</v>
          </cell>
          <cell r="AS139">
            <v>266</v>
          </cell>
          <cell r="AT139">
            <v>909470.97658053762</v>
          </cell>
          <cell r="AV139">
            <v>1610</v>
          </cell>
          <cell r="AW139">
            <v>962389.53363097308</v>
          </cell>
          <cell r="AY139">
            <v>560</v>
          </cell>
          <cell r="AZ139">
            <v>1002904.088183791</v>
          </cell>
          <cell r="BB139">
            <v>598</v>
          </cell>
          <cell r="BC139">
            <v>887621.27055240027</v>
          </cell>
          <cell r="BG139">
            <v>-780000</v>
          </cell>
          <cell r="BH139">
            <v>105000</v>
          </cell>
          <cell r="BI139">
            <v>0</v>
          </cell>
          <cell r="BJ139">
            <v>0</v>
          </cell>
          <cell r="BV139">
            <v>0</v>
          </cell>
          <cell r="BW139">
            <v>0</v>
          </cell>
        </row>
        <row r="140">
          <cell r="B140">
            <v>894</v>
          </cell>
          <cell r="C140" t="str">
            <v>Telford and Wrekin</v>
          </cell>
          <cell r="F140">
            <v>22333841.173906598</v>
          </cell>
          <cell r="I140">
            <v>1</v>
          </cell>
          <cell r="L140">
            <v>2136000</v>
          </cell>
          <cell r="U140">
            <v>9150096.4364382438</v>
          </cell>
          <cell r="W140">
            <v>37299.690999999999</v>
          </cell>
          <cell r="X140">
            <v>4820133.4759043576</v>
          </cell>
          <cell r="Z140">
            <v>4260</v>
          </cell>
          <cell r="AA140">
            <v>1172168.5565317019</v>
          </cell>
          <cell r="AB140">
            <v>1401846.7339401944</v>
          </cell>
          <cell r="AD140">
            <v>4772</v>
          </cell>
          <cell r="AE140">
            <v>181742.34312883095</v>
          </cell>
          <cell r="AG140">
            <v>2932</v>
          </cell>
          <cell r="AH140">
            <v>145546.02612054281</v>
          </cell>
          <cell r="AJ140">
            <v>7795</v>
          </cell>
          <cell r="AK140">
            <v>537453.28580956184</v>
          </cell>
          <cell r="AM140">
            <v>1342</v>
          </cell>
          <cell r="AN140">
            <v>106570.60867295832</v>
          </cell>
          <cell r="AP140">
            <v>3821</v>
          </cell>
          <cell r="AQ140">
            <v>430534.47020830051</v>
          </cell>
          <cell r="AS140">
            <v>248</v>
          </cell>
          <cell r="AT140">
            <v>847927.82778937346</v>
          </cell>
          <cell r="AV140">
            <v>1540</v>
          </cell>
          <cell r="AW140">
            <v>920546.51042962645</v>
          </cell>
          <cell r="AY140">
            <v>457</v>
          </cell>
          <cell r="AZ140">
            <v>818441.37196427246</v>
          </cell>
          <cell r="BB140">
            <v>658</v>
          </cell>
          <cell r="BC140">
            <v>976680.26090882847</v>
          </cell>
          <cell r="BG140">
            <v>90000</v>
          </cell>
          <cell r="BH140">
            <v>0</v>
          </cell>
          <cell r="BI140">
            <v>0</v>
          </cell>
          <cell r="BJ140">
            <v>0</v>
          </cell>
          <cell r="BV140">
            <v>0</v>
          </cell>
          <cell r="BW140">
            <v>-3.7252902984619141E-9</v>
          </cell>
        </row>
        <row r="141">
          <cell r="B141">
            <v>895</v>
          </cell>
          <cell r="C141" t="str">
            <v>Cheshire East</v>
          </cell>
          <cell r="F141">
            <v>32981219.033860818</v>
          </cell>
          <cell r="I141">
            <v>1.0053988821652644</v>
          </cell>
          <cell r="L141">
            <v>1327126.524458149</v>
          </cell>
          <cell r="U141">
            <v>16459949.8898127</v>
          </cell>
          <cell r="W141">
            <v>72563.309042584806</v>
          </cell>
          <cell r="X141">
            <v>9377151.0074589178</v>
          </cell>
          <cell r="Z141">
            <v>4221.6699062119451</v>
          </cell>
          <cell r="AA141">
            <v>1161621.7652858642</v>
          </cell>
          <cell r="AB141">
            <v>921541.43425663118</v>
          </cell>
          <cell r="AD141">
            <v>4279.9830413775308</v>
          </cell>
          <cell r="AE141">
            <v>163003.80270151142</v>
          </cell>
          <cell r="AG141">
            <v>5022.9728152976613</v>
          </cell>
          <cell r="AH141">
            <v>249343.01929675642</v>
          </cell>
          <cell r="AJ141">
            <v>5692.5684708197268</v>
          </cell>
          <cell r="AK141">
            <v>392493.85879897053</v>
          </cell>
          <cell r="AM141">
            <v>874.69702748378006</v>
          </cell>
          <cell r="AN141">
            <v>69461.247856463335</v>
          </cell>
          <cell r="AP141">
            <v>419.25133386291526</v>
          </cell>
          <cell r="AQ141">
            <v>47239.505602929472</v>
          </cell>
          <cell r="AS141">
            <v>271.45769818462139</v>
          </cell>
          <cell r="AT141">
            <v>928131.19499350549</v>
          </cell>
          <cell r="AV141">
            <v>2030.9057419738342</v>
          </cell>
          <cell r="AW141">
            <v>1213989.0868737041</v>
          </cell>
          <cell r="AY141">
            <v>648.4822789965956</v>
          </cell>
          <cell r="AZ141">
            <v>1161367.0155721919</v>
          </cell>
          <cell r="BB141">
            <v>807.3353023787073</v>
          </cell>
          <cell r="BC141">
            <v>1198341.1151491548</v>
          </cell>
          <cell r="BG141">
            <v>-768000</v>
          </cell>
          <cell r="BH141">
            <v>0</v>
          </cell>
          <cell r="BI141">
            <v>0</v>
          </cell>
          <cell r="BJ141">
            <v>0</v>
          </cell>
          <cell r="BV141">
            <v>818991.45464298129</v>
          </cell>
          <cell r="BW141">
            <v>0</v>
          </cell>
        </row>
        <row r="142">
          <cell r="B142">
            <v>896</v>
          </cell>
          <cell r="C142" t="str">
            <v>Cheshire West and Chester</v>
          </cell>
          <cell r="F142">
            <v>36273253.095156983</v>
          </cell>
          <cell r="I142">
            <v>1.0053988821652644</v>
          </cell>
          <cell r="L142">
            <v>3305751.5245593893</v>
          </cell>
          <cell r="U142">
            <v>16677634.923140796</v>
          </cell>
          <cell r="W142">
            <v>63713.637271933811</v>
          </cell>
          <cell r="X142">
            <v>8233532.9771518949</v>
          </cell>
          <cell r="Z142">
            <v>5102.3993269887169</v>
          </cell>
          <cell r="AA142">
            <v>1403960.5760480498</v>
          </cell>
          <cell r="AB142">
            <v>1193313.7760854089</v>
          </cell>
          <cell r="AD142">
            <v>4168.3837654571862</v>
          </cell>
          <cell r="AE142">
            <v>158753.52736679971</v>
          </cell>
          <cell r="AG142">
            <v>2435.0760926042703</v>
          </cell>
          <cell r="AH142">
            <v>120878.46131640192</v>
          </cell>
          <cell r="AJ142">
            <v>6774.3776680295514</v>
          </cell>
          <cell r="AK142">
            <v>467082.94252692745</v>
          </cell>
          <cell r="AM142">
            <v>3656.6357344350668</v>
          </cell>
          <cell r="AN142">
            <v>290379.95224592777</v>
          </cell>
          <cell r="AP142">
            <v>1386.4450585058996</v>
          </cell>
          <cell r="AQ142">
            <v>156218.89262935193</v>
          </cell>
          <cell r="AS142">
            <v>303.63046241390987</v>
          </cell>
          <cell r="AT142">
            <v>1038131.929214958</v>
          </cell>
          <cell r="AV142">
            <v>2392.8493395533292</v>
          </cell>
          <cell r="AW142">
            <v>1430343.5776036712</v>
          </cell>
          <cell r="AY142">
            <v>658.53626781824823</v>
          </cell>
          <cell r="AZ142">
            <v>1179372.7057361021</v>
          </cell>
          <cell r="BB142">
            <v>810.35149902520311</v>
          </cell>
          <cell r="BC142">
            <v>1202818.1056167108</v>
          </cell>
          <cell r="BG142">
            <v>240000</v>
          </cell>
          <cell r="BH142">
            <v>368393</v>
          </cell>
          <cell r="BI142">
            <v>0</v>
          </cell>
          <cell r="BJ142">
            <v>0</v>
          </cell>
          <cell r="BV142">
            <v>1339568.5536333136</v>
          </cell>
          <cell r="BW142">
            <v>0</v>
          </cell>
        </row>
        <row r="143">
          <cell r="B143">
            <v>908</v>
          </cell>
          <cell r="C143" t="str">
            <v>Cornwall</v>
          </cell>
          <cell r="F143">
            <v>46017591.673132561</v>
          </cell>
          <cell r="I143">
            <v>1</v>
          </cell>
          <cell r="L143">
            <v>1604000</v>
          </cell>
          <cell r="U143">
            <v>18279713.664511234</v>
          </cell>
          <cell r="W143">
            <v>104452.81200000002</v>
          </cell>
          <cell r="X143">
            <v>13498141.198369296</v>
          </cell>
          <cell r="Z143">
            <v>7852</v>
          </cell>
          <cell r="AA143">
            <v>2160532.2783772121</v>
          </cell>
          <cell r="AB143">
            <v>1614132.8167978034</v>
          </cell>
          <cell r="AD143">
            <v>11572</v>
          </cell>
          <cell r="AE143">
            <v>440721.37357226142</v>
          </cell>
          <cell r="AG143">
            <v>6317</v>
          </cell>
          <cell r="AH143">
            <v>313579.21111987339</v>
          </cell>
          <cell r="AJ143">
            <v>8337</v>
          </cell>
          <cell r="AK143">
            <v>574823.35391844995</v>
          </cell>
          <cell r="AM143">
            <v>3589</v>
          </cell>
          <cell r="AN143">
            <v>285008.87818721868</v>
          </cell>
          <cell r="AP143">
            <v>0</v>
          </cell>
          <cell r="AQ143">
            <v>0</v>
          </cell>
          <cell r="AS143">
            <v>574</v>
          </cell>
          <cell r="AT143">
            <v>1962542.6336737918</v>
          </cell>
          <cell r="AV143">
            <v>3460</v>
          </cell>
          <cell r="AW143">
            <v>2068240.8610951346</v>
          </cell>
          <cell r="AY143">
            <v>1187</v>
          </cell>
          <cell r="AZ143">
            <v>2125798.486918143</v>
          </cell>
          <cell r="BB143">
            <v>1244</v>
          </cell>
          <cell r="BC143">
            <v>1846489.7333899431</v>
          </cell>
          <cell r="BG143">
            <v>-36000</v>
          </cell>
          <cell r="BH143">
            <v>894000</v>
          </cell>
          <cell r="BI143">
            <v>0</v>
          </cell>
          <cell r="BJ143">
            <v>0</v>
          </cell>
          <cell r="BV143">
            <v>0</v>
          </cell>
          <cell r="BW143">
            <v>0</v>
          </cell>
        </row>
        <row r="144">
          <cell r="B144">
            <v>909</v>
          </cell>
          <cell r="C144" t="str">
            <v>Cumbria</v>
          </cell>
          <cell r="F144">
            <v>43092150.966297641</v>
          </cell>
          <cell r="I144">
            <v>1</v>
          </cell>
          <cell r="L144">
            <v>1736000</v>
          </cell>
          <cell r="U144">
            <v>19951094.787625886</v>
          </cell>
          <cell r="W144">
            <v>86965.558000000005</v>
          </cell>
          <cell r="X144">
            <v>11238312.86877154</v>
          </cell>
          <cell r="Z144">
            <v>6236</v>
          </cell>
          <cell r="AA144">
            <v>1715878.6663219938</v>
          </cell>
          <cell r="AB144">
            <v>1444307.6768524642</v>
          </cell>
          <cell r="AD144">
            <v>7851</v>
          </cell>
          <cell r="AE144">
            <v>299006.52470755478</v>
          </cell>
          <cell r="AG144">
            <v>5059</v>
          </cell>
          <cell r="AH144">
            <v>251131.42774346043</v>
          </cell>
          <cell r="AJ144">
            <v>4090</v>
          </cell>
          <cell r="AK144">
            <v>281999.22244529927</v>
          </cell>
          <cell r="AM144">
            <v>4732</v>
          </cell>
          <cell r="AN144">
            <v>375776.54265308403</v>
          </cell>
          <cell r="AP144">
            <v>2098</v>
          </cell>
          <cell r="AQ144">
            <v>236393.95930306579</v>
          </cell>
          <cell r="AS144">
            <v>445</v>
          </cell>
          <cell r="AT144">
            <v>1521483.4006704483</v>
          </cell>
          <cell r="AV144">
            <v>2520</v>
          </cell>
          <cell r="AW144">
            <v>1506348.8352484799</v>
          </cell>
          <cell r="AY144">
            <v>963</v>
          </cell>
          <cell r="AZ144">
            <v>1724636.8516446266</v>
          </cell>
          <cell r="BB144">
            <v>1374</v>
          </cell>
          <cell r="BC144">
            <v>2039450.879162204</v>
          </cell>
          <cell r="BG144">
            <v>-588000</v>
          </cell>
          <cell r="BH144">
            <v>802637</v>
          </cell>
          <cell r="BI144">
            <v>0</v>
          </cell>
          <cell r="BJ144">
            <v>0</v>
          </cell>
          <cell r="BV144">
            <v>0</v>
          </cell>
          <cell r="BW144">
            <v>0</v>
          </cell>
        </row>
        <row r="145">
          <cell r="B145">
            <v>916</v>
          </cell>
          <cell r="C145" t="str">
            <v>Gloucestershire</v>
          </cell>
          <cell r="F145">
            <v>59285255.333721235</v>
          </cell>
          <cell r="I145">
            <v>1.0093725318309059</v>
          </cell>
          <cell r="L145">
            <v>4384714.2782734558</v>
          </cell>
          <cell r="U145">
            <v>25824870.709294669</v>
          </cell>
          <cell r="W145">
            <v>123539.92738575611</v>
          </cell>
          <cell r="X145">
            <v>15964715.08578654</v>
          </cell>
          <cell r="Z145">
            <v>8511.029188398199</v>
          </cell>
          <cell r="AA145">
            <v>2341868.7320103054</v>
          </cell>
          <cell r="AB145">
            <v>1789072.8359479895</v>
          </cell>
          <cell r="AD145">
            <v>9650.6107768352922</v>
          </cell>
          <cell r="AE145">
            <v>367544.97384878318</v>
          </cell>
          <cell r="AG145">
            <v>8505.9823257390435</v>
          </cell>
          <cell r="AH145">
            <v>422241.44807738403</v>
          </cell>
          <cell r="AJ145">
            <v>8140.5894692162565</v>
          </cell>
          <cell r="AK145">
            <v>561281.14928248804</v>
          </cell>
          <cell r="AM145">
            <v>4498.7733743703475</v>
          </cell>
          <cell r="AN145">
            <v>357255.60118356667</v>
          </cell>
          <cell r="AP145">
            <v>716.65449759994317</v>
          </cell>
          <cell r="AQ145">
            <v>80749.663555767402</v>
          </cell>
          <cell r="AS145">
            <v>552.12677491150555</v>
          </cell>
          <cell r="AT145">
            <v>1887756.6811091339</v>
          </cell>
          <cell r="AV145">
            <v>3058.3987714476448</v>
          </cell>
          <cell r="AW145">
            <v>1828180.7250379133</v>
          </cell>
          <cell r="AY145">
            <v>1135.5440983097692</v>
          </cell>
          <cell r="AZ145">
            <v>2033646.1044782933</v>
          </cell>
          <cell r="BB145">
            <v>1568.5649144652277</v>
          </cell>
          <cell r="BC145">
            <v>2328246.7931798371</v>
          </cell>
          <cell r="BG145">
            <v>-774000</v>
          </cell>
          <cell r="BH145">
            <v>1676183.3886031068</v>
          </cell>
          <cell r="BI145">
            <v>0</v>
          </cell>
          <cell r="BJ145">
            <v>0</v>
          </cell>
          <cell r="BV145">
            <v>0</v>
          </cell>
          <cell r="BW145">
            <v>0</v>
          </cell>
        </row>
        <row r="146">
          <cell r="B146">
            <v>919</v>
          </cell>
          <cell r="C146" t="str">
            <v>Hertfordshire</v>
          </cell>
          <cell r="F146">
            <v>116407971.93769932</v>
          </cell>
          <cell r="I146">
            <v>1.0520014829930435</v>
          </cell>
          <cell r="L146">
            <v>8899932.5461211484</v>
          </cell>
          <cell r="U146">
            <v>46249567.278016187</v>
          </cell>
          <cell r="W146">
            <v>279227.3053151631</v>
          </cell>
          <cell r="X146">
            <v>36083754.198826589</v>
          </cell>
          <cell r="Z146">
            <v>14406.108308106737</v>
          </cell>
          <cell r="AA146">
            <v>3963940.652758881</v>
          </cell>
          <cell r="AB146">
            <v>2865639.3103870936</v>
          </cell>
          <cell r="AD146">
            <v>24663.122767288911</v>
          </cell>
          <cell r="AE146">
            <v>939298.76793820271</v>
          </cell>
          <cell r="AG146">
            <v>19618.775656337268</v>
          </cell>
          <cell r="AH146">
            <v>973886.36907582975</v>
          </cell>
          <cell r="AJ146">
            <v>11321.639959971135</v>
          </cell>
          <cell r="AK146">
            <v>780609.69817053538</v>
          </cell>
          <cell r="AM146">
            <v>2163.9670505166905</v>
          </cell>
          <cell r="AN146">
            <v>171844.47520252611</v>
          </cell>
          <cell r="AP146">
            <v>0</v>
          </cell>
          <cell r="AQ146">
            <v>0</v>
          </cell>
          <cell r="AS146">
            <v>1170.8776505712574</v>
          </cell>
          <cell r="AT146">
            <v>4003305.4147419813</v>
          </cell>
          <cell r="AV146">
            <v>7332.450336461513</v>
          </cell>
          <cell r="AW146">
            <v>4383026.9935897309</v>
          </cell>
          <cell r="AY146">
            <v>2186.0590816595445</v>
          </cell>
          <cell r="AZ146">
            <v>3915013.5535851093</v>
          </cell>
          <cell r="BB146">
            <v>2655.2517430744419</v>
          </cell>
          <cell r="BC146">
            <v>3941233.9896725952</v>
          </cell>
          <cell r="BG146">
            <v>774000</v>
          </cell>
          <cell r="BH146">
            <v>1328558</v>
          </cell>
          <cell r="BI146">
            <v>0</v>
          </cell>
          <cell r="BJ146">
            <v>0</v>
          </cell>
          <cell r="BV146">
            <v>0</v>
          </cell>
          <cell r="BW146">
            <v>0</v>
          </cell>
        </row>
        <row r="147">
          <cell r="B147">
            <v>921</v>
          </cell>
          <cell r="C147" t="str">
            <v>Isle of Wight</v>
          </cell>
          <cell r="F147">
            <v>14749451.244467152</v>
          </cell>
          <cell r="I147">
            <v>1.0211074286485819</v>
          </cell>
          <cell r="L147">
            <v>727028.48919779039</v>
          </cell>
          <cell r="U147">
            <v>7044944.0573173836</v>
          </cell>
          <cell r="W147">
            <v>24785.712298691058</v>
          </cell>
          <cell r="X147">
            <v>3202987.4342673537</v>
          </cell>
          <cell r="Z147">
            <v>2228.0564093112057</v>
          </cell>
          <cell r="AA147">
            <v>613065.17961819796</v>
          </cell>
          <cell r="AB147">
            <v>648595.58197570744</v>
          </cell>
          <cell r="AD147">
            <v>6098.0535638893316</v>
          </cell>
          <cell r="AE147">
            <v>232245.29405414191</v>
          </cell>
          <cell r="AG147">
            <v>1777.7480332771811</v>
          </cell>
          <cell r="AH147">
            <v>88248.349825069628</v>
          </cell>
          <cell r="AJ147">
            <v>2756.9900573511713</v>
          </cell>
          <cell r="AK147">
            <v>190090.232875905</v>
          </cell>
          <cell r="AM147">
            <v>1737.9248435598865</v>
          </cell>
          <cell r="AN147">
            <v>138011.7052205909</v>
          </cell>
          <cell r="AP147">
            <v>0</v>
          </cell>
          <cell r="AQ147">
            <v>0</v>
          </cell>
          <cell r="AS147">
            <v>139.89171772485574</v>
          </cell>
          <cell r="AT147">
            <v>478298.71103290771</v>
          </cell>
          <cell r="AV147">
            <v>1041.5295772215536</v>
          </cell>
          <cell r="AW147">
            <v>622582.08949386061</v>
          </cell>
          <cell r="AY147">
            <v>329.81769945349197</v>
          </cell>
          <cell r="AZ147">
            <v>590670.56988800003</v>
          </cell>
          <cell r="BB147">
            <v>638.19214290536377</v>
          </cell>
          <cell r="BC147">
            <v>947279.13167594979</v>
          </cell>
          <cell r="BG147">
            <v>-138000</v>
          </cell>
          <cell r="BH147">
            <v>12000</v>
          </cell>
          <cell r="BI147">
            <v>0</v>
          </cell>
          <cell r="BJ147">
            <v>0</v>
          </cell>
          <cell r="BV147">
            <v>0</v>
          </cell>
          <cell r="BW147">
            <v>0</v>
          </cell>
        </row>
        <row r="148">
          <cell r="B148">
            <v>925</v>
          </cell>
          <cell r="C148" t="str">
            <v>Lincolnshire</v>
          </cell>
          <cell r="F148">
            <v>80511119.024030074</v>
          </cell>
          <cell r="I148">
            <v>1</v>
          </cell>
          <cell r="L148">
            <v>6176000</v>
          </cell>
          <cell r="U148">
            <v>36905265.000000007</v>
          </cell>
          <cell r="W148">
            <v>139512.13399999999</v>
          </cell>
          <cell r="X148">
            <v>18028758.130684096</v>
          </cell>
          <cell r="Z148">
            <v>12754</v>
          </cell>
          <cell r="AA148">
            <v>3509351.5892031281</v>
          </cell>
          <cell r="AB148">
            <v>2600893.6656759931</v>
          </cell>
          <cell r="AD148">
            <v>13377</v>
          </cell>
          <cell r="AE148">
            <v>509465.07209437789</v>
          </cell>
          <cell r="AG148">
            <v>10256</v>
          </cell>
          <cell r="AH148">
            <v>509113.24825794226</v>
          </cell>
          <cell r="AJ148">
            <v>12703</v>
          </cell>
          <cell r="AK148">
            <v>875852.35274392099</v>
          </cell>
          <cell r="AM148">
            <v>5725</v>
          </cell>
          <cell r="AN148">
            <v>454632.4401286784</v>
          </cell>
          <cell r="AP148">
            <v>2235</v>
          </cell>
          <cell r="AQ148">
            <v>251830.55245107342</v>
          </cell>
          <cell r="AS148">
            <v>722</v>
          </cell>
          <cell r="AT148">
            <v>2468564.0792900305</v>
          </cell>
          <cell r="AV148">
            <v>5420</v>
          </cell>
          <cell r="AW148">
            <v>3239845.5107328412</v>
          </cell>
          <cell r="AY148">
            <v>1588</v>
          </cell>
          <cell r="AZ148">
            <v>2843949.4500640361</v>
          </cell>
          <cell r="BB148">
            <v>2084</v>
          </cell>
          <cell r="BC148">
            <v>3093315.598379937</v>
          </cell>
          <cell r="BG148">
            <v>-252000</v>
          </cell>
          <cell r="BH148">
            <v>1897176</v>
          </cell>
          <cell r="BI148">
            <v>0</v>
          </cell>
          <cell r="BJ148">
            <v>0</v>
          </cell>
          <cell r="BV148">
            <v>2692658.9612475485</v>
          </cell>
          <cell r="BW148">
            <v>0</v>
          </cell>
        </row>
        <row r="149">
          <cell r="B149">
            <v>926</v>
          </cell>
          <cell r="C149" t="str">
            <v>Norfolk</v>
          </cell>
          <cell r="F149">
            <v>82756553.356046602</v>
          </cell>
          <cell r="I149">
            <v>1</v>
          </cell>
          <cell r="L149">
            <v>6140000</v>
          </cell>
          <cell r="U149">
            <v>35092120.359491892</v>
          </cell>
          <cell r="W149">
            <v>164205.10400000002</v>
          </cell>
          <cell r="X149">
            <v>21219760.740236603</v>
          </cell>
          <cell r="Z149">
            <v>13910</v>
          </cell>
          <cell r="AA149">
            <v>3827433.0097079757</v>
          </cell>
          <cell r="AB149">
            <v>3052976.532087686</v>
          </cell>
          <cell r="AD149">
            <v>12852</v>
          </cell>
          <cell r="AE149">
            <v>489470.36753808358</v>
          </cell>
          <cell r="AG149">
            <v>9939</v>
          </cell>
          <cell r="AH149">
            <v>493377.20109552343</v>
          </cell>
          <cell r="AJ149">
            <v>14882</v>
          </cell>
          <cell r="AK149">
            <v>1026091.0582960743</v>
          </cell>
          <cell r="AM149">
            <v>8838</v>
          </cell>
          <cell r="AN149">
            <v>701841.31106677011</v>
          </cell>
          <cell r="AP149">
            <v>3037</v>
          </cell>
          <cell r="AQ149">
            <v>342196.5940912349</v>
          </cell>
          <cell r="AS149">
            <v>911</v>
          </cell>
          <cell r="AT149">
            <v>3114767.1415972547</v>
          </cell>
          <cell r="AV149">
            <v>6140</v>
          </cell>
          <cell r="AW149">
            <v>3670230.8922324074</v>
          </cell>
          <cell r="AY149">
            <v>2140</v>
          </cell>
          <cell r="AZ149">
            <v>3832526.3369880593</v>
          </cell>
          <cell r="BB149">
            <v>1802</v>
          </cell>
          <cell r="BC149">
            <v>2674738.3437047247</v>
          </cell>
          <cell r="BG149">
            <v>132000</v>
          </cell>
          <cell r="BH149">
            <v>0</v>
          </cell>
          <cell r="BI149">
            <v>0</v>
          </cell>
          <cell r="BJ149">
            <v>0</v>
          </cell>
          <cell r="BV149">
            <v>0</v>
          </cell>
          <cell r="BW149">
            <v>0</v>
          </cell>
        </row>
        <row r="150">
          <cell r="B150">
            <v>928</v>
          </cell>
          <cell r="C150" t="str">
            <v>Northamptonshire</v>
          </cell>
          <cell r="F150">
            <v>76620069.717367649</v>
          </cell>
          <cell r="I150">
            <v>1.0048881385797885</v>
          </cell>
          <cell r="L150">
            <v>5583158.497949305</v>
          </cell>
          <cell r="U150">
            <v>30614700.183676198</v>
          </cell>
          <cell r="W150">
            <v>160509.0167868901</v>
          </cell>
          <cell r="X150">
            <v>20742125.85297244</v>
          </cell>
          <cell r="Z150">
            <v>11902.900001477596</v>
          </cell>
          <cell r="AA150">
            <v>3275165.5195476967</v>
          </cell>
          <cell r="AB150">
            <v>3071477.1222734051</v>
          </cell>
          <cell r="AD150">
            <v>11517.022956262956</v>
          </cell>
          <cell r="AE150">
            <v>438627.5645305459</v>
          </cell>
          <cell r="AG150">
            <v>10866.860330601834</v>
          </cell>
          <cell r="AH150">
            <v>539436.67719170009</v>
          </cell>
          <cell r="AJ150">
            <v>19656.616878759243</v>
          </cell>
          <cell r="AK150">
            <v>1355293.5637445606</v>
          </cell>
          <cell r="AM150">
            <v>6212.2184727002532</v>
          </cell>
          <cell r="AN150">
            <v>493323.32626308606</v>
          </cell>
          <cell r="AP150">
            <v>2172.5681556095028</v>
          </cell>
          <cell r="AQ150">
            <v>244795.99054351263</v>
          </cell>
          <cell r="AS150">
            <v>752.66121579626156</v>
          </cell>
          <cell r="AT150">
            <v>2573396.7329493263</v>
          </cell>
          <cell r="AV150">
            <v>5245.5160833864966</v>
          </cell>
          <cell r="AW150">
            <v>3135546.4454311174</v>
          </cell>
          <cell r="AY150">
            <v>1954.5074295376887</v>
          </cell>
          <cell r="AZ150">
            <v>3500327.6633373946</v>
          </cell>
          <cell r="BB150">
            <v>2283.1058508532797</v>
          </cell>
          <cell r="BC150">
            <v>3388851.6992307808</v>
          </cell>
          <cell r="BG150">
            <v>-486000</v>
          </cell>
          <cell r="BH150">
            <v>1221320</v>
          </cell>
          <cell r="BI150">
            <v>0</v>
          </cell>
          <cell r="BJ150">
            <v>0</v>
          </cell>
          <cell r="BV150">
            <v>0</v>
          </cell>
          <cell r="BW150">
            <v>0</v>
          </cell>
        </row>
        <row r="151">
          <cell r="B151">
            <v>929</v>
          </cell>
          <cell r="C151" t="str">
            <v>Northumberland</v>
          </cell>
          <cell r="F151">
            <v>31857273.547709391</v>
          </cell>
          <cell r="I151">
            <v>1</v>
          </cell>
          <cell r="L151">
            <v>2488000</v>
          </cell>
          <cell r="U151">
            <v>15080567.138480818</v>
          </cell>
          <cell r="W151">
            <v>55852.86</v>
          </cell>
          <cell r="X151">
            <v>7217706.9834438963</v>
          </cell>
          <cell r="Z151">
            <v>5140</v>
          </cell>
          <cell r="AA151">
            <v>1414306.6621063258</v>
          </cell>
          <cell r="AB151">
            <v>1398239.3942708638</v>
          </cell>
          <cell r="AD151">
            <v>5024</v>
          </cell>
          <cell r="AE151">
            <v>191339.80131585218</v>
          </cell>
          <cell r="AG151">
            <v>3870</v>
          </cell>
          <cell r="AH151">
            <v>192108.8407525582</v>
          </cell>
          <cell r="AJ151">
            <v>6134</v>
          </cell>
          <cell r="AK151">
            <v>422929.88520280342</v>
          </cell>
          <cell r="AM151">
            <v>5705</v>
          </cell>
          <cell r="AN151">
            <v>453044.2045299756</v>
          </cell>
          <cell r="AP151">
            <v>1232</v>
          </cell>
          <cell r="AQ151">
            <v>138816.66246967448</v>
          </cell>
          <cell r="AS151">
            <v>296</v>
          </cell>
          <cell r="AT151">
            <v>1012042.891232478</v>
          </cell>
          <cell r="AV151">
            <v>2240</v>
          </cell>
          <cell r="AW151">
            <v>1338976.7424430931</v>
          </cell>
          <cell r="AY151">
            <v>620</v>
          </cell>
          <cell r="AZ151">
            <v>1110358.0976320545</v>
          </cell>
          <cell r="BB151">
            <v>1111</v>
          </cell>
          <cell r="BC151">
            <v>1649075.6380998609</v>
          </cell>
          <cell r="BG151">
            <v>-852000</v>
          </cell>
          <cell r="BH151">
            <v>0</v>
          </cell>
          <cell r="BI151">
            <v>0</v>
          </cell>
          <cell r="BJ151">
            <v>0</v>
          </cell>
          <cell r="BV151">
            <v>3.7252902984619141E-9</v>
          </cell>
          <cell r="BW151">
            <v>0</v>
          </cell>
        </row>
        <row r="152">
          <cell r="B152">
            <v>931</v>
          </cell>
          <cell r="C152" t="str">
            <v>Oxfordshire</v>
          </cell>
          <cell r="F152">
            <v>63630887.91757562</v>
          </cell>
          <cell r="I152">
            <v>1.033026840242375</v>
          </cell>
          <cell r="L152">
            <v>4144503.683052409</v>
          </cell>
          <cell r="U152">
            <v>25817632.116183832</v>
          </cell>
          <cell r="W152">
            <v>144099.57915465671</v>
          </cell>
          <cell r="X152">
            <v>18621580.681381259</v>
          </cell>
          <cell r="Z152">
            <v>7646.4646714740602</v>
          </cell>
          <cell r="AA152">
            <v>2103977.8066977472</v>
          </cell>
          <cell r="AB152">
            <v>1388137.2905272031</v>
          </cell>
          <cell r="AD152">
            <v>11061.651405315351</v>
          </cell>
          <cell r="AE152">
            <v>421284.67000761471</v>
          </cell>
          <cell r="AG152">
            <v>6395.4691679405441</v>
          </cell>
          <cell r="AH152">
            <v>317474.4619952935</v>
          </cell>
          <cell r="AJ152">
            <v>7080.3659630212387</v>
          </cell>
          <cell r="AK152">
            <v>488180.36581910803</v>
          </cell>
          <cell r="AM152">
            <v>2029.8977410762668</v>
          </cell>
          <cell r="AN152">
            <v>161197.79270518696</v>
          </cell>
          <cell r="AP152">
            <v>0</v>
          </cell>
          <cell r="AQ152">
            <v>0</v>
          </cell>
          <cell r="AS152">
            <v>521.67855432239935</v>
          </cell>
          <cell r="AT152">
            <v>1783652.2716568254</v>
          </cell>
          <cell r="AV152">
            <v>3656.9150144580076</v>
          </cell>
          <cell r="AW152">
            <v>2185948.2827902767</v>
          </cell>
          <cell r="AY152">
            <v>1368.7605633211469</v>
          </cell>
          <cell r="AZ152">
            <v>2451313.5083920127</v>
          </cell>
          <cell r="BB152">
            <v>1693.1309911572525</v>
          </cell>
          <cell r="BC152">
            <v>2513142.2768940558</v>
          </cell>
          <cell r="BG152">
            <v>1014000</v>
          </cell>
          <cell r="BH152">
            <v>1607000</v>
          </cell>
          <cell r="BI152">
            <v>0</v>
          </cell>
          <cell r="BJ152">
            <v>0</v>
          </cell>
          <cell r="BV152">
            <v>0</v>
          </cell>
          <cell r="BW152">
            <v>0</v>
          </cell>
        </row>
        <row r="153">
          <cell r="B153">
            <v>933</v>
          </cell>
          <cell r="C153" t="str">
            <v>Somerset</v>
          </cell>
          <cell r="F153">
            <v>51360044.983338587</v>
          </cell>
          <cell r="I153">
            <v>1</v>
          </cell>
          <cell r="L153">
            <v>2364000</v>
          </cell>
          <cell r="U153">
            <v>22845837.711636487</v>
          </cell>
          <cell r="W153">
            <v>107036.459</v>
          </cell>
          <cell r="X153">
            <v>13832018.586110115</v>
          </cell>
          <cell r="Z153">
            <v>7237</v>
          </cell>
          <cell r="AA153">
            <v>1991310.7614131283</v>
          </cell>
          <cell r="AB153">
            <v>1367986.9582587993</v>
          </cell>
          <cell r="AD153">
            <v>9541</v>
          </cell>
          <cell r="AE153">
            <v>363370.43080305448</v>
          </cell>
          <cell r="AG153">
            <v>8367</v>
          </cell>
          <cell r="AH153">
            <v>415342.2921386704</v>
          </cell>
          <cell r="AJ153">
            <v>3974</v>
          </cell>
          <cell r="AK153">
            <v>274001.20048841549</v>
          </cell>
          <cell r="AM153">
            <v>3316</v>
          </cell>
          <cell r="AN153">
            <v>263329.4622649253</v>
          </cell>
          <cell r="AP153">
            <v>461</v>
          </cell>
          <cell r="AQ153">
            <v>51943.572563733716</v>
          </cell>
          <cell r="AS153">
            <v>502</v>
          </cell>
          <cell r="AT153">
            <v>1716370.0385091349</v>
          </cell>
          <cell r="AV153">
            <v>2990</v>
          </cell>
          <cell r="AW153">
            <v>1787294.8481718074</v>
          </cell>
          <cell r="AY153">
            <v>1129</v>
          </cell>
          <cell r="AZ153">
            <v>2021926.2777848218</v>
          </cell>
          <cell r="BB153">
            <v>1339</v>
          </cell>
          <cell r="BC153">
            <v>1987499.8014542877</v>
          </cell>
          <cell r="BG153">
            <v>-660000</v>
          </cell>
          <cell r="BH153">
            <v>2105800.0000000005</v>
          </cell>
          <cell r="BI153">
            <v>0</v>
          </cell>
          <cell r="BJ153">
            <v>0</v>
          </cell>
          <cell r="BV153">
            <v>0</v>
          </cell>
          <cell r="BW153">
            <v>0</v>
          </cell>
        </row>
        <row r="154">
          <cell r="B154">
            <v>935</v>
          </cell>
          <cell r="C154" t="str">
            <v>Suffolk</v>
          </cell>
          <cell r="F154">
            <v>66583493.966415443</v>
          </cell>
          <cell r="I154">
            <v>1.0000355643585248</v>
          </cell>
          <cell r="L154">
            <v>4172148.3745037653</v>
          </cell>
          <cell r="U154">
            <v>26689790.83432629</v>
          </cell>
          <cell r="W154">
            <v>145623.23281268016</v>
          </cell>
          <cell r="X154">
            <v>18818478.130282994</v>
          </cell>
          <cell r="Z154">
            <v>11939.424602876428</v>
          </cell>
          <cell r="AA154">
            <v>3285215.5170358573</v>
          </cell>
          <cell r="AB154">
            <v>2111859.9924113695</v>
          </cell>
          <cell r="AD154">
            <v>11959.425314163598</v>
          </cell>
          <cell r="AE154">
            <v>455476.52537098643</v>
          </cell>
          <cell r="AG154">
            <v>7170.2549964506225</v>
          </cell>
          <cell r="AH154">
            <v>355935.23908743338</v>
          </cell>
          <cell r="AJ154">
            <v>12737.452983234531</v>
          </cell>
          <cell r="AK154">
            <v>878227.8330576272</v>
          </cell>
          <cell r="AM154">
            <v>4200.149370305804</v>
          </cell>
          <cell r="AN154">
            <v>333541.33748944273</v>
          </cell>
          <cell r="AP154">
            <v>787.02798915015899</v>
          </cell>
          <cell r="AQ154">
            <v>88679.057405880085</v>
          </cell>
          <cell r="AS154">
            <v>731.02599754608161</v>
          </cell>
          <cell r="AT154">
            <v>2499424.5409548744</v>
          </cell>
          <cell r="AV154">
            <v>4830.1717758516752</v>
          </cell>
          <cell r="AW154">
            <v>2887271.2811921635</v>
          </cell>
          <cell r="AY154">
            <v>1839.0654028553272</v>
          </cell>
          <cell r="AZ154">
            <v>3293582.5195731758</v>
          </cell>
          <cell r="BB154">
            <v>2033.0723023408809</v>
          </cell>
          <cell r="BC154">
            <v>3017722.7761349604</v>
          </cell>
          <cell r="BG154">
            <v>-312000</v>
          </cell>
          <cell r="BH154">
            <v>120000</v>
          </cell>
          <cell r="BI154">
            <v>0</v>
          </cell>
          <cell r="BJ154">
            <v>0</v>
          </cell>
          <cell r="BV154">
            <v>0</v>
          </cell>
          <cell r="BW154">
            <v>0</v>
          </cell>
        </row>
        <row r="155">
          <cell r="B155">
            <v>936</v>
          </cell>
          <cell r="C155" t="str">
            <v>Surrey</v>
          </cell>
          <cell r="F155">
            <v>130160661.65728527</v>
          </cell>
          <cell r="I155">
            <v>1.0736882262177072</v>
          </cell>
          <cell r="L155">
            <v>10298817.465880247</v>
          </cell>
          <cell r="U155">
            <v>65192381.55415538</v>
          </cell>
          <cell r="W155">
            <v>275326.55686209502</v>
          </cell>
          <cell r="X155">
            <v>35579671.518899947</v>
          </cell>
          <cell r="Z155">
            <v>11147.031164592236</v>
          </cell>
          <cell r="AA155">
            <v>3067182.9647450652</v>
          </cell>
          <cell r="AB155">
            <v>1428832.0698832208</v>
          </cell>
          <cell r="AD155">
            <v>12933.648373018501</v>
          </cell>
          <cell r="AE155">
            <v>492579.95819714462</v>
          </cell>
          <cell r="AG155">
            <v>9742.6469646994756</v>
          </cell>
          <cell r="AH155">
            <v>483630.13288109715</v>
          </cell>
          <cell r="AJ155">
            <v>5716.3161163830728</v>
          </cell>
          <cell r="AK155">
            <v>394131.22251138376</v>
          </cell>
          <cell r="AM155">
            <v>736.55012318534716</v>
          </cell>
          <cell r="AN155">
            <v>58490.756293595288</v>
          </cell>
          <cell r="AP155">
            <v>0</v>
          </cell>
          <cell r="AQ155">
            <v>0</v>
          </cell>
          <cell r="AS155">
            <v>1037.1828265263052</v>
          </cell>
          <cell r="AT155">
            <v>3546194.2786971475</v>
          </cell>
          <cell r="AV155">
            <v>7419.1856431643564</v>
          </cell>
          <cell r="AW155">
            <v>4434873.6714574881</v>
          </cell>
          <cell r="AY155">
            <v>2109.7973645177944</v>
          </cell>
          <cell r="AZ155">
            <v>3778436.4323469363</v>
          </cell>
          <cell r="BB155">
            <v>2541.4200314573131</v>
          </cell>
          <cell r="BC155">
            <v>3772271.7012198353</v>
          </cell>
          <cell r="BG155">
            <v>-1572000</v>
          </cell>
          <cell r="BH155">
            <v>634000</v>
          </cell>
          <cell r="BI155">
            <v>0</v>
          </cell>
          <cell r="BJ155">
            <v>0</v>
          </cell>
          <cell r="BV155">
            <v>13948831.384006083</v>
          </cell>
          <cell r="BW155">
            <v>0</v>
          </cell>
        </row>
        <row r="156">
          <cell r="B156">
            <v>937</v>
          </cell>
          <cell r="C156" t="str">
            <v>Warwickshire</v>
          </cell>
          <cell r="F156">
            <v>56901529.84648791</v>
          </cell>
          <cell r="I156">
            <v>1.0104271702283485</v>
          </cell>
          <cell r="L156">
            <v>5355264.0022102473</v>
          </cell>
          <cell r="U156">
            <v>27086505.421015661</v>
          </cell>
          <cell r="W156">
            <v>110362.78609403243</v>
          </cell>
          <cell r="X156">
            <v>14261870.419943094</v>
          </cell>
          <cell r="Z156">
            <v>6567.7766064842654</v>
          </cell>
          <cell r="AA156">
            <v>1807169.3015129908</v>
          </cell>
          <cell r="AB156">
            <v>1355534.451806837</v>
          </cell>
          <cell r="AD156">
            <v>12481.806833830789</v>
          </cell>
          <cell r="AE156">
            <v>475371.50470701221</v>
          </cell>
          <cell r="AG156">
            <v>5860.4775873244216</v>
          </cell>
          <cell r="AH156">
            <v>290917.19781840924</v>
          </cell>
          <cell r="AJ156">
            <v>4241.7732606186073</v>
          </cell>
          <cell r="AK156">
            <v>292463.75581508782</v>
          </cell>
          <cell r="AM156">
            <v>1619.7147538760426</v>
          </cell>
          <cell r="AN156">
            <v>128624.43159250428</v>
          </cell>
          <cell r="AP156">
            <v>1492.4009304272706</v>
          </cell>
          <cell r="AQ156">
            <v>168157.56187382349</v>
          </cell>
          <cell r="AS156">
            <v>460.75478962412689</v>
          </cell>
          <cell r="AT156">
            <v>1575350.0318932887</v>
          </cell>
          <cell r="AV156">
            <v>3536.4950957992196</v>
          </cell>
          <cell r="AW156">
            <v>2113966.3763567917</v>
          </cell>
          <cell r="AY156">
            <v>1091.2613438466165</v>
          </cell>
          <cell r="AZ156">
            <v>1954340.112536981</v>
          </cell>
          <cell r="BB156">
            <v>1191.2936336992229</v>
          </cell>
          <cell r="BC156">
            <v>1768256.8039215552</v>
          </cell>
          <cell r="BG156">
            <v>-480000</v>
          </cell>
          <cell r="BH156">
            <v>103272.92529045421</v>
          </cell>
          <cell r="BI156">
            <v>0</v>
          </cell>
          <cell r="BJ156">
            <v>0</v>
          </cell>
          <cell r="BV156">
            <v>3186726.677809909</v>
          </cell>
          <cell r="BW156">
            <v>0</v>
          </cell>
        </row>
        <row r="157">
          <cell r="B157">
            <v>938</v>
          </cell>
          <cell r="C157" t="str">
            <v>West Sussex</v>
          </cell>
          <cell r="F157">
            <v>78968246.341767624</v>
          </cell>
          <cell r="I157">
            <v>1.0110520712766431</v>
          </cell>
          <cell r="L157">
            <v>6652722.6290003117</v>
          </cell>
          <cell r="U157">
            <v>35011037.88671197</v>
          </cell>
          <cell r="W157">
            <v>170337.91877676937</v>
          </cell>
          <cell r="X157">
            <v>22012287.032398831</v>
          </cell>
          <cell r="Z157">
            <v>8610.1194389918928</v>
          </cell>
          <cell r="AA157">
            <v>2369134.1019644774</v>
          </cell>
          <cell r="AB157">
            <v>1621236.3678378218</v>
          </cell>
          <cell r="AD157">
            <v>15055.576393380492</v>
          </cell>
          <cell r="AE157">
            <v>573393.9084006882</v>
          </cell>
          <cell r="AG157">
            <v>12798.908170291024</v>
          </cell>
          <cell r="AH157">
            <v>635344.55077339907</v>
          </cell>
          <cell r="AJ157">
            <v>3793.4673714299647</v>
          </cell>
          <cell r="AK157">
            <v>261553.75283981991</v>
          </cell>
          <cell r="AM157">
            <v>1900.777894000089</v>
          </cell>
          <cell r="AN157">
            <v>150944.15582391454</v>
          </cell>
          <cell r="AP157">
            <v>0</v>
          </cell>
          <cell r="AQ157">
            <v>0</v>
          </cell>
          <cell r="AS157">
            <v>752.22274102982249</v>
          </cell>
          <cell r="AT157">
            <v>2571897.5597386523</v>
          </cell>
          <cell r="AV157">
            <v>4600.2869243087262</v>
          </cell>
          <cell r="AW157">
            <v>2749855.8929528813</v>
          </cell>
          <cell r="AY157">
            <v>1771.3632288766787</v>
          </cell>
          <cell r="AZ157">
            <v>3172334.6855336814</v>
          </cell>
          <cell r="BB157">
            <v>2299.1324100830866</v>
          </cell>
          <cell r="BC157">
            <v>3412640.1856290158</v>
          </cell>
          <cell r="BG157">
            <v>-1134000</v>
          </cell>
          <cell r="BH157">
            <v>529100</v>
          </cell>
          <cell r="BI157">
            <v>0</v>
          </cell>
          <cell r="BJ157">
            <v>0</v>
          </cell>
          <cell r="BV157">
            <v>0</v>
          </cell>
          <cell r="BW157">
            <v>0</v>
          </cell>
        </row>
      </sheetData>
      <sheetData sheetId="10">
        <row r="6">
          <cell r="B6">
            <v>9999</v>
          </cell>
          <cell r="C6" t="str">
            <v>EFA</v>
          </cell>
          <cell r="F6">
            <v>72060000</v>
          </cell>
          <cell r="I6">
            <v>1</v>
          </cell>
          <cell r="L6">
            <v>28824000</v>
          </cell>
          <cell r="U6">
            <v>0</v>
          </cell>
          <cell r="W6">
            <v>0</v>
          </cell>
          <cell r="X6">
            <v>0</v>
          </cell>
          <cell r="Z6">
            <v>0</v>
          </cell>
          <cell r="AA6">
            <v>0</v>
          </cell>
          <cell r="AB6">
            <v>0</v>
          </cell>
          <cell r="AD6">
            <v>0</v>
          </cell>
          <cell r="AE6">
            <v>0</v>
          </cell>
          <cell r="AG6">
            <v>0</v>
          </cell>
          <cell r="AH6">
            <v>0</v>
          </cell>
          <cell r="AJ6">
            <v>0</v>
          </cell>
          <cell r="AK6">
            <v>0</v>
          </cell>
          <cell r="AM6">
            <v>0</v>
          </cell>
          <cell r="AN6">
            <v>0</v>
          </cell>
          <cell r="AP6">
            <v>0</v>
          </cell>
          <cell r="AQ6">
            <v>0</v>
          </cell>
          <cell r="AS6">
            <v>0</v>
          </cell>
          <cell r="AT6">
            <v>0</v>
          </cell>
          <cell r="AV6">
            <v>0</v>
          </cell>
          <cell r="AW6">
            <v>0</v>
          </cell>
          <cell r="AY6">
            <v>0</v>
          </cell>
          <cell r="AZ6">
            <v>0</v>
          </cell>
          <cell r="BB6">
            <v>0</v>
          </cell>
          <cell r="BC6">
            <v>0</v>
          </cell>
          <cell r="BG6">
            <v>43236000</v>
          </cell>
          <cell r="BH6">
            <v>0</v>
          </cell>
          <cell r="BI6">
            <v>0</v>
          </cell>
          <cell r="BJ6">
            <v>0</v>
          </cell>
          <cell r="BV6">
            <v>0</v>
          </cell>
          <cell r="BW6">
            <v>0</v>
          </cell>
        </row>
        <row r="7">
          <cell r="B7">
            <v>201</v>
          </cell>
          <cell r="C7" t="str">
            <v>City of London</v>
          </cell>
          <cell r="F7">
            <v>350000</v>
          </cell>
          <cell r="I7">
            <v>1.3165984534907953</v>
          </cell>
          <cell r="L7">
            <v>0</v>
          </cell>
          <cell r="U7">
            <v>181000</v>
          </cell>
          <cell r="W7">
            <v>0</v>
          </cell>
          <cell r="X7">
            <v>0</v>
          </cell>
          <cell r="Z7">
            <v>0</v>
          </cell>
          <cell r="AA7">
            <v>0</v>
          </cell>
          <cell r="AB7">
            <v>0</v>
          </cell>
          <cell r="AD7">
            <v>0</v>
          </cell>
          <cell r="AE7">
            <v>0</v>
          </cell>
          <cell r="AG7">
            <v>0</v>
          </cell>
          <cell r="AH7">
            <v>0</v>
          </cell>
          <cell r="AJ7">
            <v>0</v>
          </cell>
          <cell r="AK7">
            <v>0</v>
          </cell>
          <cell r="AM7">
            <v>0</v>
          </cell>
          <cell r="AN7">
            <v>0</v>
          </cell>
          <cell r="AP7">
            <v>0</v>
          </cell>
          <cell r="AQ7">
            <v>0</v>
          </cell>
          <cell r="AS7">
            <v>0</v>
          </cell>
          <cell r="AT7">
            <v>0</v>
          </cell>
          <cell r="AV7">
            <v>0</v>
          </cell>
          <cell r="AW7">
            <v>0</v>
          </cell>
          <cell r="AY7">
            <v>0</v>
          </cell>
          <cell r="AZ7">
            <v>0</v>
          </cell>
          <cell r="BB7">
            <v>0</v>
          </cell>
          <cell r="BC7">
            <v>0</v>
          </cell>
          <cell r="BG7">
            <v>-12000</v>
          </cell>
          <cell r="BH7">
            <v>0</v>
          </cell>
          <cell r="BI7">
            <v>0</v>
          </cell>
          <cell r="BJ7">
            <v>181000</v>
          </cell>
          <cell r="BV7">
            <v>0</v>
          </cell>
          <cell r="BW7">
            <v>0</v>
          </cell>
        </row>
        <row r="8">
          <cell r="B8">
            <v>202</v>
          </cell>
          <cell r="C8" t="str">
            <v>Camden</v>
          </cell>
          <cell r="F8">
            <v>34189044.869520053</v>
          </cell>
          <cell r="I8">
            <v>1.2038187331313115</v>
          </cell>
          <cell r="L8">
            <v>1468658.8544202</v>
          </cell>
          <cell r="U8">
            <v>14340342.376762006</v>
          </cell>
          <cell r="W8">
            <v>56653.745238637253</v>
          </cell>
          <cell r="X8">
            <v>7398968.7102518277</v>
          </cell>
          <cell r="Z8">
            <v>6459.6913219826174</v>
          </cell>
          <cell r="AA8">
            <v>1817410.6904416101</v>
          </cell>
          <cell r="AB8">
            <v>2402643.2672491311</v>
          </cell>
          <cell r="AD8">
            <v>4862.2238631173668</v>
          </cell>
          <cell r="AE8">
            <v>189343.97182934638</v>
          </cell>
          <cell r="AG8">
            <v>5182.4396461302958</v>
          </cell>
          <cell r="AH8">
            <v>263045.86789186054</v>
          </cell>
          <cell r="AJ8">
            <v>10304.688355604027</v>
          </cell>
          <cell r="AK8">
            <v>726474.39072235278</v>
          </cell>
          <cell r="AM8">
            <v>9918.2625422688761</v>
          </cell>
          <cell r="AN8">
            <v>805343.90302481595</v>
          </cell>
          <cell r="AP8">
            <v>3631.9211178571668</v>
          </cell>
          <cell r="AQ8">
            <v>418435.13378075568</v>
          </cell>
          <cell r="AS8">
            <v>416.5212816634338</v>
          </cell>
          <cell r="AT8">
            <v>1456147.0954602915</v>
          </cell>
          <cell r="AV8">
            <v>1336.2387937757558</v>
          </cell>
          <cell r="AW8">
            <v>816713.87888682738</v>
          </cell>
          <cell r="AY8">
            <v>357.53416373999949</v>
          </cell>
          <cell r="AZ8">
            <v>654711.1931784841</v>
          </cell>
          <cell r="BB8">
            <v>456.24729985676703</v>
          </cell>
          <cell r="BC8">
            <v>692448.80286967987</v>
          </cell>
          <cell r="BG8">
            <v>978000</v>
          </cell>
          <cell r="BH8">
            <v>2163000</v>
          </cell>
          <cell r="BI8">
            <v>0</v>
          </cell>
          <cell r="BJ8">
            <v>0</v>
          </cell>
          <cell r="BV8">
            <v>878511.44412185252</v>
          </cell>
          <cell r="BW8">
            <v>0</v>
          </cell>
        </row>
        <row r="9">
          <cell r="B9">
            <v>203</v>
          </cell>
          <cell r="C9" t="str">
            <v>Greenwich</v>
          </cell>
          <cell r="F9">
            <v>45631132.559270591</v>
          </cell>
          <cell r="I9">
            <v>1.2038187331313115</v>
          </cell>
          <cell r="L9">
            <v>2104275.1455135327</v>
          </cell>
          <cell r="U9">
            <v>20999890.942242231</v>
          </cell>
          <cell r="W9">
            <v>78618.828900173263</v>
          </cell>
          <cell r="X9">
            <v>10267604.597344643</v>
          </cell>
          <cell r="Z9">
            <v>8551.9282801648369</v>
          </cell>
          <cell r="AA9">
            <v>2406053.9591683191</v>
          </cell>
          <cell r="AB9">
            <v>3245750.6615763349</v>
          </cell>
          <cell r="AD9">
            <v>11362.845022026449</v>
          </cell>
          <cell r="AE9">
            <v>442490.15847912873</v>
          </cell>
          <cell r="AG9">
            <v>12495.638449903014</v>
          </cell>
          <cell r="AH9">
            <v>634242.99854065338</v>
          </cell>
          <cell r="AJ9">
            <v>23271.019930161383</v>
          </cell>
          <cell r="AK9">
            <v>1640593.042880117</v>
          </cell>
          <cell r="AM9">
            <v>6507.8440713078699</v>
          </cell>
          <cell r="AN9">
            <v>528424.46167643589</v>
          </cell>
          <cell r="AP9">
            <v>0</v>
          </cell>
          <cell r="AQ9">
            <v>0</v>
          </cell>
          <cell r="AS9">
            <v>571.813898237373</v>
          </cell>
          <cell r="AT9">
            <v>1999045.8680451978</v>
          </cell>
          <cell r="AV9">
            <v>2515.9811522444411</v>
          </cell>
          <cell r="AW9">
            <v>1537776.5827688912</v>
          </cell>
          <cell r="AY9">
            <v>647.65447842464562</v>
          </cell>
          <cell r="AZ9">
            <v>1185975.1580135503</v>
          </cell>
          <cell r="BB9">
            <v>798.1318200660595</v>
          </cell>
          <cell r="BC9">
            <v>1211328.6445978833</v>
          </cell>
          <cell r="BG9">
            <v>210000</v>
          </cell>
          <cell r="BH9">
            <v>463431</v>
          </cell>
          <cell r="BI9">
            <v>0</v>
          </cell>
          <cell r="BJ9">
            <v>0</v>
          </cell>
          <cell r="BV9">
            <v>1780059.9539613128</v>
          </cell>
          <cell r="BW9">
            <v>0</v>
          </cell>
        </row>
        <row r="10">
          <cell r="B10">
            <v>204</v>
          </cell>
          <cell r="C10" t="str">
            <v>Hackney</v>
          </cell>
          <cell r="F10">
            <v>43599870.700261474</v>
          </cell>
          <cell r="I10">
            <v>1.2038187331313115</v>
          </cell>
          <cell r="L10">
            <v>2658031.762753936</v>
          </cell>
          <cell r="U10">
            <v>19496293.342584949</v>
          </cell>
          <cell r="W10">
            <v>72360.17891807975</v>
          </cell>
          <cell r="X10">
            <v>9450226.0605705772</v>
          </cell>
          <cell r="Z10">
            <v>11521.749094799783</v>
          </cell>
          <cell r="AA10">
            <v>3241602.2583333305</v>
          </cell>
          <cell r="AB10">
            <v>3740257.5850086431</v>
          </cell>
          <cell r="AD10">
            <v>7703.2360733072619</v>
          </cell>
          <cell r="AE10">
            <v>299978.23117999197</v>
          </cell>
          <cell r="AG10">
            <v>8277.4576090108985</v>
          </cell>
          <cell r="AH10">
            <v>420140.15972692997</v>
          </cell>
          <cell r="AJ10">
            <v>19865.416734132901</v>
          </cell>
          <cell r="AK10">
            <v>1400500.0462266663</v>
          </cell>
          <cell r="AM10">
            <v>16674.093272601796</v>
          </cell>
          <cell r="AN10">
            <v>1353904.4059712009</v>
          </cell>
          <cell r="AP10">
            <v>2306.5166926795928</v>
          </cell>
          <cell r="AQ10">
            <v>265734.74190385413</v>
          </cell>
          <cell r="AS10">
            <v>617.55901009636284</v>
          </cell>
          <cell r="AT10">
            <v>2158969.5374888135</v>
          </cell>
          <cell r="AV10">
            <v>2287.255592949492</v>
          </cell>
          <cell r="AW10">
            <v>1397978.711608083</v>
          </cell>
          <cell r="AY10">
            <v>636.82010982646375</v>
          </cell>
          <cell r="AZ10">
            <v>1166135.4248869296</v>
          </cell>
          <cell r="BB10">
            <v>693.39959028363546</v>
          </cell>
          <cell r="BC10">
            <v>1052376.0170262156</v>
          </cell>
          <cell r="BG10">
            <v>-762000</v>
          </cell>
          <cell r="BH10">
            <v>0</v>
          </cell>
          <cell r="BI10">
            <v>0</v>
          </cell>
          <cell r="BJ10">
            <v>0</v>
          </cell>
          <cell r="BV10">
            <v>0</v>
          </cell>
          <cell r="BW10">
            <v>0</v>
          </cell>
        </row>
        <row r="11">
          <cell r="B11">
            <v>205</v>
          </cell>
          <cell r="C11" t="str">
            <v>Hammersmith and Fulham</v>
          </cell>
          <cell r="F11">
            <v>22446692.907467581</v>
          </cell>
          <cell r="I11">
            <v>1.2038187331313115</v>
          </cell>
          <cell r="L11">
            <v>2027230.7465931287</v>
          </cell>
          <cell r="U11">
            <v>8615384.6267034356</v>
          </cell>
          <cell r="W11">
            <v>38869.732297907118</v>
          </cell>
          <cell r="X11">
            <v>5076379.8904497176</v>
          </cell>
          <cell r="Z11">
            <v>4269.9450464167621</v>
          </cell>
          <cell r="AA11">
            <v>1201333.529443979</v>
          </cell>
          <cell r="AB11">
            <v>1602879.3497999969</v>
          </cell>
          <cell r="AD11">
            <v>2965.0055397024203</v>
          </cell>
          <cell r="AE11">
            <v>115462.78846637292</v>
          </cell>
          <cell r="AG11">
            <v>2715.8150619442386</v>
          </cell>
          <cell r="AH11">
            <v>137847.03320883564</v>
          </cell>
          <cell r="AJ11">
            <v>7721.2933543042318</v>
          </cell>
          <cell r="AK11">
            <v>544346.58202023013</v>
          </cell>
          <cell r="AM11">
            <v>5921.5843482729215</v>
          </cell>
          <cell r="AN11">
            <v>480821.29614990525</v>
          </cell>
          <cell r="AP11">
            <v>2815.7320167941375</v>
          </cell>
          <cell r="AQ11">
            <v>324401.64995465282</v>
          </cell>
          <cell r="AS11">
            <v>267.24775875515115</v>
          </cell>
          <cell r="AT11">
            <v>934290.91096007137</v>
          </cell>
          <cell r="AV11">
            <v>854.7113005232311</v>
          </cell>
          <cell r="AW11">
            <v>522402.57117986248</v>
          </cell>
          <cell r="AY11">
            <v>251.59811522444411</v>
          </cell>
          <cell r="AZ11">
            <v>460722.6914959703</v>
          </cell>
          <cell r="BB11">
            <v>305.76995821535314</v>
          </cell>
          <cell r="BC11">
            <v>464068.59084142145</v>
          </cell>
          <cell r="BG11">
            <v>1242000</v>
          </cell>
          <cell r="BH11">
            <v>300000</v>
          </cell>
          <cell r="BI11">
            <v>0</v>
          </cell>
          <cell r="BJ11">
            <v>0</v>
          </cell>
          <cell r="BV11">
            <v>0</v>
          </cell>
          <cell r="BW11">
            <v>0</v>
          </cell>
        </row>
        <row r="12">
          <cell r="B12">
            <v>206</v>
          </cell>
          <cell r="C12" t="str">
            <v>Islington</v>
          </cell>
          <cell r="F12">
            <v>29406667.639340896</v>
          </cell>
          <cell r="I12">
            <v>1.2038187331313115</v>
          </cell>
          <cell r="L12">
            <v>1613117.1023959576</v>
          </cell>
          <cell r="U12">
            <v>12938758.155454492</v>
          </cell>
          <cell r="W12">
            <v>48193.646659073136</v>
          </cell>
          <cell r="X12">
            <v>6294081.3914669259</v>
          </cell>
          <cell r="Z12">
            <v>7584.0580187272626</v>
          </cell>
          <cell r="AA12">
            <v>2133747.1766273095</v>
          </cell>
          <cell r="AB12">
            <v>2884694.7129122578</v>
          </cell>
          <cell r="AD12">
            <v>2418.4718348608048</v>
          </cell>
          <cell r="AE12">
            <v>94179.757218409737</v>
          </cell>
          <cell r="AG12">
            <v>4870.6505942492859</v>
          </cell>
          <cell r="AH12">
            <v>247220.34413251287</v>
          </cell>
          <cell r="AJ12">
            <v>13978.743129120789</v>
          </cell>
          <cell r="AK12">
            <v>985493.06367616344</v>
          </cell>
          <cell r="AM12">
            <v>12151.346292227458</v>
          </cell>
          <cell r="AN12">
            <v>986666.0222275143</v>
          </cell>
          <cell r="AP12">
            <v>4957.3255430347408</v>
          </cell>
          <cell r="AQ12">
            <v>571135.5256576573</v>
          </cell>
          <cell r="AS12">
            <v>411.70600673090854</v>
          </cell>
          <cell r="AT12">
            <v>1439313.0249925423</v>
          </cell>
          <cell r="AV12">
            <v>1613.1171023959573</v>
          </cell>
          <cell r="AW12">
            <v>985942.8808183322</v>
          </cell>
          <cell r="AY12">
            <v>443.00529379232262</v>
          </cell>
          <cell r="AZ12">
            <v>811224.6433996032</v>
          </cell>
          <cell r="BB12">
            <v>391.24108826767622</v>
          </cell>
          <cell r="BC12">
            <v>593788.55127347226</v>
          </cell>
          <cell r="BG12">
            <v>-288000</v>
          </cell>
          <cell r="BH12">
            <v>0</v>
          </cell>
          <cell r="BI12">
            <v>0</v>
          </cell>
          <cell r="BJ12">
            <v>0</v>
          </cell>
          <cell r="BV12">
            <v>0</v>
          </cell>
          <cell r="BW12">
            <v>0</v>
          </cell>
        </row>
        <row r="13">
          <cell r="B13">
            <v>207</v>
          </cell>
          <cell r="C13" t="str">
            <v>Kensington and Chelsea</v>
          </cell>
          <cell r="F13">
            <v>16125378.806061929</v>
          </cell>
          <cell r="I13">
            <v>1.2038187331313115</v>
          </cell>
          <cell r="L13">
            <v>650062.11589090829</v>
          </cell>
          <cell r="U13">
            <v>6675294.8575244565</v>
          </cell>
          <cell r="W13">
            <v>31658.397023875765</v>
          </cell>
          <cell r="X13">
            <v>4134580.8297354635</v>
          </cell>
          <cell r="Z13">
            <v>2418.4718348608048</v>
          </cell>
          <cell r="AA13">
            <v>680428.26632448658</v>
          </cell>
          <cell r="AB13">
            <v>808636.2976862269</v>
          </cell>
          <cell r="AD13">
            <v>1688.9576825832301</v>
          </cell>
          <cell r="AE13">
            <v>65771.129605489725</v>
          </cell>
          <cell r="AG13">
            <v>1373.5571745028265</v>
          </cell>
          <cell r="AH13">
            <v>69717.84791280207</v>
          </cell>
          <cell r="AJ13">
            <v>3518.7621569428234</v>
          </cell>
          <cell r="AK13">
            <v>248070.63599082208</v>
          </cell>
          <cell r="AM13">
            <v>3723.4113415751463</v>
          </cell>
          <cell r="AN13">
            <v>302333.8623687044</v>
          </cell>
          <cell r="AP13">
            <v>1065.3795788212108</v>
          </cell>
          <cell r="AQ13">
            <v>122742.82180840863</v>
          </cell>
          <cell r="AS13">
            <v>191.40717856787853</v>
          </cell>
          <cell r="AT13">
            <v>669154.30109302409</v>
          </cell>
          <cell r="AV13">
            <v>517.642055246464</v>
          </cell>
          <cell r="AW13">
            <v>316384.65578498726</v>
          </cell>
          <cell r="AY13">
            <v>120.38187331313115</v>
          </cell>
          <cell r="AZ13">
            <v>220441.47918467477</v>
          </cell>
          <cell r="BB13">
            <v>115.56659838060591</v>
          </cell>
          <cell r="BC13">
            <v>175396.00283770257</v>
          </cell>
          <cell r="BG13">
            <v>330000</v>
          </cell>
          <cell r="BH13">
            <v>1465000</v>
          </cell>
          <cell r="BI13">
            <v>0</v>
          </cell>
          <cell r="BJ13">
            <v>0</v>
          </cell>
          <cell r="BV13">
            <v>0</v>
          </cell>
          <cell r="BW13">
            <v>-1.862645149230957E-9</v>
          </cell>
        </row>
        <row r="14">
          <cell r="B14">
            <v>208</v>
          </cell>
          <cell r="C14" t="str">
            <v>Lambeth</v>
          </cell>
          <cell r="F14">
            <v>42738268.040008642</v>
          </cell>
          <cell r="I14">
            <v>1.2038187331313115</v>
          </cell>
          <cell r="L14">
            <v>2007969.6468630277</v>
          </cell>
          <cell r="U14">
            <v>19562708.007175319</v>
          </cell>
          <cell r="W14">
            <v>71945.314090993124</v>
          </cell>
          <cell r="X14">
            <v>9396044.7904415093</v>
          </cell>
          <cell r="Z14">
            <v>10045.867327980794</v>
          </cell>
          <cell r="AA14">
            <v>2826368.2839610954</v>
          </cell>
          <cell r="AB14">
            <v>3650512.4952778248</v>
          </cell>
          <cell r="AD14">
            <v>5342.5475376367604</v>
          </cell>
          <cell r="AE14">
            <v>208048.66228735811</v>
          </cell>
          <cell r="AG14">
            <v>10876.5022538414</v>
          </cell>
          <cell r="AH14">
            <v>552060.25932705239</v>
          </cell>
          <cell r="AJ14">
            <v>25173.053528508855</v>
          </cell>
          <cell r="AK14">
            <v>1774685.2785508316</v>
          </cell>
          <cell r="AM14">
            <v>12577.498123755942</v>
          </cell>
          <cell r="AN14">
            <v>1021268.7339244175</v>
          </cell>
          <cell r="AP14">
            <v>819.80055726242313</v>
          </cell>
          <cell r="AQ14">
            <v>94449.561188165273</v>
          </cell>
          <cell r="AS14">
            <v>589.87117923434266</v>
          </cell>
          <cell r="AT14">
            <v>2062173.6322992565</v>
          </cell>
          <cell r="AV14">
            <v>2106.6827829797953</v>
          </cell>
          <cell r="AW14">
            <v>1287611.9712179711</v>
          </cell>
          <cell r="AY14">
            <v>623.5781037620194</v>
          </cell>
          <cell r="AZ14">
            <v>1141886.8621766153</v>
          </cell>
          <cell r="BB14">
            <v>703.03014014868586</v>
          </cell>
          <cell r="BC14">
            <v>1066992.3505960237</v>
          </cell>
          <cell r="BG14">
            <v>-264000</v>
          </cell>
          <cell r="BH14">
            <v>0</v>
          </cell>
          <cell r="BI14">
            <v>0</v>
          </cell>
          <cell r="BJ14">
            <v>0</v>
          </cell>
          <cell r="BV14">
            <v>0</v>
          </cell>
          <cell r="BW14">
            <v>0</v>
          </cell>
        </row>
        <row r="15">
          <cell r="B15">
            <v>209</v>
          </cell>
          <cell r="C15" t="str">
            <v>Lewisham</v>
          </cell>
          <cell r="F15">
            <v>49287318.784402996</v>
          </cell>
          <cell r="I15">
            <v>1.2038187331313115</v>
          </cell>
          <cell r="L15">
            <v>2937317.7088404</v>
          </cell>
          <cell r="U15">
            <v>23850644.11812266</v>
          </cell>
          <cell r="W15">
            <v>81058.875574369216</v>
          </cell>
          <cell r="X15">
            <v>10586274.244300611</v>
          </cell>
          <cell r="Z15">
            <v>8933.5388185674619</v>
          </cell>
          <cell r="AA15">
            <v>2513418.6980557563</v>
          </cell>
          <cell r="AB15">
            <v>3891069.4976692745</v>
          </cell>
          <cell r="AD15">
            <v>11695.098992370691</v>
          </cell>
          <cell r="AE15">
            <v>455428.74135233974</v>
          </cell>
          <cell r="AG15">
            <v>15050.141801607657</v>
          </cell>
          <cell r="AH15">
            <v>763902.30903229758</v>
          </cell>
          <cell r="AJ15">
            <v>21467.699467930677</v>
          </cell>
          <cell r="AK15">
            <v>1513460.0245037051</v>
          </cell>
          <cell r="AM15">
            <v>12594.35158601978</v>
          </cell>
          <cell r="AN15">
            <v>1022637.2027485888</v>
          </cell>
          <cell r="AP15">
            <v>1177.3347210024226</v>
          </cell>
          <cell r="AQ15">
            <v>135641.22003234309</v>
          </cell>
          <cell r="AS15">
            <v>532.08788004403971</v>
          </cell>
          <cell r="AT15">
            <v>1860164.7866862682</v>
          </cell>
          <cell r="AV15">
            <v>2901.2031468464606</v>
          </cell>
          <cell r="AW15">
            <v>1773225.628934463</v>
          </cell>
          <cell r="AY15">
            <v>751.18288947393842</v>
          </cell>
          <cell r="AZ15">
            <v>1375554.8301123709</v>
          </cell>
          <cell r="BB15">
            <v>965.46262397131181</v>
          </cell>
          <cell r="BC15">
            <v>1465287.4403733069</v>
          </cell>
          <cell r="BG15">
            <v>-1140000</v>
          </cell>
          <cell r="BH15">
            <v>174361.83130788</v>
          </cell>
          <cell r="BI15">
            <v>0</v>
          </cell>
          <cell r="BJ15">
            <v>0</v>
          </cell>
          <cell r="BV15">
            <v>3554472.3234204426</v>
          </cell>
          <cell r="BW15">
            <v>0</v>
          </cell>
        </row>
        <row r="16">
          <cell r="B16">
            <v>210</v>
          </cell>
          <cell r="C16" t="str">
            <v>Southwark</v>
          </cell>
          <cell r="F16">
            <v>44312886.748077407</v>
          </cell>
          <cell r="I16">
            <v>1.2038187331313115</v>
          </cell>
          <cell r="L16">
            <v>2099459.8705810076</v>
          </cell>
          <cell r="U16">
            <v>19552953.628013533</v>
          </cell>
          <cell r="W16">
            <v>72793.209369849355</v>
          </cell>
          <cell r="X16">
            <v>9506779.7579428107</v>
          </cell>
          <cell r="Z16">
            <v>10025.402409517563</v>
          </cell>
          <cell r="AA16">
            <v>2820610.5534844822</v>
          </cell>
          <cell r="AB16">
            <v>3772999.3053074419</v>
          </cell>
          <cell r="AD16">
            <v>3556.0805376698941</v>
          </cell>
          <cell r="AE16">
            <v>138480.33988212163</v>
          </cell>
          <cell r="AG16">
            <v>8277.4576090108985</v>
          </cell>
          <cell r="AH16">
            <v>420140.15972692997</v>
          </cell>
          <cell r="AJ16">
            <v>31807.298566795511</v>
          </cell>
          <cell r="AK16">
            <v>2242395.6018301407</v>
          </cell>
          <cell r="AM16">
            <v>10976.419208691299</v>
          </cell>
          <cell r="AN16">
            <v>891264.19562814326</v>
          </cell>
          <cell r="AP16">
            <v>700.62250268242326</v>
          </cell>
          <cell r="AQ16">
            <v>80719.008240106006</v>
          </cell>
          <cell r="AS16">
            <v>524.8649676452518</v>
          </cell>
          <cell r="AT16">
            <v>1834913.6809846445</v>
          </cell>
          <cell r="AV16">
            <v>2335.4083422747444</v>
          </cell>
          <cell r="AW16">
            <v>1427409.8423787795</v>
          </cell>
          <cell r="AY16">
            <v>663.30412195535268</v>
          </cell>
          <cell r="AZ16">
            <v>1214632.5503075582</v>
          </cell>
          <cell r="BB16">
            <v>709.04923381434241</v>
          </cell>
          <cell r="BC16">
            <v>1076127.5590771541</v>
          </cell>
          <cell r="BG16">
            <v>-1020000</v>
          </cell>
          <cell r="BH16">
            <v>2027000.0000000002</v>
          </cell>
          <cell r="BI16">
            <v>0</v>
          </cell>
          <cell r="BJ16">
            <v>0</v>
          </cell>
          <cell r="BV16">
            <v>0</v>
          </cell>
          <cell r="BW16">
            <v>0</v>
          </cell>
        </row>
        <row r="17">
          <cell r="B17">
            <v>211</v>
          </cell>
          <cell r="C17" t="str">
            <v>Tower Hamlets</v>
          </cell>
          <cell r="F17">
            <v>51503569.213095643</v>
          </cell>
          <cell r="I17">
            <v>1.2038187331313115</v>
          </cell>
          <cell r="L17">
            <v>2282440.3180169668</v>
          </cell>
          <cell r="U17">
            <v>20898508.83751075</v>
          </cell>
          <cell r="W17">
            <v>82776.804358583991</v>
          </cell>
          <cell r="X17">
            <v>10810635.427613474</v>
          </cell>
          <cell r="Z17">
            <v>16365.91567692018</v>
          </cell>
          <cell r="AA17">
            <v>4604490.9311505202</v>
          </cell>
          <cell r="AB17">
            <v>5340205.3163272012</v>
          </cell>
          <cell r="AD17">
            <v>1409.6717364967658</v>
          </cell>
          <cell r="AE17">
            <v>54895.21936423982</v>
          </cell>
          <cell r="AG17">
            <v>2081.4025895840377</v>
          </cell>
          <cell r="AH17">
            <v>105646.06401510499</v>
          </cell>
          <cell r="AJ17">
            <v>26345.57297457875</v>
          </cell>
          <cell r="AK17">
            <v>1857347.201046576</v>
          </cell>
          <cell r="AM17">
            <v>29728.303614677738</v>
          </cell>
          <cell r="AN17">
            <v>2413881.2580650356</v>
          </cell>
          <cell r="AP17">
            <v>7885.0127020100899</v>
          </cell>
          <cell r="AQ17">
            <v>908435.57383624464</v>
          </cell>
          <cell r="AS17">
            <v>784.88981400161504</v>
          </cell>
          <cell r="AT17">
            <v>2743953.486243092</v>
          </cell>
          <cell r="AV17">
            <v>2528.0193395757542</v>
          </cell>
          <cell r="AW17">
            <v>1545134.3654615653</v>
          </cell>
          <cell r="AY17">
            <v>658.48884702282737</v>
          </cell>
          <cell r="AZ17">
            <v>1205814.8911401711</v>
          </cell>
          <cell r="BB17">
            <v>595.89027289999922</v>
          </cell>
          <cell r="BC17">
            <v>904385.63963190396</v>
          </cell>
          <cell r="BG17">
            <v>708000</v>
          </cell>
          <cell r="BH17">
            <v>460000</v>
          </cell>
          <cell r="BI17">
            <v>0</v>
          </cell>
          <cell r="BJ17">
            <v>0</v>
          </cell>
          <cell r="BV17">
            <v>0</v>
          </cell>
          <cell r="BW17">
            <v>0</v>
          </cell>
        </row>
        <row r="18">
          <cell r="B18">
            <v>212</v>
          </cell>
          <cell r="C18" t="str">
            <v>Wandsworth</v>
          </cell>
          <cell r="F18">
            <v>41430390.825312428</v>
          </cell>
          <cell r="I18">
            <v>1.2038187331313115</v>
          </cell>
          <cell r="L18">
            <v>3370692.4527676725</v>
          </cell>
          <cell r="U18">
            <v>19035316.186383087</v>
          </cell>
          <cell r="W18">
            <v>70331.66008544217</v>
          </cell>
          <cell r="X18">
            <v>9185301.8740473166</v>
          </cell>
          <cell r="Z18">
            <v>5802.4062936929213</v>
          </cell>
          <cell r="AA18">
            <v>1632485.93513391</v>
          </cell>
          <cell r="AB18">
            <v>2080281.0992682804</v>
          </cell>
          <cell r="AD18">
            <v>9005.7679425553415</v>
          </cell>
          <cell r="AE18">
            <v>350701.22635685577</v>
          </cell>
          <cell r="AG18">
            <v>7816.3950342216058</v>
          </cell>
          <cell r="AH18">
            <v>396737.93733376329</v>
          </cell>
          <cell r="AJ18">
            <v>7197.6322053921112</v>
          </cell>
          <cell r="AK18">
            <v>507428.78295898915</v>
          </cell>
          <cell r="AM18">
            <v>9214.0285833870585</v>
          </cell>
          <cell r="AN18">
            <v>748161.45572908618</v>
          </cell>
          <cell r="AP18">
            <v>670.52703435414048</v>
          </cell>
          <cell r="AQ18">
            <v>77251.696889585975</v>
          </cell>
          <cell r="AS18">
            <v>422.54037532909035</v>
          </cell>
          <cell r="AT18">
            <v>1477189.6835449778</v>
          </cell>
          <cell r="AV18">
            <v>1950.1863476727247</v>
          </cell>
          <cell r="AW18">
            <v>1191960.7962132075</v>
          </cell>
          <cell r="AY18">
            <v>432.17092519414081</v>
          </cell>
          <cell r="AZ18">
            <v>791384.91027298232</v>
          </cell>
          <cell r="BB18">
            <v>516.43823651333264</v>
          </cell>
          <cell r="BC18">
            <v>783800.8876809834</v>
          </cell>
          <cell r="BG18">
            <v>1056000</v>
          </cell>
          <cell r="BH18">
            <v>825977</v>
          </cell>
          <cell r="BI18">
            <v>0</v>
          </cell>
          <cell r="BJ18">
            <v>0</v>
          </cell>
          <cell r="BV18">
            <v>4264371.3586669937</v>
          </cell>
          <cell r="BW18">
            <v>0</v>
          </cell>
        </row>
        <row r="19">
          <cell r="B19">
            <v>213</v>
          </cell>
          <cell r="C19" t="str">
            <v>Westminster</v>
          </cell>
          <cell r="F19">
            <v>26347212.353807036</v>
          </cell>
          <cell r="I19">
            <v>1.2038187331313115</v>
          </cell>
          <cell r="L19">
            <v>967870.26143757452</v>
          </cell>
          <cell r="U19">
            <v>11449419.806731422</v>
          </cell>
          <cell r="W19">
            <v>52889.792893586426</v>
          </cell>
          <cell r="X19">
            <v>6907397.2261318844</v>
          </cell>
          <cell r="Z19">
            <v>4833.3322135222161</v>
          </cell>
          <cell r="AA19">
            <v>1359840.4625648649</v>
          </cell>
          <cell r="AB19">
            <v>2285720.3137752134</v>
          </cell>
          <cell r="AD19">
            <v>2719.4265181436326</v>
          </cell>
          <cell r="AE19">
            <v>105899.48808182558</v>
          </cell>
          <cell r="AG19">
            <v>3303.2786037123187</v>
          </cell>
          <cell r="AH19">
            <v>167665.00847741356</v>
          </cell>
          <cell r="AJ19">
            <v>8707.220896738776</v>
          </cell>
          <cell r="AK19">
            <v>613853.88645967026</v>
          </cell>
          <cell r="AM19">
            <v>10634.534688482006</v>
          </cell>
          <cell r="AN19">
            <v>863503.82805209665</v>
          </cell>
          <cell r="AP19">
            <v>4641.9250349543372</v>
          </cell>
          <cell r="AQ19">
            <v>534798.10270420753</v>
          </cell>
          <cell r="AS19">
            <v>379.20290093636311</v>
          </cell>
          <cell r="AT19">
            <v>1325683.0493352362</v>
          </cell>
          <cell r="AV19">
            <v>1035.284110492928</v>
          </cell>
          <cell r="AW19">
            <v>632769.31156997452</v>
          </cell>
          <cell r="AY19">
            <v>294.93558961717133</v>
          </cell>
          <cell r="AZ19">
            <v>540081.62400245317</v>
          </cell>
          <cell r="BB19">
            <v>268.45157748828245</v>
          </cell>
          <cell r="BC19">
            <v>407430.29825841327</v>
          </cell>
          <cell r="BG19">
            <v>24000</v>
          </cell>
          <cell r="BH19">
            <v>447000</v>
          </cell>
          <cell r="BI19">
            <v>0</v>
          </cell>
          <cell r="BJ19">
            <v>0</v>
          </cell>
          <cell r="BV19">
            <v>0</v>
          </cell>
          <cell r="BW19">
            <v>0</v>
          </cell>
        </row>
        <row r="20">
          <cell r="B20">
            <v>301</v>
          </cell>
          <cell r="C20" t="str">
            <v>Barking and Dagenham</v>
          </cell>
          <cell r="F20">
            <v>34611282.60464628</v>
          </cell>
          <cell r="I20">
            <v>1.123376795120447</v>
          </cell>
          <cell r="L20">
            <v>1163818.359744783</v>
          </cell>
          <cell r="U20">
            <v>12593310.969814725</v>
          </cell>
          <cell r="W20">
            <v>71491.7980986232</v>
          </cell>
          <cell r="X20">
            <v>9336815.6852339078</v>
          </cell>
          <cell r="Z20">
            <v>7973.7284917649322</v>
          </cell>
          <cell r="AA20">
            <v>2243379.5488488884</v>
          </cell>
          <cell r="AB20">
            <v>3677507.1399954725</v>
          </cell>
          <cell r="AD20">
            <v>3967.7668403654188</v>
          </cell>
          <cell r="AE20">
            <v>154512.16439176732</v>
          </cell>
          <cell r="AG20">
            <v>17241.587051508621</v>
          </cell>
          <cell r="AH20">
            <v>875133.8248933896</v>
          </cell>
          <cell r="AJ20">
            <v>28464.121234761886</v>
          </cell>
          <cell r="AK20">
            <v>2006703.59140218</v>
          </cell>
          <cell r="AM20">
            <v>7896.2154929016215</v>
          </cell>
          <cell r="AN20">
            <v>641157.55930813518</v>
          </cell>
          <cell r="AP20">
            <v>0</v>
          </cell>
          <cell r="AQ20">
            <v>0</v>
          </cell>
          <cell r="AS20">
            <v>469.57150036034682</v>
          </cell>
          <cell r="AT20">
            <v>1641609.2201338236</v>
          </cell>
          <cell r="AV20">
            <v>2055.7795350704178</v>
          </cell>
          <cell r="AW20">
            <v>1256499.7259803268</v>
          </cell>
          <cell r="AY20">
            <v>767.2663510672653</v>
          </cell>
          <cell r="AZ20">
            <v>1405006.6235299776</v>
          </cell>
          <cell r="BB20">
            <v>733.56504721365184</v>
          </cell>
          <cell r="BC20">
            <v>1113335.3313643713</v>
          </cell>
          <cell r="BG20">
            <v>180000</v>
          </cell>
          <cell r="BH20">
            <v>0</v>
          </cell>
          <cell r="BI20">
            <v>0</v>
          </cell>
          <cell r="BJ20">
            <v>0</v>
          </cell>
          <cell r="BV20">
            <v>0</v>
          </cell>
          <cell r="BW20">
            <v>-3.7252902984619141E-9</v>
          </cell>
        </row>
        <row r="21">
          <cell r="B21">
            <v>302</v>
          </cell>
          <cell r="C21" t="str">
            <v>Barnet</v>
          </cell>
          <cell r="F21">
            <v>48102834.511090115</v>
          </cell>
          <cell r="I21">
            <v>1.110558221496875</v>
          </cell>
          <cell r="L21">
            <v>2309961.1007134998</v>
          </cell>
          <cell r="U21">
            <v>21774942.913542893</v>
          </cell>
          <cell r="W21">
            <v>102085.47024709484</v>
          </cell>
          <cell r="X21">
            <v>13332343.642031161</v>
          </cell>
          <cell r="Z21">
            <v>7096.4670353650308</v>
          </cell>
          <cell r="AA21">
            <v>1996565.2244944209</v>
          </cell>
          <cell r="AB21">
            <v>1924490.6018607588</v>
          </cell>
          <cell r="AD21">
            <v>8274.7693083732156</v>
          </cell>
          <cell r="AE21">
            <v>322234.7902785443</v>
          </cell>
          <cell r="AG21">
            <v>7745.0330367192064</v>
          </cell>
          <cell r="AH21">
            <v>393115.80570285616</v>
          </cell>
          <cell r="AJ21">
            <v>13074.601941682709</v>
          </cell>
          <cell r="AK21">
            <v>921751.64854507381</v>
          </cell>
          <cell r="AM21">
            <v>3539.3490519105408</v>
          </cell>
          <cell r="AN21">
            <v>287388.35733428452</v>
          </cell>
          <cell r="AP21">
            <v>0</v>
          </cell>
          <cell r="AQ21">
            <v>0</v>
          </cell>
          <cell r="AS21">
            <v>567.49525118490317</v>
          </cell>
          <cell r="AT21">
            <v>1983947.9951666314</v>
          </cell>
          <cell r="AV21">
            <v>2154.4829497039377</v>
          </cell>
          <cell r="AW21">
            <v>1316827.6022552953</v>
          </cell>
          <cell r="AY21">
            <v>663.00325823363437</v>
          </cell>
          <cell r="AZ21">
            <v>1214081.6131770478</v>
          </cell>
          <cell r="BB21">
            <v>817.37085102169999</v>
          </cell>
          <cell r="BC21">
            <v>1240527.8178484172</v>
          </cell>
          <cell r="BG21">
            <v>468000</v>
          </cell>
          <cell r="BH21">
            <v>541146</v>
          </cell>
          <cell r="BI21">
            <v>0</v>
          </cell>
          <cell r="BJ21">
            <v>0</v>
          </cell>
          <cell r="BV21">
            <v>1753067.848698549</v>
          </cell>
          <cell r="BW21">
            <v>0</v>
          </cell>
        </row>
        <row r="22">
          <cell r="B22">
            <v>303</v>
          </cell>
          <cell r="C22" t="str">
            <v>Bexley</v>
          </cell>
          <cell r="F22">
            <v>31744866.585276239</v>
          </cell>
          <cell r="I22">
            <v>1.0862787513363403</v>
          </cell>
          <cell r="L22">
            <v>2372432.7929185671</v>
          </cell>
          <cell r="U22">
            <v>14775612.214517515</v>
          </cell>
          <cell r="W22">
            <v>63428.421347793403</v>
          </cell>
          <cell r="X22">
            <v>8283740.1643295316</v>
          </cell>
          <cell r="Z22">
            <v>4489.5900792730945</v>
          </cell>
          <cell r="AA22">
            <v>1263129.8616397686</v>
          </cell>
          <cell r="AB22">
            <v>1422027.9346816442</v>
          </cell>
          <cell r="AD22">
            <v>6690.3908294805206</v>
          </cell>
          <cell r="AE22">
            <v>260536.16789505252</v>
          </cell>
          <cell r="AG22">
            <v>7270.463682694126</v>
          </cell>
          <cell r="AH22">
            <v>369028.01768633397</v>
          </cell>
          <cell r="AJ22">
            <v>10128.463077460037</v>
          </cell>
          <cell r="AK22">
            <v>714050.61358794698</v>
          </cell>
          <cell r="AM22">
            <v>965.70180993800659</v>
          </cell>
          <cell r="AN22">
            <v>78413.13551231056</v>
          </cell>
          <cell r="AP22">
            <v>0</v>
          </cell>
          <cell r="AQ22">
            <v>0</v>
          </cell>
          <cell r="AS22">
            <v>334.57385541159283</v>
          </cell>
          <cell r="AT22">
            <v>1169661.1175037411</v>
          </cell>
          <cell r="AV22">
            <v>1998.7529024588662</v>
          </cell>
          <cell r="AW22">
            <v>1221644.8463458037</v>
          </cell>
          <cell r="AY22">
            <v>483.39404434467144</v>
          </cell>
          <cell r="AZ22">
            <v>885183.91707714158</v>
          </cell>
          <cell r="BB22">
            <v>697.39095835793046</v>
          </cell>
          <cell r="BC22">
            <v>1058433.7362625275</v>
          </cell>
          <cell r="BG22">
            <v>-1002000</v>
          </cell>
          <cell r="BH22">
            <v>295000</v>
          </cell>
          <cell r="BI22">
            <v>0</v>
          </cell>
          <cell r="BJ22">
            <v>0</v>
          </cell>
          <cell r="BV22">
            <v>1565351.5073172376</v>
          </cell>
          <cell r="BW22">
            <v>0</v>
          </cell>
        </row>
        <row r="23">
          <cell r="B23">
            <v>304</v>
          </cell>
          <cell r="C23" t="str">
            <v>Brent</v>
          </cell>
          <cell r="F23">
            <v>50451515.893828332</v>
          </cell>
          <cell r="I23">
            <v>1.1476562652809816</v>
          </cell>
          <cell r="L23">
            <v>3094081.2911975267</v>
          </cell>
          <cell r="U23">
            <v>26120597.630737316</v>
          </cell>
          <cell r="W23">
            <v>84970.766759506208</v>
          </cell>
          <cell r="X23">
            <v>11097166.513731707</v>
          </cell>
          <cell r="Z23">
            <v>7175.1469705366972</v>
          </cell>
          <cell r="AA23">
            <v>2018701.5384724007</v>
          </cell>
          <cell r="AB23">
            <v>3190505.4909068006</v>
          </cell>
          <cell r="AD23">
            <v>12712.588450517434</v>
          </cell>
          <cell r="AE23">
            <v>495051.65891510184</v>
          </cell>
          <cell r="AG23">
            <v>7384.0204108178359</v>
          </cell>
          <cell r="AH23">
            <v>374791.83360005438</v>
          </cell>
          <cell r="AJ23">
            <v>20272.200269923258</v>
          </cell>
          <cell r="AK23">
            <v>1429178.0431850578</v>
          </cell>
          <cell r="AM23">
            <v>9033.2024640266063</v>
          </cell>
          <cell r="AN23">
            <v>733478.72151894053</v>
          </cell>
          <cell r="AP23">
            <v>1371.449237010773</v>
          </cell>
          <cell r="AQ23">
            <v>158005.23368764602</v>
          </cell>
          <cell r="AS23">
            <v>640.3921960267877</v>
          </cell>
          <cell r="AT23">
            <v>2238793.7357624541</v>
          </cell>
          <cell r="AV23">
            <v>2146.1172160754359</v>
          </cell>
          <cell r="AW23">
            <v>1311714.4362603449</v>
          </cell>
          <cell r="AY23">
            <v>879.1046992052319</v>
          </cell>
          <cell r="AZ23">
            <v>1609803.3276730985</v>
          </cell>
          <cell r="BB23">
            <v>923.86329355119017</v>
          </cell>
          <cell r="BC23">
            <v>1402151.9290866943</v>
          </cell>
          <cell r="BG23">
            <v>-1632000</v>
          </cell>
          <cell r="BH23">
            <v>0</v>
          </cell>
          <cell r="BI23">
            <v>0</v>
          </cell>
          <cell r="BJ23">
            <v>0</v>
          </cell>
          <cell r="BV23">
            <v>5808641.7459093481</v>
          </cell>
          <cell r="BW23">
            <v>0</v>
          </cell>
        </row>
        <row r="24">
          <cell r="B24">
            <v>305</v>
          </cell>
          <cell r="C24" t="str">
            <v>Bromley</v>
          </cell>
          <cell r="F24">
            <v>42471211.151224166</v>
          </cell>
          <cell r="I24">
            <v>1.0862787513363403</v>
          </cell>
          <cell r="L24">
            <v>2967713.5486508817</v>
          </cell>
          <cell r="U24">
            <v>20765870.716047853</v>
          </cell>
          <cell r="W24">
            <v>80738.821821107427</v>
          </cell>
          <cell r="X24">
            <v>10544475.282978497</v>
          </cell>
          <cell r="Z24">
            <v>4316.8717578106161</v>
          </cell>
          <cell r="AA24">
            <v>1214536.1892466587</v>
          </cell>
          <cell r="AB24">
            <v>1441514.6121362713</v>
          </cell>
          <cell r="AD24">
            <v>2475.6292742955197</v>
          </cell>
          <cell r="AE24">
            <v>96405.573410103054</v>
          </cell>
          <cell r="AG24">
            <v>5170.6868563609796</v>
          </cell>
          <cell r="AH24">
            <v>262449.32977542951</v>
          </cell>
          <cell r="AJ24">
            <v>6781.6382445927729</v>
          </cell>
          <cell r="AK24">
            <v>478101.45652397606</v>
          </cell>
          <cell r="AM24">
            <v>6440.5467166731614</v>
          </cell>
          <cell r="AN24">
            <v>522960.04550336249</v>
          </cell>
          <cell r="AP24">
            <v>708.25374587129386</v>
          </cell>
          <cell r="AQ24">
            <v>81598.206923400241</v>
          </cell>
          <cell r="AS24">
            <v>311.76200163352968</v>
          </cell>
          <cell r="AT24">
            <v>1089911.4958557584</v>
          </cell>
          <cell r="AV24">
            <v>2368.0876779132218</v>
          </cell>
          <cell r="AW24">
            <v>1447383.5679531803</v>
          </cell>
          <cell r="AY24">
            <v>570.29634445157865</v>
          </cell>
          <cell r="AZ24">
            <v>1044318.1044168524</v>
          </cell>
          <cell r="BB24">
            <v>613.74749450503225</v>
          </cell>
          <cell r="BC24">
            <v>931487.63393820578</v>
          </cell>
          <cell r="BG24">
            <v>324000</v>
          </cell>
          <cell r="BH24">
            <v>700000</v>
          </cell>
          <cell r="BI24">
            <v>0</v>
          </cell>
          <cell r="BJ24">
            <v>0</v>
          </cell>
          <cell r="BV24">
            <v>5947182.4139158949</v>
          </cell>
          <cell r="BW24">
            <v>0</v>
          </cell>
        </row>
        <row r="25">
          <cell r="B25">
            <v>306</v>
          </cell>
          <cell r="C25" t="str">
            <v>Croydon</v>
          </cell>
          <cell r="F25">
            <v>57845474.40204604</v>
          </cell>
          <cell r="I25">
            <v>1.0862787513363403</v>
          </cell>
          <cell r="L25">
            <v>4106133.6800513663</v>
          </cell>
          <cell r="U25">
            <v>27353178.904006265</v>
          </cell>
          <cell r="W25">
            <v>102989.54418854399</v>
          </cell>
          <cell r="X25">
            <v>13450415.532536546</v>
          </cell>
          <cell r="Z25">
            <v>11244.071355082458</v>
          </cell>
          <cell r="AA25">
            <v>3163478.6348495632</v>
          </cell>
          <cell r="AB25">
            <v>3358080.0063744877</v>
          </cell>
          <cell r="AD25">
            <v>14004.3056622281</v>
          </cell>
          <cell r="AE25">
            <v>545353.51136597118</v>
          </cell>
          <cell r="AG25">
            <v>18146.286541073565</v>
          </cell>
          <cell r="AH25">
            <v>921053.79283582978</v>
          </cell>
          <cell r="AJ25">
            <v>21871.136379405878</v>
          </cell>
          <cell r="AK25">
            <v>1541902.0864414119</v>
          </cell>
          <cell r="AM25">
            <v>3680.3124095275211</v>
          </cell>
          <cell r="AN25">
            <v>298834.31171620719</v>
          </cell>
          <cell r="AP25">
            <v>442.11545179389054</v>
          </cell>
          <cell r="AQ25">
            <v>50936.304015067341</v>
          </cell>
          <cell r="AS25">
            <v>639.81818453710446</v>
          </cell>
          <cell r="AT25">
            <v>2236787.0071743615</v>
          </cell>
          <cell r="AV25">
            <v>3008.9921412016629</v>
          </cell>
          <cell r="AW25">
            <v>1839106.6436836284</v>
          </cell>
          <cell r="AY25">
            <v>996.11761497542409</v>
          </cell>
          <cell r="AZ25">
            <v>1824075.6223814355</v>
          </cell>
          <cell r="BB25">
            <v>1152.541755167857</v>
          </cell>
          <cell r="BC25">
            <v>1749218.3709883827</v>
          </cell>
          <cell r="BG25">
            <v>-1620000</v>
          </cell>
          <cell r="BH25">
            <v>385000</v>
          </cell>
          <cell r="BI25">
            <v>0</v>
          </cell>
          <cell r="BJ25">
            <v>0</v>
          </cell>
          <cell r="BV25">
            <v>3080198.2019604445</v>
          </cell>
          <cell r="BW25">
            <v>0</v>
          </cell>
        </row>
        <row r="26">
          <cell r="B26">
            <v>307</v>
          </cell>
          <cell r="C26" t="str">
            <v>Ealing</v>
          </cell>
          <cell r="F26">
            <v>50248037.625015832</v>
          </cell>
          <cell r="I26">
            <v>1.1476562652809816</v>
          </cell>
          <cell r="L26">
            <v>3397062.5452317055</v>
          </cell>
          <cell r="U26">
            <v>24802626.631236542</v>
          </cell>
          <cell r="W26">
            <v>90611.131201013588</v>
          </cell>
          <cell r="X26">
            <v>11833797.072600193</v>
          </cell>
          <cell r="Z26">
            <v>8121.963389393507</v>
          </cell>
          <cell r="AA26">
            <v>2285084.8988754288</v>
          </cell>
          <cell r="AB26">
            <v>2848093.0073817493</v>
          </cell>
          <cell r="AD26">
            <v>15053.807231690636</v>
          </cell>
          <cell r="AE26">
            <v>586223.03963071143</v>
          </cell>
          <cell r="AG26">
            <v>11991.860315920978</v>
          </cell>
          <cell r="AH26">
            <v>608672.65609060752</v>
          </cell>
          <cell r="AJ26">
            <v>15316.620516439982</v>
          </cell>
          <cell r="AK26">
            <v>1079812.6225287467</v>
          </cell>
          <cell r="AM26">
            <v>5696.9657008547929</v>
          </cell>
          <cell r="AN26">
            <v>462582.69262101647</v>
          </cell>
          <cell r="AP26">
            <v>961.73595030546267</v>
          </cell>
          <cell r="AQ26">
            <v>110801.99651066726</v>
          </cell>
          <cell r="AS26">
            <v>557.76094492655704</v>
          </cell>
          <cell r="AT26">
            <v>1949917.1246963313</v>
          </cell>
          <cell r="AV26">
            <v>2054.3047148529572</v>
          </cell>
          <cell r="AW26">
            <v>1255598.3106449291</v>
          </cell>
          <cell r="AY26">
            <v>845.82266751208351</v>
          </cell>
          <cell r="AZ26">
            <v>1548857.7708812973</v>
          </cell>
          <cell r="BB26">
            <v>840.08438618567857</v>
          </cell>
          <cell r="BC26">
            <v>1275000.2634676525</v>
          </cell>
          <cell r="BG26">
            <v>-948000</v>
          </cell>
          <cell r="BH26">
            <v>0</v>
          </cell>
          <cell r="BI26">
            <v>0</v>
          </cell>
          <cell r="BJ26">
            <v>0</v>
          </cell>
          <cell r="BV26">
            <v>3683007.024816148</v>
          </cell>
          <cell r="BW26">
            <v>0</v>
          </cell>
        </row>
        <row r="27">
          <cell r="B27">
            <v>308</v>
          </cell>
          <cell r="C27" t="str">
            <v>Enfield</v>
          </cell>
          <cell r="F27">
            <v>48879697.471044794</v>
          </cell>
          <cell r="I27">
            <v>1.0862787513363403</v>
          </cell>
          <cell r="L27">
            <v>2637484.8082446344</v>
          </cell>
          <cell r="U27">
            <v>21250435.148230575</v>
          </cell>
          <cell r="W27">
            <v>91492.859796117031</v>
          </cell>
          <cell r="X27">
            <v>11948950.664981855</v>
          </cell>
          <cell r="Z27">
            <v>9508.1979104469865</v>
          </cell>
          <cell r="AA27">
            <v>2675096.9462697543</v>
          </cell>
          <cell r="AB27">
            <v>4428883.7848530812</v>
          </cell>
          <cell r="AD27">
            <v>6805.5363771221719</v>
          </cell>
          <cell r="AE27">
            <v>265020.14805366192</v>
          </cell>
          <cell r="AG27">
            <v>8085.172746196381</v>
          </cell>
          <cell r="AH27">
            <v>410380.32805010962</v>
          </cell>
          <cell r="AJ27">
            <v>24523.82909016922</v>
          </cell>
          <cell r="AK27">
            <v>1728915.342381112</v>
          </cell>
          <cell r="AM27">
            <v>23210.518079803584</v>
          </cell>
          <cell r="AN27">
            <v>1884649.5686069063</v>
          </cell>
          <cell r="AP27">
            <v>1214.4596439940285</v>
          </cell>
          <cell r="AQ27">
            <v>139918.3977612906</v>
          </cell>
          <cell r="AS27">
            <v>624.61028201839565</v>
          </cell>
          <cell r="AT27">
            <v>2183620.5927423732</v>
          </cell>
          <cell r="AV27">
            <v>2107.3807775925002</v>
          </cell>
          <cell r="AW27">
            <v>1288038.5879950321</v>
          </cell>
          <cell r="AY27">
            <v>1008.0666812401238</v>
          </cell>
          <cell r="AZ27">
            <v>1845956.5731406456</v>
          </cell>
          <cell r="BB27">
            <v>1062.3806188069409</v>
          </cell>
          <cell r="BC27">
            <v>1612380.3645868413</v>
          </cell>
          <cell r="BG27">
            <v>-1380000</v>
          </cell>
          <cell r="BH27">
            <v>388850</v>
          </cell>
          <cell r="BI27">
            <v>0</v>
          </cell>
          <cell r="BJ27">
            <v>0</v>
          </cell>
          <cell r="BV27">
            <v>0</v>
          </cell>
          <cell r="BW27">
            <v>0</v>
          </cell>
        </row>
        <row r="28">
          <cell r="B28">
            <v>309</v>
          </cell>
          <cell r="C28" t="str">
            <v>Haringey</v>
          </cell>
          <cell r="F28">
            <v>38221592.428347021</v>
          </cell>
          <cell r="I28">
            <v>1.123376795120447</v>
          </cell>
          <cell r="L28">
            <v>1783922.3506512698</v>
          </cell>
          <cell r="U28">
            <v>16432726.659179278</v>
          </cell>
          <cell r="W28">
            <v>63418.583357882431</v>
          </cell>
          <cell r="X28">
            <v>8282455.3246562425</v>
          </cell>
          <cell r="Z28">
            <v>7665.9232499019299</v>
          </cell>
          <cell r="AA28">
            <v>2156779.6620660489</v>
          </cell>
          <cell r="AB28">
            <v>3096277.8430681657</v>
          </cell>
          <cell r="AD28">
            <v>3768.9291476290996</v>
          </cell>
          <cell r="AE28">
            <v>146769.05762581521</v>
          </cell>
          <cell r="AG28">
            <v>5022.6176509835186</v>
          </cell>
          <cell r="AH28">
            <v>254933.75886749709</v>
          </cell>
          <cell r="AJ28">
            <v>21516.035756941921</v>
          </cell>
          <cell r="AK28">
            <v>1516867.704085798</v>
          </cell>
          <cell r="AM28">
            <v>11550.560207428436</v>
          </cell>
          <cell r="AN28">
            <v>937883.34397584957</v>
          </cell>
          <cell r="AP28">
            <v>2081.6172013581881</v>
          </cell>
          <cell r="AQ28">
            <v>239823.97851320589</v>
          </cell>
          <cell r="AS28">
            <v>557.19489037974165</v>
          </cell>
          <cell r="AT28">
            <v>1947938.2133645371</v>
          </cell>
          <cell r="AV28">
            <v>1786.1691042415107</v>
          </cell>
          <cell r="AW28">
            <v>1091712.8766714316</v>
          </cell>
          <cell r="AY28">
            <v>733.56504721365184</v>
          </cell>
          <cell r="AZ28">
            <v>1343293.3018522332</v>
          </cell>
          <cell r="BB28">
            <v>835.79233556961253</v>
          </cell>
          <cell r="BC28">
            <v>1268486.1968378136</v>
          </cell>
          <cell r="BG28">
            <v>498000</v>
          </cell>
          <cell r="BH28">
            <v>320000</v>
          </cell>
          <cell r="BI28">
            <v>0</v>
          </cell>
          <cell r="BJ28">
            <v>0</v>
          </cell>
          <cell r="BV28">
            <v>0</v>
          </cell>
          <cell r="BW28">
            <v>0</v>
          </cell>
        </row>
        <row r="29">
          <cell r="B29">
            <v>310</v>
          </cell>
          <cell r="C29" t="str">
            <v>Harrow</v>
          </cell>
          <cell r="F29">
            <v>31162368.443591554</v>
          </cell>
          <cell r="I29">
            <v>1.110558221496875</v>
          </cell>
          <cell r="L29">
            <v>2070080.5248701749</v>
          </cell>
          <cell r="U29">
            <v>14763763.08069787</v>
          </cell>
          <cell r="W29">
            <v>64682.577883225385</v>
          </cell>
          <cell r="X29">
            <v>8447532.7772332691</v>
          </cell>
          <cell r="Z29">
            <v>3578.2185896629312</v>
          </cell>
          <cell r="AA29">
            <v>1006718.8033366236</v>
          </cell>
          <cell r="AB29">
            <v>901317.86827561515</v>
          </cell>
          <cell r="AD29">
            <v>6126.9497079982593</v>
          </cell>
          <cell r="AE29">
            <v>238594.73063571722</v>
          </cell>
          <cell r="AG29">
            <v>7641.7511221199966</v>
          </cell>
          <cell r="AH29">
            <v>387873.51004321099</v>
          </cell>
          <cell r="AJ29">
            <v>2554.2839094428123</v>
          </cell>
          <cell r="AK29">
            <v>180075.49406724449</v>
          </cell>
          <cell r="AM29">
            <v>1167.1966907932156</v>
          </cell>
          <cell r="AN29">
            <v>94774.133529442421</v>
          </cell>
          <cell r="AP29">
            <v>0</v>
          </cell>
          <cell r="AQ29">
            <v>0</v>
          </cell>
          <cell r="AS29">
            <v>366.48421309396878</v>
          </cell>
          <cell r="AT29">
            <v>1281218.8618492924</v>
          </cell>
          <cell r="AV29">
            <v>1432.6201057309688</v>
          </cell>
          <cell r="AW29">
            <v>875622.47778831481</v>
          </cell>
          <cell r="AY29">
            <v>534.17850453999688</v>
          </cell>
          <cell r="AZ29">
            <v>978179.65818787273</v>
          </cell>
          <cell r="BB29">
            <v>487.53505923712811</v>
          </cell>
          <cell r="BC29">
            <v>739934.39135252056</v>
          </cell>
          <cell r="BG29">
            <v>6000</v>
          </cell>
          <cell r="BH29">
            <v>92000</v>
          </cell>
          <cell r="BI29">
            <v>0</v>
          </cell>
          <cell r="BJ29">
            <v>0</v>
          </cell>
          <cell r="BV29">
            <v>2430977.653274741</v>
          </cell>
          <cell r="BW29">
            <v>0</v>
          </cell>
        </row>
        <row r="30">
          <cell r="B30">
            <v>311</v>
          </cell>
          <cell r="C30" t="str">
            <v>Havering</v>
          </cell>
          <cell r="F30">
            <v>26672473.848234065</v>
          </cell>
          <cell r="I30">
            <v>1.0862787513363403</v>
          </cell>
          <cell r="L30">
            <v>1268773.5815608455</v>
          </cell>
          <cell r="U30">
            <v>10604941.104776325</v>
          </cell>
          <cell r="W30">
            <v>62333.821701221837</v>
          </cell>
          <cell r="X30">
            <v>8140785.6517704511</v>
          </cell>
          <cell r="Z30">
            <v>4856.752297224778</v>
          </cell>
          <cell r="AA30">
            <v>1366429.6180477634</v>
          </cell>
          <cell r="AB30">
            <v>1521252.3952259794</v>
          </cell>
          <cell r="AD30">
            <v>8343.7070890144296</v>
          </cell>
          <cell r="AE30">
            <v>324919.3547007466</v>
          </cell>
          <cell r="AG30">
            <v>6222.2046876545573</v>
          </cell>
          <cell r="AH30">
            <v>315821.37835160928</v>
          </cell>
          <cell r="AJ30">
            <v>9046.5294411290415</v>
          </cell>
          <cell r="AK30">
            <v>637774.93671819195</v>
          </cell>
          <cell r="AM30">
            <v>2989.4391236776087</v>
          </cell>
          <cell r="AN30">
            <v>242736.72545543156</v>
          </cell>
          <cell r="AP30">
            <v>0</v>
          </cell>
          <cell r="AQ30">
            <v>0</v>
          </cell>
          <cell r="AS30">
            <v>297.64037786615722</v>
          </cell>
          <cell r="AT30">
            <v>1040542.6824546267</v>
          </cell>
          <cell r="AV30">
            <v>1662.0064895446008</v>
          </cell>
          <cell r="AW30">
            <v>1015824.2472331956</v>
          </cell>
          <cell r="AY30">
            <v>459.49591181527194</v>
          </cell>
          <cell r="AZ30">
            <v>841422.01555872103</v>
          </cell>
          <cell r="BB30">
            <v>641.99074203977716</v>
          </cell>
          <cell r="BC30">
            <v>974352.55160615861</v>
          </cell>
          <cell r="BG30">
            <v>-180000</v>
          </cell>
          <cell r="BH30">
            <v>78150</v>
          </cell>
          <cell r="BI30">
            <v>0</v>
          </cell>
          <cell r="BJ30">
            <v>0</v>
          </cell>
          <cell r="BV30">
            <v>0</v>
          </cell>
          <cell r="BW30">
            <v>0</v>
          </cell>
        </row>
        <row r="31">
          <cell r="B31">
            <v>312</v>
          </cell>
          <cell r="C31" t="str">
            <v>Hillingdon</v>
          </cell>
          <cell r="F31">
            <v>38744985.369988427</v>
          </cell>
          <cell r="I31">
            <v>1.110558221496875</v>
          </cell>
          <cell r="L31">
            <v>2558726.1423287997</v>
          </cell>
          <cell r="U31">
            <v>16185299.322359782</v>
          </cell>
          <cell r="W31">
            <v>81753.444735330864</v>
          </cell>
          <cell r="X31">
            <v>10676984.848999633</v>
          </cell>
          <cell r="Z31">
            <v>6644.4698392158034</v>
          </cell>
          <cell r="AA31">
            <v>1869397.4551095651</v>
          </cell>
          <cell r="AB31">
            <v>2215089.9120849748</v>
          </cell>
          <cell r="AD31">
            <v>14033.013686834513</v>
          </cell>
          <cell r="AE31">
            <v>546471.45483286621</v>
          </cell>
          <cell r="AG31">
            <v>12553.750135800676</v>
          </cell>
          <cell r="AH31">
            <v>637192.58211429405</v>
          </cell>
          <cell r="AJ31">
            <v>13569.910908470316</v>
          </cell>
          <cell r="AK31">
            <v>956670.63565550465</v>
          </cell>
          <cell r="AM31">
            <v>920.65276562090935</v>
          </cell>
          <cell r="AN31">
            <v>74755.23948230996</v>
          </cell>
          <cell r="AP31">
            <v>0</v>
          </cell>
          <cell r="AQ31">
            <v>0</v>
          </cell>
          <cell r="AS31">
            <v>446.44440504174372</v>
          </cell>
          <cell r="AT31">
            <v>1560757.5226164104</v>
          </cell>
          <cell r="AV31">
            <v>2554.2839094428123</v>
          </cell>
          <cell r="AW31">
            <v>1561187.3634985457</v>
          </cell>
          <cell r="AY31">
            <v>674.10884044860313</v>
          </cell>
          <cell r="AZ31">
            <v>1234417.9886071491</v>
          </cell>
          <cell r="BB31">
            <v>832.9186661226563</v>
          </cell>
          <cell r="BC31">
            <v>1264124.8143835773</v>
          </cell>
          <cell r="BG31">
            <v>-456000</v>
          </cell>
          <cell r="BH31">
            <v>75000</v>
          </cell>
          <cell r="BI31">
            <v>0</v>
          </cell>
          <cell r="BJ31">
            <v>0</v>
          </cell>
          <cell r="BV31">
            <v>0</v>
          </cell>
          <cell r="BW31">
            <v>0</v>
          </cell>
        </row>
        <row r="32">
          <cell r="B32">
            <v>313</v>
          </cell>
          <cell r="C32" t="str">
            <v>Hounslow</v>
          </cell>
          <cell r="F32">
            <v>41063394.961970575</v>
          </cell>
          <cell r="I32">
            <v>1.110558221496875</v>
          </cell>
          <cell r="L32">
            <v>2532072.7450128747</v>
          </cell>
          <cell r="U32">
            <v>21213942.139120631</v>
          </cell>
          <cell r="W32">
            <v>70003.86979776407</v>
          </cell>
          <cell r="X32">
            <v>9142492.5227530859</v>
          </cell>
          <cell r="Z32">
            <v>6245.7794376984248</v>
          </cell>
          <cell r="AA32">
            <v>1757227.3587725544</v>
          </cell>
          <cell r="AB32">
            <v>1929912.9834226116</v>
          </cell>
          <cell r="AD32">
            <v>13678.745614177009</v>
          </cell>
          <cell r="AE32">
            <v>532675.60218236886</v>
          </cell>
          <cell r="AG32">
            <v>7833.8776944389565</v>
          </cell>
          <cell r="AH32">
            <v>397625.30734556174</v>
          </cell>
          <cell r="AJ32">
            <v>10087.200325856116</v>
          </cell>
          <cell r="AK32">
            <v>711141.61417947046</v>
          </cell>
          <cell r="AM32">
            <v>3552.6757505685032</v>
          </cell>
          <cell r="AN32">
            <v>288470.4597152106</v>
          </cell>
          <cell r="AP32">
            <v>0</v>
          </cell>
          <cell r="AQ32">
            <v>0</v>
          </cell>
          <cell r="AS32">
            <v>416.45933306132815</v>
          </cell>
          <cell r="AT32">
            <v>1455930.5248287413</v>
          </cell>
          <cell r="AV32">
            <v>1832.4210654698438</v>
          </cell>
          <cell r="AW32">
            <v>1119982.2390315654</v>
          </cell>
          <cell r="AY32">
            <v>626.35483692423747</v>
          </cell>
          <cell r="AZ32">
            <v>1146971.5742577135</v>
          </cell>
          <cell r="BB32">
            <v>561.94246007741879</v>
          </cell>
          <cell r="BC32">
            <v>852862.87477078685</v>
          </cell>
          <cell r="BG32">
            <v>-1248000</v>
          </cell>
          <cell r="BH32">
            <v>1160000</v>
          </cell>
          <cell r="BI32">
            <v>0</v>
          </cell>
          <cell r="BJ32">
            <v>0</v>
          </cell>
          <cell r="BV32">
            <v>6805839.3705691323</v>
          </cell>
          <cell r="BW32">
            <v>0</v>
          </cell>
        </row>
        <row r="33">
          <cell r="B33">
            <v>314</v>
          </cell>
          <cell r="C33" t="str">
            <v>Kingston upon Thames</v>
          </cell>
          <cell r="F33">
            <v>19544041.071345363</v>
          </cell>
          <cell r="I33">
            <v>1.110558221496875</v>
          </cell>
          <cell r="L33">
            <v>1723586.3597631499</v>
          </cell>
          <cell r="U33">
            <v>9108540.0205225293</v>
          </cell>
          <cell r="W33">
            <v>44479.455974788783</v>
          </cell>
          <cell r="X33">
            <v>5809008.7710925378</v>
          </cell>
          <cell r="Z33">
            <v>1950.1402369485124</v>
          </cell>
          <cell r="AA33">
            <v>548664.87233367807</v>
          </cell>
          <cell r="AB33">
            <v>281096.72865436506</v>
          </cell>
          <cell r="AD33">
            <v>3183.9704210315408</v>
          </cell>
          <cell r="AE33">
            <v>123989.68510650739</v>
          </cell>
          <cell r="AG33">
            <v>1381.5344275421126</v>
          </cell>
          <cell r="AH33">
            <v>70122.750544071285</v>
          </cell>
          <cell r="AJ33">
            <v>1233.8301840830281</v>
          </cell>
          <cell r="AK33">
            <v>86984.29300378637</v>
          </cell>
          <cell r="AM33">
            <v>0</v>
          </cell>
          <cell r="AN33">
            <v>0</v>
          </cell>
          <cell r="AP33">
            <v>0</v>
          </cell>
          <cell r="AQ33">
            <v>0</v>
          </cell>
          <cell r="AS33">
            <v>164.3626167815375</v>
          </cell>
          <cell r="AT33">
            <v>574607.24713240983</v>
          </cell>
          <cell r="AV33">
            <v>1066.1358926370001</v>
          </cell>
          <cell r="AW33">
            <v>651626.02998200175</v>
          </cell>
          <cell r="AY33">
            <v>275.41843893122501</v>
          </cell>
          <cell r="AZ33">
            <v>504342.11066651234</v>
          </cell>
          <cell r="BB33">
            <v>308.73518557613124</v>
          </cell>
          <cell r="BC33">
            <v>468568.93119817926</v>
          </cell>
          <cell r="BG33">
            <v>-126000</v>
          </cell>
          <cell r="BH33">
            <v>0</v>
          </cell>
          <cell r="BI33">
            <v>0</v>
          </cell>
          <cell r="BJ33">
            <v>0</v>
          </cell>
          <cell r="BV33">
            <v>1911967.8244636171</v>
          </cell>
          <cell r="BW33">
            <v>0</v>
          </cell>
        </row>
        <row r="34">
          <cell r="B34">
            <v>315</v>
          </cell>
          <cell r="C34" t="str">
            <v>Merton</v>
          </cell>
          <cell r="F34">
            <v>28629682.231417831</v>
          </cell>
          <cell r="I34">
            <v>1.1476562652809816</v>
          </cell>
          <cell r="L34">
            <v>1831659.3993884467</v>
          </cell>
          <cell r="U34">
            <v>15356148.110698687</v>
          </cell>
          <cell r="W34">
            <v>52920.385998382109</v>
          </cell>
          <cell r="X34">
            <v>6911392.6799925128</v>
          </cell>
          <cell r="Z34">
            <v>4190.0930245408636</v>
          </cell>
          <cell r="AA34">
            <v>1178867.4531290361</v>
          </cell>
          <cell r="AB34">
            <v>1074486.3440442346</v>
          </cell>
          <cell r="AD34">
            <v>5296.4336642717299</v>
          </cell>
          <cell r="AE34">
            <v>206252.90294242074</v>
          </cell>
          <cell r="AG34">
            <v>5600.5625745711905</v>
          </cell>
          <cell r="AH34">
            <v>284268.59620271454</v>
          </cell>
          <cell r="AJ34">
            <v>6408.512585329001</v>
          </cell>
          <cell r="AK34">
            <v>451796.31981121848</v>
          </cell>
          <cell r="AM34">
            <v>911.23907463309945</v>
          </cell>
          <cell r="AN34">
            <v>73990.86582213681</v>
          </cell>
          <cell r="AP34">
            <v>504.96875672363194</v>
          </cell>
          <cell r="AQ34">
            <v>58177.659265744143</v>
          </cell>
          <cell r="AS34">
            <v>254.77969089237791</v>
          </cell>
          <cell r="AT34">
            <v>890702.88412054651</v>
          </cell>
          <cell r="AV34">
            <v>1227.9922038506504</v>
          </cell>
          <cell r="AW34">
            <v>750553.18010618654</v>
          </cell>
          <cell r="AY34">
            <v>345.44453584957546</v>
          </cell>
          <cell r="AZ34">
            <v>632572.84808042133</v>
          </cell>
          <cell r="BB34">
            <v>483.16328768329328</v>
          </cell>
          <cell r="BC34">
            <v>733299.33185776183</v>
          </cell>
          <cell r="BG34">
            <v>-780000</v>
          </cell>
          <cell r="BH34">
            <v>50000</v>
          </cell>
          <cell r="BI34">
            <v>0</v>
          </cell>
          <cell r="BJ34">
            <v>0</v>
          </cell>
          <cell r="BV34">
            <v>5267371.0663254745</v>
          </cell>
          <cell r="BW34">
            <v>0</v>
          </cell>
        </row>
        <row r="35">
          <cell r="B35">
            <v>316</v>
          </cell>
          <cell r="C35" t="str">
            <v>Newham</v>
          </cell>
          <cell r="F35">
            <v>50151463.48220177</v>
          </cell>
          <cell r="I35">
            <v>1.123376795120447</v>
          </cell>
          <cell r="L35">
            <v>476311.76113106951</v>
          </cell>
          <cell r="U35">
            <v>22803383.741000142</v>
          </cell>
          <cell r="W35">
            <v>91411.081806256057</v>
          </cell>
          <cell r="X35">
            <v>11938270.474543961</v>
          </cell>
          <cell r="Z35">
            <v>11949.358969696194</v>
          </cell>
          <cell r="AA35">
            <v>3361908.7434637402</v>
          </cell>
          <cell r="AB35">
            <v>4490246.833240008</v>
          </cell>
          <cell r="AD35">
            <v>23128.081457939763</v>
          </cell>
          <cell r="AE35">
            <v>900650.18134136626</v>
          </cell>
          <cell r="AG35">
            <v>22694.458015023269</v>
          </cell>
          <cell r="AH35">
            <v>1151906.0157998602</v>
          </cell>
          <cell r="AJ35">
            <v>25634.33508785348</v>
          </cell>
          <cell r="AK35">
            <v>1807205.3537061468</v>
          </cell>
          <cell r="AM35">
            <v>7764.7804078725294</v>
          </cell>
          <cell r="AN35">
            <v>630485.28239263489</v>
          </cell>
          <cell r="AP35">
            <v>0</v>
          </cell>
          <cell r="AQ35">
            <v>0</v>
          </cell>
          <cell r="AS35">
            <v>795.35077094527651</v>
          </cell>
          <cell r="AT35">
            <v>2780524.7077864767</v>
          </cell>
          <cell r="AV35">
            <v>2370.3250377041431</v>
          </cell>
          <cell r="AW35">
            <v>1448751.0501740382</v>
          </cell>
          <cell r="AY35">
            <v>982.95469573039111</v>
          </cell>
          <cell r="AZ35">
            <v>1799971.882267541</v>
          </cell>
          <cell r="BB35">
            <v>882.97416096467134</v>
          </cell>
          <cell r="BC35">
            <v>1340094.288594787</v>
          </cell>
          <cell r="BG35">
            <v>-288000</v>
          </cell>
          <cell r="BH35">
            <v>0</v>
          </cell>
          <cell r="BI35">
            <v>0</v>
          </cell>
          <cell r="BJ35">
            <v>0</v>
          </cell>
          <cell r="BV35">
            <v>0</v>
          </cell>
          <cell r="BW35">
            <v>0</v>
          </cell>
        </row>
        <row r="36">
          <cell r="B36">
            <v>317</v>
          </cell>
          <cell r="C36" t="str">
            <v>Redbridge</v>
          </cell>
          <cell r="F36">
            <v>40641131.264443181</v>
          </cell>
          <cell r="I36">
            <v>1.0862787513363403</v>
          </cell>
          <cell r="L36">
            <v>2176902.6176780257</v>
          </cell>
          <cell r="U36">
            <v>19980499.667445213</v>
          </cell>
          <cell r="W36">
            <v>84738.514305151577</v>
          </cell>
          <cell r="X36">
            <v>11066834.38590131</v>
          </cell>
          <cell r="Z36">
            <v>7047.7765386701758</v>
          </cell>
          <cell r="AA36">
            <v>1982866.330103755</v>
          </cell>
          <cell r="AB36">
            <v>1669139.1159286597</v>
          </cell>
          <cell r="AD36">
            <v>11979.482069737162</v>
          </cell>
          <cell r="AE36">
            <v>466503.14329382026</v>
          </cell>
          <cell r="AG36">
            <v>12796.36369074209</v>
          </cell>
          <cell r="AH36">
            <v>649506.95478036965</v>
          </cell>
          <cell r="AJ36">
            <v>7345.4169165363337</v>
          </cell>
          <cell r="AK36">
            <v>517847.5170615291</v>
          </cell>
          <cell r="AM36">
            <v>434.51150053453614</v>
          </cell>
          <cell r="AN36">
            <v>35281.500792940635</v>
          </cell>
          <cell r="AP36">
            <v>0</v>
          </cell>
          <cell r="AQ36">
            <v>0</v>
          </cell>
          <cell r="AS36">
            <v>409.52708925380028</v>
          </cell>
          <cell r="AT36">
            <v>1431695.5886328258</v>
          </cell>
          <cell r="AV36">
            <v>1564.2414019243301</v>
          </cell>
          <cell r="AW36">
            <v>956069.87974888994</v>
          </cell>
          <cell r="AY36">
            <v>676.75166208254007</v>
          </cell>
          <cell r="AZ36">
            <v>1239257.4839079983</v>
          </cell>
          <cell r="BB36">
            <v>711.51258212530297</v>
          </cell>
          <cell r="BC36">
            <v>1079866.1950965042</v>
          </cell>
          <cell r="BG36">
            <v>-942000</v>
          </cell>
          <cell r="BH36">
            <v>0</v>
          </cell>
          <cell r="BI36">
            <v>0</v>
          </cell>
          <cell r="BJ36">
            <v>0</v>
          </cell>
          <cell r="BV36">
            <v>3655275.4954225793</v>
          </cell>
          <cell r="BW36">
            <v>0</v>
          </cell>
        </row>
        <row r="37">
          <cell r="B37">
            <v>318</v>
          </cell>
          <cell r="C37" t="str">
            <v>Richmond upon Thames</v>
          </cell>
          <cell r="F37">
            <v>22464816.949565101</v>
          </cell>
          <cell r="I37">
            <v>1.110558221496875</v>
          </cell>
          <cell r="L37">
            <v>1541454.8114376625</v>
          </cell>
          <cell r="U37">
            <v>11207043.410393815</v>
          </cell>
          <cell r="W37">
            <v>50774.914013409449</v>
          </cell>
          <cell r="X37">
            <v>6631194.433280509</v>
          </cell>
          <cell r="Z37">
            <v>1766.8981304015281</v>
          </cell>
          <cell r="AA37">
            <v>497110.37123170955</v>
          </cell>
          <cell r="AB37">
            <v>212934.47339579609</v>
          </cell>
          <cell r="AD37">
            <v>1725.8074762061437</v>
          </cell>
          <cell r="AE37">
            <v>67206.128585808328</v>
          </cell>
          <cell r="AG37">
            <v>1819.0943668118812</v>
          </cell>
          <cell r="AH37">
            <v>92332.046134396092</v>
          </cell>
          <cell r="AJ37">
            <v>757.40070706086874</v>
          </cell>
          <cell r="AK37">
            <v>53396.298675591635</v>
          </cell>
          <cell r="AM37">
            <v>0</v>
          </cell>
          <cell r="AN37">
            <v>0</v>
          </cell>
          <cell r="AP37">
            <v>0</v>
          </cell>
          <cell r="AQ37">
            <v>0</v>
          </cell>
          <cell r="AS37">
            <v>153.25703456656876</v>
          </cell>
          <cell r="AT37">
            <v>535782.43313697667</v>
          </cell>
          <cell r="AV37">
            <v>910.65774162743753</v>
          </cell>
          <cell r="AW37">
            <v>556597.23394295981</v>
          </cell>
          <cell r="AY37">
            <v>196.56880520494687</v>
          </cell>
          <cell r="AZ37">
            <v>359953.84511279309</v>
          </cell>
          <cell r="BB37">
            <v>279.86067181721251</v>
          </cell>
          <cell r="BC37">
            <v>424745.93763288198</v>
          </cell>
          <cell r="BG37">
            <v>498000</v>
          </cell>
          <cell r="BH37">
            <v>0</v>
          </cell>
          <cell r="BI37">
            <v>0</v>
          </cell>
          <cell r="BJ37">
            <v>0</v>
          </cell>
          <cell r="BV37">
            <v>3592704.1254825741</v>
          </cell>
          <cell r="BW37">
            <v>0</v>
          </cell>
        </row>
        <row r="38">
          <cell r="B38">
            <v>319</v>
          </cell>
          <cell r="C38" t="str">
            <v>Sutton</v>
          </cell>
          <cell r="F38">
            <v>30153706.605267551</v>
          </cell>
          <cell r="I38">
            <v>1.110558221496875</v>
          </cell>
          <cell r="L38">
            <v>1879064.5107727123</v>
          </cell>
          <cell r="U38">
            <v>16958214.924449068</v>
          </cell>
          <cell r="W38">
            <v>53193.081243876273</v>
          </cell>
          <cell r="X38">
            <v>6947006.6289088083</v>
          </cell>
          <cell r="Z38">
            <v>3962.4717343008501</v>
          </cell>
          <cell r="AA38">
            <v>1114827.0298898427</v>
          </cell>
          <cell r="AB38">
            <v>725404.85950570274</v>
          </cell>
          <cell r="AD38">
            <v>2589.8217725307127</v>
          </cell>
          <cell r="AE38">
            <v>100852.44006570465</v>
          </cell>
          <cell r="AG38">
            <v>5909.2802965848723</v>
          </cell>
          <cell r="AH38">
            <v>299938.22801045276</v>
          </cell>
          <cell r="AJ38">
            <v>2412.1324570912125</v>
          </cell>
          <cell r="AK38">
            <v>170053.90135393699</v>
          </cell>
          <cell r="AM38">
            <v>1903.4967916456437</v>
          </cell>
          <cell r="AN38">
            <v>154560.29007560827</v>
          </cell>
          <cell r="AP38">
            <v>0</v>
          </cell>
          <cell r="AQ38">
            <v>0</v>
          </cell>
          <cell r="AS38">
            <v>202.12159631243125</v>
          </cell>
          <cell r="AT38">
            <v>706611.61471688235</v>
          </cell>
          <cell r="AV38">
            <v>1521.4647634507187</v>
          </cell>
          <cell r="AW38">
            <v>929924.6469534816</v>
          </cell>
          <cell r="AY38">
            <v>286.52402114619377</v>
          </cell>
          <cell r="AZ38">
            <v>524678.48609661369</v>
          </cell>
          <cell r="BB38">
            <v>430.89658994078752</v>
          </cell>
          <cell r="BC38">
            <v>653973.90397443727</v>
          </cell>
          <cell r="BG38">
            <v>-552000</v>
          </cell>
          <cell r="BH38">
            <v>266000</v>
          </cell>
          <cell r="BI38">
            <v>0</v>
          </cell>
          <cell r="BJ38">
            <v>0</v>
          </cell>
          <cell r="BV38">
            <v>8067808.8716276251</v>
          </cell>
          <cell r="BW38">
            <v>0</v>
          </cell>
        </row>
        <row r="39">
          <cell r="B39">
            <v>320</v>
          </cell>
          <cell r="C39" t="str">
            <v>Waltham Forest</v>
          </cell>
          <cell r="F39">
            <v>38443159.344455525</v>
          </cell>
          <cell r="I39">
            <v>1.0862787513363403</v>
          </cell>
          <cell r="L39">
            <v>2620104.3482232527</v>
          </cell>
          <cell r="U39">
            <v>16043388.51405606</v>
          </cell>
          <cell r="W39">
            <v>69510.82630526599</v>
          </cell>
          <cell r="X39">
            <v>9078101.1332973577</v>
          </cell>
          <cell r="Z39">
            <v>6765.3440633227274</v>
          </cell>
          <cell r="AA39">
            <v>1903404.9790206822</v>
          </cell>
          <cell r="AB39">
            <v>2875127.7520269202</v>
          </cell>
          <cell r="AD39">
            <v>15690.2102843021</v>
          </cell>
          <cell r="AE39">
            <v>611005.749159951</v>
          </cell>
          <cell r="AG39">
            <v>11220.17322255306</v>
          </cell>
          <cell r="AH39">
            <v>569504.01832991838</v>
          </cell>
          <cell r="AJ39">
            <v>16876.426680761382</v>
          </cell>
          <cell r="AK39">
            <v>1189778.0279603542</v>
          </cell>
          <cell r="AM39">
            <v>4489.5900792730945</v>
          </cell>
          <cell r="AN39">
            <v>364546.10694305907</v>
          </cell>
          <cell r="AP39">
            <v>1217.7184802480376</v>
          </cell>
          <cell r="AQ39">
            <v>140293.84963363755</v>
          </cell>
          <cell r="AS39">
            <v>562.69239319222424</v>
          </cell>
          <cell r="AT39">
            <v>1967157.3339835638</v>
          </cell>
          <cell r="AV39">
            <v>1694.594852084691</v>
          </cell>
          <cell r="AW39">
            <v>1035742.3697279639</v>
          </cell>
          <cell r="AY39">
            <v>795.15604597820118</v>
          </cell>
          <cell r="AZ39">
            <v>1456077.8141583544</v>
          </cell>
          <cell r="BB39">
            <v>559.43355693821525</v>
          </cell>
          <cell r="BC39">
            <v>849055.09996137349</v>
          </cell>
          <cell r="BG39">
            <v>252000</v>
          </cell>
          <cell r="BH39">
            <v>363000</v>
          </cell>
          <cell r="BI39">
            <v>0</v>
          </cell>
          <cell r="BJ39">
            <v>0</v>
          </cell>
          <cell r="BV39">
            <v>0</v>
          </cell>
          <cell r="BW39">
            <v>0</v>
          </cell>
        </row>
        <row r="40">
          <cell r="B40">
            <v>330</v>
          </cell>
          <cell r="C40" t="str">
            <v>Birmingham</v>
          </cell>
          <cell r="F40">
            <v>174360498.52315345</v>
          </cell>
          <cell r="I40">
            <v>1.0050274281665641</v>
          </cell>
          <cell r="L40">
            <v>15191994.604165781</v>
          </cell>
          <cell r="U40">
            <v>66126730.51195576</v>
          </cell>
          <cell r="W40">
            <v>279951.18107238243</v>
          </cell>
          <cell r="X40">
            <v>36561572.768537149</v>
          </cell>
          <cell r="Z40">
            <v>49056.393796238161</v>
          </cell>
          <cell r="AA40">
            <v>13801838.211122595</v>
          </cell>
          <cell r="AB40">
            <v>14094782.215375809</v>
          </cell>
          <cell r="AD40">
            <v>24143.77390684537</v>
          </cell>
          <cell r="AE40">
            <v>940203.12004739337</v>
          </cell>
          <cell r="AG40">
            <v>28462.376765677094</v>
          </cell>
          <cell r="AH40">
            <v>1444669.1345808727</v>
          </cell>
          <cell r="AJ40">
            <v>81941.896273276303</v>
          </cell>
          <cell r="AK40">
            <v>5776854.8757118881</v>
          </cell>
          <cell r="AM40">
            <v>53387.056984207884</v>
          </cell>
          <cell r="AN40">
            <v>4334926.6728358679</v>
          </cell>
          <cell r="AP40">
            <v>13871.388563554918</v>
          </cell>
          <cell r="AQ40">
            <v>1598128.4121997864</v>
          </cell>
          <cell r="AS40">
            <v>2465.3322812925817</v>
          </cell>
          <cell r="AT40">
            <v>8618734.7412645817</v>
          </cell>
          <cell r="AV40">
            <v>11125.653629803865</v>
          </cell>
          <cell r="AW40">
            <v>6800038.8654135233</v>
          </cell>
          <cell r="AY40">
            <v>3748.7523070612842</v>
          </cell>
          <cell r="AZ40">
            <v>6864658.9467503391</v>
          </cell>
          <cell r="BB40">
            <v>3516.5909711548079</v>
          </cell>
          <cell r="BC40">
            <v>5337147.6585679017</v>
          </cell>
          <cell r="BG40">
            <v>-2424000</v>
          </cell>
          <cell r="BH40">
            <v>3387000</v>
          </cell>
          <cell r="BI40">
            <v>0</v>
          </cell>
          <cell r="BJ40">
            <v>0</v>
          </cell>
          <cell r="BV40">
            <v>0</v>
          </cell>
          <cell r="BW40">
            <v>0</v>
          </cell>
        </row>
        <row r="41">
          <cell r="B41">
            <v>331</v>
          </cell>
          <cell r="C41" t="str">
            <v>Coventry</v>
          </cell>
          <cell r="F41">
            <v>42106095.342587918</v>
          </cell>
          <cell r="I41">
            <v>1.0050274281665641</v>
          </cell>
          <cell r="L41">
            <v>3139705.6855923459</v>
          </cell>
          <cell r="U41">
            <v>15374464.606094319</v>
          </cell>
          <cell r="W41">
            <v>78554.716653881929</v>
          </cell>
          <cell r="X41">
            <v>10259231.549768433</v>
          </cell>
          <cell r="Z41">
            <v>8325.6472149318179</v>
          </cell>
          <cell r="AA41">
            <v>2342390.6033668555</v>
          </cell>
          <cell r="AB41">
            <v>2800346.9881344205</v>
          </cell>
          <cell r="AD41">
            <v>7900.5206128173604</v>
          </cell>
          <cell r="AE41">
            <v>307660.85529253457</v>
          </cell>
          <cell r="AG41">
            <v>5247.2482024576311</v>
          </cell>
          <cell r="AH41">
            <v>266335.36552424921</v>
          </cell>
          <cell r="AJ41">
            <v>15603.050822285908</v>
          </cell>
          <cell r="AK41">
            <v>1100005.7884686631</v>
          </cell>
          <cell r="AM41">
            <v>5972.8780055938905</v>
          </cell>
          <cell r="AN41">
            <v>484986.24278357613</v>
          </cell>
          <cell r="AP41">
            <v>5566.8469246145987</v>
          </cell>
          <cell r="AQ41">
            <v>641358.7360653975</v>
          </cell>
          <cell r="AS41">
            <v>499.49863179878236</v>
          </cell>
          <cell r="AT41">
            <v>1746233.6593593548</v>
          </cell>
          <cell r="AV41">
            <v>2914.579541683036</v>
          </cell>
          <cell r="AW41">
            <v>1781401.3287894505</v>
          </cell>
          <cell r="AY41">
            <v>1046.2335527213932</v>
          </cell>
          <cell r="AZ41">
            <v>1915847.1752190623</v>
          </cell>
          <cell r="BB41">
            <v>970.8564956089009</v>
          </cell>
          <cell r="BC41">
            <v>1473473.7462636733</v>
          </cell>
          <cell r="BG41">
            <v>780000</v>
          </cell>
          <cell r="BH41">
            <v>493000</v>
          </cell>
          <cell r="BI41">
            <v>0</v>
          </cell>
          <cell r="BJ41">
            <v>0</v>
          </cell>
          <cell r="BV41">
            <v>0</v>
          </cell>
          <cell r="BW41">
            <v>0</v>
          </cell>
        </row>
        <row r="42">
          <cell r="B42">
            <v>332</v>
          </cell>
          <cell r="C42" t="str">
            <v>Dudley</v>
          </cell>
          <cell r="F42">
            <v>35971929.150779687</v>
          </cell>
          <cell r="I42">
            <v>1.0050274281665641</v>
          </cell>
          <cell r="L42">
            <v>3195987.2215696736</v>
          </cell>
          <cell r="U42">
            <v>12437341.124555141</v>
          </cell>
          <cell r="W42">
            <v>66258.287477485705</v>
          </cell>
          <cell r="X42">
            <v>8653320.1604904085</v>
          </cell>
          <cell r="Z42">
            <v>6999.0110097519528</v>
          </cell>
          <cell r="AA42">
            <v>1969146.3256695776</v>
          </cell>
          <cell r="AB42">
            <v>2232069.7121136365</v>
          </cell>
          <cell r="AD42">
            <v>7580.9218906603928</v>
          </cell>
          <cell r="AE42">
            <v>295215.0911425504</v>
          </cell>
          <cell r="AG42">
            <v>11589.976301616816</v>
          </cell>
          <cell r="AH42">
            <v>588274.1687848384</v>
          </cell>
          <cell r="AJ42">
            <v>10868.366608193224</v>
          </cell>
          <cell r="AK42">
            <v>766213.37175524153</v>
          </cell>
          <cell r="AM42">
            <v>5261.3185864519628</v>
          </cell>
          <cell r="AN42">
            <v>427208.98215918237</v>
          </cell>
          <cell r="AP42">
            <v>1346.7367537431958</v>
          </cell>
          <cell r="AQ42">
            <v>155158.0982718239</v>
          </cell>
          <cell r="AS42">
            <v>393.97075184129312</v>
          </cell>
          <cell r="AT42">
            <v>1377311.0552693501</v>
          </cell>
          <cell r="AV42">
            <v>2422.1161018814196</v>
          </cell>
          <cell r="AW42">
            <v>1480405.9318560606</v>
          </cell>
          <cell r="AY42">
            <v>882.41408193024324</v>
          </cell>
          <cell r="AZ42">
            <v>1615863.4196372111</v>
          </cell>
          <cell r="BB42">
            <v>852.26325908524632</v>
          </cell>
          <cell r="BC42">
            <v>1293484.1996186285</v>
          </cell>
          <cell r="BG42">
            <v>486000</v>
          </cell>
          <cell r="BH42">
            <v>1231000</v>
          </cell>
          <cell r="BI42">
            <v>0</v>
          </cell>
          <cell r="BJ42">
            <v>0</v>
          </cell>
          <cell r="BV42">
            <v>0</v>
          </cell>
          <cell r="BW42">
            <v>0</v>
          </cell>
        </row>
        <row r="43">
          <cell r="B43">
            <v>333</v>
          </cell>
          <cell r="C43" t="str">
            <v>Sandwell</v>
          </cell>
          <cell r="F43">
            <v>44415818.674373545</v>
          </cell>
          <cell r="I43">
            <v>1.0050274281665641</v>
          </cell>
          <cell r="L43">
            <v>1925632.5523671368</v>
          </cell>
          <cell r="U43">
            <v>17706549.673172008</v>
          </cell>
          <cell r="W43">
            <v>78660.091769670369</v>
          </cell>
          <cell r="X43">
            <v>10272993.52051324</v>
          </cell>
          <cell r="Z43">
            <v>12011.082794018608</v>
          </cell>
          <cell r="AA43">
            <v>3379274.5172425504</v>
          </cell>
          <cell r="AB43">
            <v>3872261.608511047</v>
          </cell>
          <cell r="AD43">
            <v>8319.6170503628182</v>
          </cell>
          <cell r="AE43">
            <v>323981.24413072149</v>
          </cell>
          <cell r="AG43">
            <v>11649.272919878644</v>
          </cell>
          <cell r="AH43">
            <v>591283.89614854858</v>
          </cell>
          <cell r="AJ43">
            <v>23401.05863743028</v>
          </cell>
          <cell r="AK43">
            <v>1649760.694280474</v>
          </cell>
          <cell r="AM43">
            <v>13002.03983819084</v>
          </cell>
          <cell r="AN43">
            <v>1055740.7072002566</v>
          </cell>
          <cell r="AP43">
            <v>2182.9195739777774</v>
          </cell>
          <cell r="AQ43">
            <v>251495.06675104596</v>
          </cell>
          <cell r="AS43">
            <v>545.72989349444435</v>
          </cell>
          <cell r="AT43">
            <v>1907856.8954368804</v>
          </cell>
          <cell r="AV43">
            <v>2301.5128105014319</v>
          </cell>
          <cell r="AW43">
            <v>1406692.7734233937</v>
          </cell>
          <cell r="AY43">
            <v>973.87157789340063</v>
          </cell>
          <cell r="AZ43">
            <v>1783339.0132442571</v>
          </cell>
          <cell r="BB43">
            <v>1178.8971732393798</v>
          </cell>
          <cell r="BC43">
            <v>1789218.120463032</v>
          </cell>
          <cell r="BG43">
            <v>-612000</v>
          </cell>
          <cell r="BH43">
            <v>984000</v>
          </cell>
          <cell r="BI43">
            <v>0</v>
          </cell>
          <cell r="BJ43">
            <v>0</v>
          </cell>
          <cell r="BV43">
            <v>7.4505805969238281E-9</v>
          </cell>
          <cell r="BW43">
            <v>0</v>
          </cell>
        </row>
        <row r="44">
          <cell r="B44">
            <v>334</v>
          </cell>
          <cell r="C44" t="str">
            <v>Solihull</v>
          </cell>
          <cell r="F44">
            <v>26069924.788412035</v>
          </cell>
          <cell r="I44">
            <v>1.0050274281665641</v>
          </cell>
          <cell r="L44">
            <v>2580910.4355317364</v>
          </cell>
          <cell r="U44">
            <v>11801268.467616359</v>
          </cell>
          <cell r="W44">
            <v>46179.681677993583</v>
          </cell>
          <cell r="X44">
            <v>6031057.9352808716</v>
          </cell>
          <cell r="Z44">
            <v>4057.2957275084191</v>
          </cell>
          <cell r="AA44">
            <v>1141505.4159575077</v>
          </cell>
          <cell r="AB44">
            <v>843603.77543002588</v>
          </cell>
          <cell r="AD44">
            <v>1530.6567730976772</v>
          </cell>
          <cell r="AE44">
            <v>59606.600001339553</v>
          </cell>
          <cell r="AG44">
            <v>1825.1298095504803</v>
          </cell>
          <cell r="AH44">
            <v>92638.3880084345</v>
          </cell>
          <cell r="AJ44">
            <v>2489.452939568579</v>
          </cell>
          <cell r="AK44">
            <v>175504.94930994388</v>
          </cell>
          <cell r="AM44">
            <v>4581.9200450113658</v>
          </cell>
          <cell r="AN44">
            <v>372043.12314493075</v>
          </cell>
          <cell r="AP44">
            <v>1248.2440657828727</v>
          </cell>
          <cell r="AQ44">
            <v>143810.71496537709</v>
          </cell>
          <cell r="AS44">
            <v>220.10100676847753</v>
          </cell>
          <cell r="AT44">
            <v>769467.14567343798</v>
          </cell>
          <cell r="AV44">
            <v>1979.9040334881313</v>
          </cell>
          <cell r="AW44">
            <v>1210124.350936282</v>
          </cell>
          <cell r="AY44">
            <v>375.88025813429499</v>
          </cell>
          <cell r="AZ44">
            <v>688306.28581357282</v>
          </cell>
          <cell r="BB44">
            <v>542.71481120994463</v>
          </cell>
          <cell r="BC44">
            <v>823680.97617223975</v>
          </cell>
          <cell r="BG44">
            <v>180000</v>
          </cell>
          <cell r="BH44">
            <v>0</v>
          </cell>
          <cell r="BI44">
            <v>0</v>
          </cell>
          <cell r="BJ44">
            <v>0</v>
          </cell>
          <cell r="BV44">
            <v>1285121.9220010638</v>
          </cell>
          <cell r="BW44">
            <v>0</v>
          </cell>
        </row>
        <row r="45">
          <cell r="B45">
            <v>335</v>
          </cell>
          <cell r="C45" t="str">
            <v>Walsall</v>
          </cell>
          <cell r="F45">
            <v>36234063.657467678</v>
          </cell>
          <cell r="I45">
            <v>1.0050274281665641</v>
          </cell>
          <cell r="L45">
            <v>2134678.2574257823</v>
          </cell>
          <cell r="U45">
            <v>13747215.793787882</v>
          </cell>
          <cell r="W45">
            <v>64138.441414844812</v>
          </cell>
          <cell r="X45">
            <v>8376468.6545226481</v>
          </cell>
          <cell r="Z45">
            <v>10027.15865081781</v>
          </cell>
          <cell r="AA45">
            <v>2821104.6655952581</v>
          </cell>
          <cell r="AB45">
            <v>2967022.4222870846</v>
          </cell>
          <cell r="AD45">
            <v>5464.3341269416087</v>
          </cell>
          <cell r="AE45">
            <v>212791.25686623974</v>
          </cell>
          <cell r="AG45">
            <v>5286.4442721561272</v>
          </cell>
          <cell r="AH45">
            <v>268324.8463239898</v>
          </cell>
          <cell r="AJ45">
            <v>16587.97770188914</v>
          </cell>
          <cell r="AK45">
            <v>1169442.5467745755</v>
          </cell>
          <cell r="AM45">
            <v>11025.150886987209</v>
          </cell>
          <cell r="AN45">
            <v>895221.11447683501</v>
          </cell>
          <cell r="AP45">
            <v>3656.2897836699603</v>
          </cell>
          <cell r="AQ45">
            <v>421242.65784544434</v>
          </cell>
          <cell r="AS45">
            <v>441.20704096512162</v>
          </cell>
          <cell r="AT45">
            <v>1542447.8399572568</v>
          </cell>
          <cell r="AV45">
            <v>2241.2111648114378</v>
          </cell>
          <cell r="AW45">
            <v>1369836.1942070602</v>
          </cell>
          <cell r="AY45">
            <v>828.14260080924885</v>
          </cell>
          <cell r="AZ45">
            <v>1516482.2981561071</v>
          </cell>
          <cell r="BB45">
            <v>1222.1133526505419</v>
          </cell>
          <cell r="BC45">
            <v>1854807.5315285991</v>
          </cell>
          <cell r="BG45">
            <v>-96000</v>
          </cell>
          <cell r="BH45">
            <v>0</v>
          </cell>
          <cell r="BI45">
            <v>0</v>
          </cell>
          <cell r="BJ45">
            <v>0</v>
          </cell>
          <cell r="BV45">
            <v>0</v>
          </cell>
          <cell r="BW45">
            <v>0</v>
          </cell>
        </row>
        <row r="46">
          <cell r="B46">
            <v>336</v>
          </cell>
          <cell r="C46" t="str">
            <v>Wolverhampton</v>
          </cell>
          <cell r="F46">
            <v>36579752.350912437</v>
          </cell>
          <cell r="I46">
            <v>1.0050274281665641</v>
          </cell>
          <cell r="L46">
            <v>2842217.5668550432</v>
          </cell>
          <cell r="U46">
            <v>14600715.176675808</v>
          </cell>
          <cell r="W46">
            <v>57623.56719265211</v>
          </cell>
          <cell r="X46">
            <v>7525627.2791080568</v>
          </cell>
          <cell r="Z46">
            <v>8607.0548948184551</v>
          </cell>
          <cell r="AA46">
            <v>2421563.631969308</v>
          </cell>
          <cell r="AB46">
            <v>3037644.4201894691</v>
          </cell>
          <cell r="AD46">
            <v>5552.776540620267</v>
          </cell>
          <cell r="AE46">
            <v>216235.36770019768</v>
          </cell>
          <cell r="AG46">
            <v>3172.8715907218429</v>
          </cell>
          <cell r="AH46">
            <v>161045.92012259236</v>
          </cell>
          <cell r="AJ46">
            <v>17567.87944435154</v>
          </cell>
          <cell r="AK46">
            <v>1238525.0359054578</v>
          </cell>
          <cell r="AM46">
            <v>11140.729041226363</v>
          </cell>
          <cell r="AN46">
            <v>904605.83901328302</v>
          </cell>
          <cell r="AP46">
            <v>4489.4575216200419</v>
          </cell>
          <cell r="AQ46">
            <v>517232.25744793843</v>
          </cell>
          <cell r="AS46">
            <v>393.97075184129312</v>
          </cell>
          <cell r="AT46">
            <v>1377311.0552693501</v>
          </cell>
          <cell r="AV46">
            <v>1899.5018392348061</v>
          </cell>
          <cell r="AW46">
            <v>1160982.2453145038</v>
          </cell>
          <cell r="AY46">
            <v>769.85100997558811</v>
          </cell>
          <cell r="AZ46">
            <v>1409739.6121208472</v>
          </cell>
          <cell r="BB46">
            <v>1128.6458018310516</v>
          </cell>
          <cell r="BC46">
            <v>1712951.363410047</v>
          </cell>
          <cell r="BG46">
            <v>54000</v>
          </cell>
          <cell r="BH46">
            <v>437000</v>
          </cell>
          <cell r="BI46">
            <v>0</v>
          </cell>
          <cell r="BJ46">
            <v>0</v>
          </cell>
          <cell r="BV46">
            <v>0</v>
          </cell>
          <cell r="BW46">
            <v>-3.7252902984619141E-9</v>
          </cell>
        </row>
        <row r="47">
          <cell r="B47">
            <v>340</v>
          </cell>
          <cell r="C47" t="str">
            <v>Knowsley</v>
          </cell>
          <cell r="F47">
            <v>21717221.563338138</v>
          </cell>
          <cell r="I47">
            <v>1.0016674476121255</v>
          </cell>
          <cell r="L47">
            <v>1923201.4994152808</v>
          </cell>
          <cell r="U47">
            <v>8835269.9210506156</v>
          </cell>
          <cell r="W47">
            <v>30819.913041938027</v>
          </cell>
          <cell r="X47">
            <v>4025074.9758810974</v>
          </cell>
          <cell r="Z47">
            <v>6017.0163578060374</v>
          </cell>
          <cell r="AA47">
            <v>1692865.6971618927</v>
          </cell>
          <cell r="AB47">
            <v>1738406.5755845755</v>
          </cell>
          <cell r="AD47">
            <v>1866.1064549013897</v>
          </cell>
          <cell r="AE47">
            <v>72669.62977736535</v>
          </cell>
          <cell r="AG47">
            <v>2986.9723287793581</v>
          </cell>
          <cell r="AH47">
            <v>151610.2033488079</v>
          </cell>
          <cell r="AJ47">
            <v>3595.9861369275304</v>
          </cell>
          <cell r="AK47">
            <v>253514.88057858156</v>
          </cell>
          <cell r="AM47">
            <v>5972.9429901111043</v>
          </cell>
          <cell r="AN47">
            <v>484991.51940178487</v>
          </cell>
          <cell r="AP47">
            <v>6732.2069154010951</v>
          </cell>
          <cell r="AQ47">
            <v>775620.34247803572</v>
          </cell>
          <cell r="AS47">
            <v>255.42519914109198</v>
          </cell>
          <cell r="AT47">
            <v>892959.56343764358</v>
          </cell>
          <cell r="AV47">
            <v>1242.0676350390356</v>
          </cell>
          <cell r="AW47">
            <v>759156.13345286204</v>
          </cell>
          <cell r="AY47">
            <v>339.56526474051054</v>
          </cell>
          <cell r="AZ47">
            <v>621806.81508773961</v>
          </cell>
          <cell r="BB47">
            <v>987.64410334555566</v>
          </cell>
          <cell r="BC47">
            <v>1498952.3822664327</v>
          </cell>
          <cell r="BG47">
            <v>-384000</v>
          </cell>
          <cell r="BH47">
            <v>113528</v>
          </cell>
          <cell r="BI47">
            <v>0</v>
          </cell>
          <cell r="BJ47">
            <v>0</v>
          </cell>
          <cell r="BV47">
            <v>0</v>
          </cell>
          <cell r="BW47">
            <v>0</v>
          </cell>
        </row>
        <row r="48">
          <cell r="B48">
            <v>341</v>
          </cell>
          <cell r="C48" t="str">
            <v>Liverpool</v>
          </cell>
          <cell r="F48">
            <v>56128407.68231485</v>
          </cell>
          <cell r="I48">
            <v>1.0016674476121255</v>
          </cell>
          <cell r="L48">
            <v>4495483.5048832186</v>
          </cell>
          <cell r="U48">
            <v>20017096.157013901</v>
          </cell>
          <cell r="W48">
            <v>88779.235294659375</v>
          </cell>
          <cell r="X48">
            <v>11594551.804093046</v>
          </cell>
          <cell r="Z48">
            <v>15955.560773013547</v>
          </cell>
          <cell r="AA48">
            <v>4489039.0694342926</v>
          </cell>
          <cell r="AB48">
            <v>4948476.4728157688</v>
          </cell>
          <cell r="AD48">
            <v>4887.1354768995598</v>
          </cell>
          <cell r="AE48">
            <v>190314.07605140394</v>
          </cell>
          <cell r="AG48">
            <v>6982.6237773041266</v>
          </cell>
          <cell r="AH48">
            <v>354418.08435430581</v>
          </cell>
          <cell r="AJ48">
            <v>14203.644407139938</v>
          </cell>
          <cell r="AK48">
            <v>1001348.4698062078</v>
          </cell>
          <cell r="AM48">
            <v>23184.594742430254</v>
          </cell>
          <cell r="AN48">
            <v>1882544.6433127136</v>
          </cell>
          <cell r="AP48">
            <v>13191.960285051693</v>
          </cell>
          <cell r="AQ48">
            <v>1519851.199291137</v>
          </cell>
          <cell r="AS48">
            <v>775.29060445178504</v>
          </cell>
          <cell r="AT48">
            <v>2710394.9101989651</v>
          </cell>
          <cell r="AV48">
            <v>4156.9199075903207</v>
          </cell>
          <cell r="AW48">
            <v>2540724.156314014</v>
          </cell>
          <cell r="AY48">
            <v>1181.967588182308</v>
          </cell>
          <cell r="AZ48">
            <v>2164401.3032552586</v>
          </cell>
          <cell r="BB48">
            <v>1850.0797757395958</v>
          </cell>
          <cell r="BC48">
            <v>2807875.3043063907</v>
          </cell>
          <cell r="BG48">
            <v>-252000</v>
          </cell>
          <cell r="BH48">
            <v>612365</v>
          </cell>
          <cell r="BI48">
            <v>0</v>
          </cell>
          <cell r="BJ48">
            <v>0</v>
          </cell>
          <cell r="BV48">
            <v>7.4505805969238281E-9</v>
          </cell>
          <cell r="BW48">
            <v>0</v>
          </cell>
        </row>
        <row r="49">
          <cell r="B49">
            <v>342</v>
          </cell>
          <cell r="C49" t="str">
            <v>St Helens</v>
          </cell>
          <cell r="F49">
            <v>21761425.978601847</v>
          </cell>
          <cell r="I49">
            <v>1.0016674476121255</v>
          </cell>
          <cell r="L49">
            <v>1302167.6818957631</v>
          </cell>
          <cell r="U49">
            <v>10098215.137624469</v>
          </cell>
          <cell r="W49">
            <v>35207.626144465197</v>
          </cell>
          <cell r="X49">
            <v>4598109.5002256595</v>
          </cell>
          <cell r="Z49">
            <v>4391.3100903315581</v>
          </cell>
          <cell r="AA49">
            <v>1235479.1437252769</v>
          </cell>
          <cell r="AB49">
            <v>1440676.5193705</v>
          </cell>
          <cell r="AD49">
            <v>3618.0228207749969</v>
          </cell>
          <cell r="AE49">
            <v>140892.48671811252</v>
          </cell>
          <cell r="AG49">
            <v>2569.2770031251016</v>
          </cell>
          <cell r="AH49">
            <v>130409.17893685184</v>
          </cell>
          <cell r="AJ49">
            <v>5528.2026433713199</v>
          </cell>
          <cell r="AK49">
            <v>389734.99329058261</v>
          </cell>
          <cell r="AM49">
            <v>5663.4277487989575</v>
          </cell>
          <cell r="AN49">
            <v>459859.4752134314</v>
          </cell>
          <cell r="AP49">
            <v>2775.6204973331996</v>
          </cell>
          <cell r="AQ49">
            <v>319780.3852115217</v>
          </cell>
          <cell r="AS49">
            <v>226.37684316034034</v>
          </cell>
          <cell r="AT49">
            <v>791407.29936042137</v>
          </cell>
          <cell r="AV49">
            <v>1602.6679161794007</v>
          </cell>
          <cell r="AW49">
            <v>979556.30122949928</v>
          </cell>
          <cell r="AY49">
            <v>320.53358323588014</v>
          </cell>
          <cell r="AZ49">
            <v>586956.28562854475</v>
          </cell>
          <cell r="BB49">
            <v>586.97712430070555</v>
          </cell>
          <cell r="BC49">
            <v>890858.10954171361</v>
          </cell>
          <cell r="BG49">
            <v>-162000</v>
          </cell>
          <cell r="BH49">
            <v>0</v>
          </cell>
          <cell r="BI49">
            <v>0</v>
          </cell>
          <cell r="BJ49">
            <v>0</v>
          </cell>
          <cell r="BV49">
            <v>50032.747904725373</v>
          </cell>
          <cell r="BW49">
            <v>0</v>
          </cell>
        </row>
        <row r="50">
          <cell r="B50">
            <v>343</v>
          </cell>
          <cell r="C50" t="str">
            <v>Sefton</v>
          </cell>
          <cell r="F50">
            <v>28828147.43430246</v>
          </cell>
          <cell r="I50">
            <v>1.0016674476121255</v>
          </cell>
          <cell r="L50">
            <v>2071448.2816618753</v>
          </cell>
          <cell r="U50">
            <v>12385594.508107176</v>
          </cell>
          <cell r="W50">
            <v>51410.436506912425</v>
          </cell>
          <cell r="X50">
            <v>6714193.5540673714</v>
          </cell>
          <cell r="Z50">
            <v>5913.844610701989</v>
          </cell>
          <cell r="AA50">
            <v>1663838.7008563036</v>
          </cell>
          <cell r="AB50">
            <v>1352561.8366013831</v>
          </cell>
          <cell r="AD50">
            <v>5201.659055449767</v>
          </cell>
          <cell r="AE50">
            <v>202562.20474173818</v>
          </cell>
          <cell r="AG50">
            <v>2080.4632886903846</v>
          </cell>
          <cell r="AH50">
            <v>105598.38777849563</v>
          </cell>
          <cell r="AJ50">
            <v>4728.8720201768447</v>
          </cell>
          <cell r="AK50">
            <v>333382.66050459153</v>
          </cell>
          <cell r="AM50">
            <v>5322.8608166108343</v>
          </cell>
          <cell r="AN50">
            <v>432206.09325860883</v>
          </cell>
          <cell r="AP50">
            <v>2420.028553430895</v>
          </cell>
          <cell r="AQ50">
            <v>278812.49031794886</v>
          </cell>
          <cell r="AS50">
            <v>320.53358323588014</v>
          </cell>
          <cell r="AT50">
            <v>1120576.7070590039</v>
          </cell>
          <cell r="AV50">
            <v>2223.7017336989184</v>
          </cell>
          <cell r="AW50">
            <v>1359134.3679559303</v>
          </cell>
          <cell r="AY50">
            <v>562.93710555801454</v>
          </cell>
          <cell r="AZ50">
            <v>1030841.9766351318</v>
          </cell>
          <cell r="BB50">
            <v>839.39732109896113</v>
          </cell>
          <cell r="BC50">
            <v>1273957.5013582867</v>
          </cell>
          <cell r="BG50">
            <v>-144000</v>
          </cell>
          <cell r="BH50">
            <v>0</v>
          </cell>
          <cell r="BI50">
            <v>0</v>
          </cell>
          <cell r="BJ50">
            <v>0</v>
          </cell>
          <cell r="BV50">
            <v>0</v>
          </cell>
          <cell r="BW50">
            <v>-3.7252902984619141E-9</v>
          </cell>
        </row>
        <row r="51">
          <cell r="B51">
            <v>344</v>
          </cell>
          <cell r="C51" t="str">
            <v>Wirral</v>
          </cell>
          <cell r="F51">
            <v>38753577.845708832</v>
          </cell>
          <cell r="I51">
            <v>1.0016674476121255</v>
          </cell>
          <cell r="L51">
            <v>3561929.4437087183</v>
          </cell>
          <cell r="U51">
            <v>14697809.094789136</v>
          </cell>
          <cell r="W51">
            <v>65183.804645256118</v>
          </cell>
          <cell r="X51">
            <v>8512992.9001851603</v>
          </cell>
          <cell r="Z51">
            <v>8138.5480118485193</v>
          </cell>
          <cell r="AA51">
            <v>2289750.922164205</v>
          </cell>
          <cell r="AB51">
            <v>2278718.0131930495</v>
          </cell>
          <cell r="AD51">
            <v>4489.4735001975459</v>
          </cell>
          <cell r="AE51">
            <v>174828.38468177748</v>
          </cell>
          <cell r="AG51">
            <v>3298.4909049867292</v>
          </cell>
          <cell r="AH51">
            <v>167421.99853374393</v>
          </cell>
          <cell r="AJ51">
            <v>8041.3862694301433</v>
          </cell>
          <cell r="AK51">
            <v>566912.94186207594</v>
          </cell>
          <cell r="AM51">
            <v>6271.4398894995174</v>
          </cell>
          <cell r="AN51">
            <v>509228.89535042341</v>
          </cell>
          <cell r="AP51">
            <v>7467.4308219483955</v>
          </cell>
          <cell r="AQ51">
            <v>860325.79276502854</v>
          </cell>
          <cell r="AS51">
            <v>460.76702590157771</v>
          </cell>
          <cell r="AT51">
            <v>1610829.0163973179</v>
          </cell>
          <cell r="AV51">
            <v>3616.0194858797727</v>
          </cell>
          <cell r="AW51">
            <v>2210123.9046490579</v>
          </cell>
          <cell r="AY51">
            <v>624.0388198623541</v>
          </cell>
          <cell r="AZ51">
            <v>1142730.518583073</v>
          </cell>
          <cell r="BB51">
            <v>994.65577547884061</v>
          </cell>
          <cell r="BC51">
            <v>1509594.0320391154</v>
          </cell>
          <cell r="BG51">
            <v>-420000</v>
          </cell>
          <cell r="BH51">
            <v>1359100</v>
          </cell>
          <cell r="BI51">
            <v>0</v>
          </cell>
          <cell r="BJ51">
            <v>0</v>
          </cell>
          <cell r="BV51">
            <v>0</v>
          </cell>
          <cell r="BW51">
            <v>0</v>
          </cell>
        </row>
        <row r="52">
          <cell r="B52">
            <v>350</v>
          </cell>
          <cell r="C52" t="str">
            <v>Bolton</v>
          </cell>
          <cell r="F52">
            <v>36390410.835086741</v>
          </cell>
          <cell r="I52">
            <v>1.0081231311715995</v>
          </cell>
          <cell r="L52">
            <v>2512242.842879626</v>
          </cell>
          <cell r="U52">
            <v>15363157.298898621</v>
          </cell>
          <cell r="W52">
            <v>65071.241081636479</v>
          </cell>
          <cell r="X52">
            <v>8498292.1194754653</v>
          </cell>
          <cell r="Z52">
            <v>7887.5553782865945</v>
          </cell>
          <cell r="AA52">
            <v>2219135.0563711734</v>
          </cell>
          <cell r="AB52">
            <v>2330183.4728883975</v>
          </cell>
          <cell r="AD52">
            <v>8559.9735067780512</v>
          </cell>
          <cell r="AE52">
            <v>333341.16818886821</v>
          </cell>
          <cell r="AG52">
            <v>11610.55410170331</v>
          </cell>
          <cell r="AH52">
            <v>589318.63927608647</v>
          </cell>
          <cell r="AJ52">
            <v>9515.6742351287267</v>
          </cell>
          <cell r="AK52">
            <v>670849.36523267825</v>
          </cell>
          <cell r="AM52">
            <v>4795.6417349832982</v>
          </cell>
          <cell r="AN52">
            <v>389396.91462096106</v>
          </cell>
          <cell r="AP52">
            <v>3014.2881622030823</v>
          </cell>
          <cell r="AQ52">
            <v>347277.38556980347</v>
          </cell>
          <cell r="AS52">
            <v>388.12740550106577</v>
          </cell>
          <cell r="AT52">
            <v>1356882.8750642245</v>
          </cell>
          <cell r="AV52">
            <v>2167.4647320189388</v>
          </cell>
          <cell r="AW52">
            <v>1324762.1135408045</v>
          </cell>
          <cell r="AY52">
            <v>725.8486544435516</v>
          </cell>
          <cell r="AZ52">
            <v>1329163.159253553</v>
          </cell>
          <cell r="BB52">
            <v>959.73322087536269</v>
          </cell>
          <cell r="BC52">
            <v>1456591.8967148713</v>
          </cell>
          <cell r="BG52">
            <v>0</v>
          </cell>
          <cell r="BH52">
            <v>0</v>
          </cell>
          <cell r="BI52">
            <v>0</v>
          </cell>
          <cell r="BJ52">
            <v>0</v>
          </cell>
          <cell r="BV52">
            <v>0</v>
          </cell>
          <cell r="BW52">
            <v>0</v>
          </cell>
        </row>
        <row r="53">
          <cell r="B53">
            <v>351</v>
          </cell>
          <cell r="C53" t="str">
            <v>Bury</v>
          </cell>
          <cell r="F53">
            <v>25995553.660885971</v>
          </cell>
          <cell r="I53">
            <v>1.0081231311715995</v>
          </cell>
          <cell r="L53">
            <v>1685581.8753189142</v>
          </cell>
          <cell r="U53">
            <v>13655762.097309548</v>
          </cell>
          <cell r="W53">
            <v>42323.708800329019</v>
          </cell>
          <cell r="X53">
            <v>5527468.5865229983</v>
          </cell>
          <cell r="Z53">
            <v>4157.4997929516758</v>
          </cell>
          <cell r="AA53">
            <v>1169697.4658070959</v>
          </cell>
          <cell r="AB53">
            <v>1038429.4648565901</v>
          </cell>
          <cell r="AD53">
            <v>4452.8798703849552</v>
          </cell>
          <cell r="AE53">
            <v>173403.36119305514</v>
          </cell>
          <cell r="AG53">
            <v>3696.7875220062551</v>
          </cell>
          <cell r="AH53">
            <v>187638.39977645298</v>
          </cell>
          <cell r="AJ53">
            <v>6166.6891933766738</v>
          </cell>
          <cell r="AK53">
            <v>434747.91472913366</v>
          </cell>
          <cell r="AM53">
            <v>1642.2325806785354</v>
          </cell>
          <cell r="AN53">
            <v>133346.13704383973</v>
          </cell>
          <cell r="AP53">
            <v>948.64386643247508</v>
          </cell>
          <cell r="AQ53">
            <v>109293.65211410871</v>
          </cell>
          <cell r="AS53">
            <v>212.71398067720747</v>
          </cell>
          <cell r="AT53">
            <v>743642.30295727623</v>
          </cell>
          <cell r="AV53">
            <v>1421.4536149519552</v>
          </cell>
          <cell r="AW53">
            <v>868797.47911280661</v>
          </cell>
          <cell r="AY53">
            <v>464.74476347010733</v>
          </cell>
          <cell r="AZ53">
            <v>851033.6339109554</v>
          </cell>
          <cell r="BB53">
            <v>323.60752510608341</v>
          </cell>
          <cell r="BC53">
            <v>491140.75508978328</v>
          </cell>
          <cell r="BG53">
            <v>-36000</v>
          </cell>
          <cell r="BH53">
            <v>0</v>
          </cell>
          <cell r="BI53">
            <v>0</v>
          </cell>
          <cell r="BJ53">
            <v>0</v>
          </cell>
          <cell r="BV53">
            <v>3895305.8831744529</v>
          </cell>
          <cell r="BW53">
            <v>0</v>
          </cell>
        </row>
        <row r="54">
          <cell r="B54">
            <v>352</v>
          </cell>
          <cell r="C54" t="str">
            <v>Manchester</v>
          </cell>
          <cell r="F54">
            <v>78252332.980945542</v>
          </cell>
          <cell r="I54">
            <v>1.0081231311715995</v>
          </cell>
          <cell r="L54">
            <v>4863185.9847717956</v>
          </cell>
          <cell r="U54">
            <v>32071971.7558196</v>
          </cell>
          <cell r="W54">
            <v>117427.06644285393</v>
          </cell>
          <cell r="X54">
            <v>15335953.284069901</v>
          </cell>
          <cell r="Z54">
            <v>20455.826454602924</v>
          </cell>
          <cell r="AA54">
            <v>5755172.4730096469</v>
          </cell>
          <cell r="AB54">
            <v>6854898.5745525267</v>
          </cell>
          <cell r="AD54">
            <v>8318.0239552968669</v>
          </cell>
          <cell r="AE54">
            <v>323919.20606834901</v>
          </cell>
          <cell r="AG54">
            <v>12612.628494087881</v>
          </cell>
          <cell r="AH54">
            <v>640181.07979361969</v>
          </cell>
          <cell r="AJ54">
            <v>26474.321547697375</v>
          </cell>
          <cell r="AK54">
            <v>1866423.8987578521</v>
          </cell>
          <cell r="AM54">
            <v>27874.604576894726</v>
          </cell>
          <cell r="AN54">
            <v>2263364.4501302447</v>
          </cell>
          <cell r="AP54">
            <v>15285.162914823792</v>
          </cell>
          <cell r="AQ54">
            <v>1761009.9398024618</v>
          </cell>
          <cell r="AS54">
            <v>979.89568349879471</v>
          </cell>
          <cell r="AT54">
            <v>3425688.7131491587</v>
          </cell>
          <cell r="AV54">
            <v>4355.09192666131</v>
          </cell>
          <cell r="AW54">
            <v>2661847.5955796633</v>
          </cell>
          <cell r="AY54">
            <v>1500.08721918334</v>
          </cell>
          <cell r="AZ54">
            <v>2746937.1957906759</v>
          </cell>
          <cell r="BB54">
            <v>2178.5540864618265</v>
          </cell>
          <cell r="BC54">
            <v>3306402.40420256</v>
          </cell>
          <cell r="BG54">
            <v>-510000</v>
          </cell>
          <cell r="BH54">
            <v>1740275</v>
          </cell>
          <cell r="BI54">
            <v>0</v>
          </cell>
          <cell r="BJ54">
            <v>0</v>
          </cell>
          <cell r="BV54">
            <v>0</v>
          </cell>
          <cell r="BW54">
            <v>0</v>
          </cell>
        </row>
        <row r="55">
          <cell r="B55">
            <v>353</v>
          </cell>
          <cell r="C55" t="str">
            <v>Oldham</v>
          </cell>
          <cell r="F55">
            <v>33704933.715726405</v>
          </cell>
          <cell r="I55">
            <v>1.0081231311715995</v>
          </cell>
          <cell r="L55">
            <v>2439657.9774352708</v>
          </cell>
          <cell r="U55">
            <v>13399699.88911223</v>
          </cell>
          <cell r="W55">
            <v>56061.219230394527</v>
          </cell>
          <cell r="X55">
            <v>7321584.9225334385</v>
          </cell>
          <cell r="Z55">
            <v>7252.4378056484866</v>
          </cell>
          <cell r="AA55">
            <v>2040447.0341940466</v>
          </cell>
          <cell r="AB55">
            <v>2385638.288700433</v>
          </cell>
          <cell r="AD55">
            <v>6120.3155293427808</v>
          </cell>
          <cell r="AE55">
            <v>238336.38347363315</v>
          </cell>
          <cell r="AG55">
            <v>6515.4997967620475</v>
          </cell>
          <cell r="AH55">
            <v>330708.20227848808</v>
          </cell>
          <cell r="AJ55">
            <v>13724.588307770155</v>
          </cell>
          <cell r="AK55">
            <v>967575.30016714509</v>
          </cell>
          <cell r="AM55">
            <v>7191.950417778191</v>
          </cell>
          <cell r="AN55">
            <v>583972.58543324284</v>
          </cell>
          <cell r="AP55">
            <v>2300.5369853335901</v>
          </cell>
          <cell r="AQ55">
            <v>265045.81734792364</v>
          </cell>
          <cell r="AS55">
            <v>423.4117150920718</v>
          </cell>
          <cell r="AT55">
            <v>1480235.8637064269</v>
          </cell>
          <cell r="AV55">
            <v>2137.221038083791</v>
          </cell>
          <cell r="AW55">
            <v>1306277.0607937237</v>
          </cell>
          <cell r="AY55">
            <v>674.43437475380006</v>
          </cell>
          <cell r="AZ55">
            <v>1235014.1021397596</v>
          </cell>
          <cell r="BB55">
            <v>1040.3830713690907</v>
          </cell>
          <cell r="BC55">
            <v>1578994.5771110791</v>
          </cell>
          <cell r="BG55">
            <v>72000</v>
          </cell>
          <cell r="BH55">
            <v>445384</v>
          </cell>
          <cell r="BI55">
            <v>0</v>
          </cell>
          <cell r="BJ55">
            <v>0</v>
          </cell>
          <cell r="BV55">
            <v>0</v>
          </cell>
          <cell r="BW55">
            <v>0</v>
          </cell>
        </row>
        <row r="56">
          <cell r="B56">
            <v>354</v>
          </cell>
          <cell r="C56" t="str">
            <v>Rochdale</v>
          </cell>
          <cell r="F56">
            <v>26576255.522000596</v>
          </cell>
          <cell r="I56">
            <v>1.0081231311715995</v>
          </cell>
          <cell r="L56">
            <v>1782361.6959113877</v>
          </cell>
          <cell r="U56">
            <v>9999632.0868319087</v>
          </cell>
          <cell r="W56">
            <v>48691.282657561729</v>
          </cell>
          <cell r="X56">
            <v>6359072.5613605073</v>
          </cell>
          <cell r="Z56">
            <v>6941.9358812476339</v>
          </cell>
          <cell r="AA56">
            <v>1953088.4455741181</v>
          </cell>
          <cell r="AB56">
            <v>2092851.2260187443</v>
          </cell>
          <cell r="AD56">
            <v>4700.8781606531684</v>
          </cell>
          <cell r="AE56">
            <v>183060.87236658728</v>
          </cell>
          <cell r="AG56">
            <v>8504.526734563613</v>
          </cell>
          <cell r="AH56">
            <v>431665.54145463795</v>
          </cell>
          <cell r="AJ56">
            <v>9303.9683775826907</v>
          </cell>
          <cell r="AK56">
            <v>655924.22838567512</v>
          </cell>
          <cell r="AM56">
            <v>8120.4318215872336</v>
          </cell>
          <cell r="AN56">
            <v>659363.49532727385</v>
          </cell>
          <cell r="AP56">
            <v>1413.3886299025824</v>
          </cell>
          <cell r="AQ56">
            <v>162837.08848457006</v>
          </cell>
          <cell r="AS56">
            <v>343.76998772951544</v>
          </cell>
          <cell r="AT56">
            <v>1201810.5464854559</v>
          </cell>
          <cell r="AV56">
            <v>2117.058575460359</v>
          </cell>
          <cell r="AW56">
            <v>1293953.6922956696</v>
          </cell>
          <cell r="AY56">
            <v>608.9063712276461</v>
          </cell>
          <cell r="AZ56">
            <v>1115020.2058182585</v>
          </cell>
          <cell r="BB56">
            <v>754.07610211635642</v>
          </cell>
          <cell r="BC56">
            <v>1144465.0617045418</v>
          </cell>
          <cell r="BG56">
            <v>-366000</v>
          </cell>
          <cell r="BH56">
            <v>0</v>
          </cell>
          <cell r="BI56">
            <v>0</v>
          </cell>
          <cell r="BJ56">
            <v>0</v>
          </cell>
          <cell r="BV56">
            <v>0</v>
          </cell>
          <cell r="BW56">
            <v>0</v>
          </cell>
        </row>
        <row r="57">
          <cell r="B57">
            <v>355</v>
          </cell>
          <cell r="C57" t="str">
            <v>Salford</v>
          </cell>
          <cell r="F57">
            <v>32037594.427388571</v>
          </cell>
          <cell r="I57">
            <v>1.0081231311715995</v>
          </cell>
          <cell r="L57">
            <v>2145286.0231331638</v>
          </cell>
          <cell r="U57">
            <v>14415236.444412833</v>
          </cell>
          <cell r="W57">
            <v>54268.764205693871</v>
          </cell>
          <cell r="X57">
            <v>7087490.6259175632</v>
          </cell>
          <cell r="Z57">
            <v>6876.40787772148</v>
          </cell>
          <cell r="AA57">
            <v>1934652.3797939385</v>
          </cell>
          <cell r="AB57">
            <v>2333775.0700212372</v>
          </cell>
          <cell r="AD57">
            <v>4194.8003488050254</v>
          </cell>
          <cell r="AE57">
            <v>163353.26826450133</v>
          </cell>
          <cell r="AG57">
            <v>4869.234723558825</v>
          </cell>
          <cell r="AH57">
            <v>247148.47857111206</v>
          </cell>
          <cell r="AJ57">
            <v>9023.7101471169863</v>
          </cell>
          <cell r="AK57">
            <v>636166.19008345192</v>
          </cell>
          <cell r="AM57">
            <v>7902.6772252541678</v>
          </cell>
          <cell r="AN57">
            <v>641682.23958665412</v>
          </cell>
          <cell r="AP57">
            <v>5602.1402399205781</v>
          </cell>
          <cell r="AQ57">
            <v>645424.89351551782</v>
          </cell>
          <cell r="AS57">
            <v>343.76998772951544</v>
          </cell>
          <cell r="AT57">
            <v>1201810.5464854559</v>
          </cell>
          <cell r="AV57">
            <v>2117.058575460359</v>
          </cell>
          <cell r="AW57">
            <v>1293953.6922956696</v>
          </cell>
          <cell r="AY57">
            <v>525.23215134040333</v>
          </cell>
          <cell r="AZ57">
            <v>961797.23051541811</v>
          </cell>
          <cell r="BB57">
            <v>674.43437475380006</v>
          </cell>
          <cell r="BC57">
            <v>1023592.4148132867</v>
          </cell>
          <cell r="BG57">
            <v>-360000</v>
          </cell>
          <cell r="BH57">
            <v>0</v>
          </cell>
          <cell r="BI57">
            <v>0</v>
          </cell>
          <cell r="BJ57">
            <v>0</v>
          </cell>
          <cell r="BV57">
            <v>365761.72214743495</v>
          </cell>
          <cell r="BW57">
            <v>0</v>
          </cell>
        </row>
        <row r="58">
          <cell r="B58">
            <v>356</v>
          </cell>
          <cell r="C58" t="str">
            <v>Stockport</v>
          </cell>
          <cell r="F58">
            <v>30546956.518526565</v>
          </cell>
          <cell r="I58">
            <v>1.0081231311715995</v>
          </cell>
          <cell r="L58">
            <v>2052538.6950653763</v>
          </cell>
          <cell r="U58">
            <v>13839748.944272945</v>
          </cell>
          <cell r="W58">
            <v>61676.705004325551</v>
          </cell>
          <cell r="X58">
            <v>8054966.3319913279</v>
          </cell>
          <cell r="Z58">
            <v>5241.2321589611456</v>
          </cell>
          <cell r="AA58">
            <v>1474601.6306331453</v>
          </cell>
          <cell r="AB58">
            <v>1130686.9640704554</v>
          </cell>
          <cell r="AD58">
            <v>5028.5181782839381</v>
          </cell>
          <cell r="AE58">
            <v>195819.77940479032</v>
          </cell>
          <cell r="AG58">
            <v>6063.8606339971711</v>
          </cell>
          <cell r="AH58">
            <v>307784.28542551532</v>
          </cell>
          <cell r="AJ58">
            <v>2591.8845702421822</v>
          </cell>
          <cell r="AK58">
            <v>182726.31825545247</v>
          </cell>
          <cell r="AM58">
            <v>2411.430529762466</v>
          </cell>
          <cell r="AN58">
            <v>195803.53579426926</v>
          </cell>
          <cell r="AP58">
            <v>2157.383500707223</v>
          </cell>
          <cell r="AQ58">
            <v>248553.04519042795</v>
          </cell>
          <cell r="AS58">
            <v>293.36383117093544</v>
          </cell>
          <cell r="AT58">
            <v>1025591.9912823099</v>
          </cell>
          <cell r="AV58">
            <v>2096.8961128369269</v>
          </cell>
          <cell r="AW58">
            <v>1281630.3237976155</v>
          </cell>
          <cell r="AY58">
            <v>548.41898335735016</v>
          </cell>
          <cell r="AZ58">
            <v>1004256.6092137957</v>
          </cell>
          <cell r="BB58">
            <v>753.06797898518482</v>
          </cell>
          <cell r="BC58">
            <v>1142935.0281995891</v>
          </cell>
          <cell r="BG58">
            <v>-510000</v>
          </cell>
          <cell r="BH58">
            <v>50000</v>
          </cell>
          <cell r="BI58">
            <v>0</v>
          </cell>
          <cell r="BJ58">
            <v>0</v>
          </cell>
          <cell r="BV58">
            <v>0</v>
          </cell>
          <cell r="BW58">
            <v>0</v>
          </cell>
        </row>
        <row r="59">
          <cell r="B59">
            <v>357</v>
          </cell>
          <cell r="C59" t="str">
            <v>Tameside</v>
          </cell>
          <cell r="F59">
            <v>23893101.333484348</v>
          </cell>
          <cell r="I59">
            <v>1.0081231311715995</v>
          </cell>
          <cell r="L59">
            <v>1653321.9351214231</v>
          </cell>
          <cell r="U59">
            <v>8628881.6483735684</v>
          </cell>
          <cell r="W59">
            <v>47850.933394125968</v>
          </cell>
          <cell r="X59">
            <v>6249323.1020855019</v>
          </cell>
          <cell r="Z59">
            <v>6149.5511001467567</v>
          </cell>
          <cell r="AA59">
            <v>1730153.86552456</v>
          </cell>
          <cell r="AB59">
            <v>1870895.760924353</v>
          </cell>
          <cell r="AD59">
            <v>6463.0773939411238</v>
          </cell>
          <cell r="AE59">
            <v>251684.16314436862</v>
          </cell>
          <cell r="AG59">
            <v>6285.6477228549229</v>
          </cell>
          <cell r="AH59">
            <v>319041.56602295733</v>
          </cell>
          <cell r="AJ59">
            <v>11483.53058717569</v>
          </cell>
          <cell r="AK59">
            <v>809582.06582958356</v>
          </cell>
          <cell r="AM59">
            <v>3770.3805105817819</v>
          </cell>
          <cell r="AN59">
            <v>306147.66884221026</v>
          </cell>
          <cell r="AP59">
            <v>1600.8995323004999</v>
          </cell>
          <cell r="AQ59">
            <v>184440.29708523344</v>
          </cell>
          <cell r="AS59">
            <v>285.29884612156263</v>
          </cell>
          <cell r="AT59">
            <v>997397.02244980657</v>
          </cell>
          <cell r="AV59">
            <v>1451.6973088871032</v>
          </cell>
          <cell r="AW59">
            <v>887282.53185988765</v>
          </cell>
          <cell r="AY59">
            <v>509.10218124165772</v>
          </cell>
          <cell r="AZ59">
            <v>932260.27142089477</v>
          </cell>
          <cell r="BB59">
            <v>758.10859464104283</v>
          </cell>
          <cell r="BC59">
            <v>1150585.1957243523</v>
          </cell>
          <cell r="BG59">
            <v>-282000</v>
          </cell>
          <cell r="BH59">
            <v>75000</v>
          </cell>
          <cell r="BI59">
            <v>0</v>
          </cell>
          <cell r="BJ59">
            <v>0</v>
          </cell>
          <cell r="BV59">
            <v>0</v>
          </cell>
          <cell r="BW59">
            <v>0</v>
          </cell>
        </row>
        <row r="60">
          <cell r="B60">
            <v>358</v>
          </cell>
          <cell r="C60" t="str">
            <v>Trafford</v>
          </cell>
          <cell r="F60">
            <v>25207018.392316092</v>
          </cell>
          <cell r="I60">
            <v>1.0081231311715995</v>
          </cell>
          <cell r="L60">
            <v>2117058.575460359</v>
          </cell>
          <cell r="U60">
            <v>11488429.469393192</v>
          </cell>
          <cell r="W60">
            <v>55424.103557710449</v>
          </cell>
          <cell r="X60">
            <v>7238377.7328384919</v>
          </cell>
          <cell r="Z60">
            <v>3389.3099669989174</v>
          </cell>
          <cell r="AA60">
            <v>953570.04850714281</v>
          </cell>
          <cell r="AB60">
            <v>811914.23066259373</v>
          </cell>
          <cell r="AD60">
            <v>2619.1038947838156</v>
          </cell>
          <cell r="AE60">
            <v>101992.73995462013</v>
          </cell>
          <cell r="AG60">
            <v>3130.2223222878165</v>
          </cell>
          <cell r="AH60">
            <v>158881.1647957149</v>
          </cell>
          <cell r="AJ60">
            <v>3844.9816222884801</v>
          </cell>
          <cell r="AK60">
            <v>271068.91397366615</v>
          </cell>
          <cell r="AM60">
            <v>2658.4206968995077</v>
          </cell>
          <cell r="AN60">
            <v>215858.66383339799</v>
          </cell>
          <cell r="AP60">
            <v>556.48396840672285</v>
          </cell>
          <cell r="AQ60">
            <v>64112.748105194485</v>
          </cell>
          <cell r="AS60">
            <v>224.81145825126669</v>
          </cell>
          <cell r="AT60">
            <v>785934.75620603131</v>
          </cell>
          <cell r="AV60">
            <v>1270.2351452762152</v>
          </cell>
          <cell r="AW60">
            <v>776372.21537740168</v>
          </cell>
          <cell r="AY60">
            <v>371.99743540232021</v>
          </cell>
          <cell r="AZ60">
            <v>681196.11911744589</v>
          </cell>
          <cell r="BB60">
            <v>458.69602468307778</v>
          </cell>
          <cell r="BC60">
            <v>696165.24475343118</v>
          </cell>
          <cell r="BG60">
            <v>-342000</v>
          </cell>
          <cell r="BH60">
            <v>0</v>
          </cell>
          <cell r="BI60">
            <v>0</v>
          </cell>
          <cell r="BJ60">
            <v>0</v>
          </cell>
          <cell r="BV60">
            <v>693528.33932580426</v>
          </cell>
          <cell r="BW60">
            <v>0</v>
          </cell>
        </row>
        <row r="61">
          <cell r="B61">
            <v>359</v>
          </cell>
          <cell r="C61" t="str">
            <v>Wigan</v>
          </cell>
          <cell r="F61">
            <v>31653580.101992223</v>
          </cell>
          <cell r="I61">
            <v>1.0081231311715995</v>
          </cell>
          <cell r="L61">
            <v>2274325.7839231282</v>
          </cell>
          <cell r="U61">
            <v>12765954.177354559</v>
          </cell>
          <cell r="W61">
            <v>65431.780189529898</v>
          </cell>
          <cell r="X61">
            <v>8545378.4606677182</v>
          </cell>
          <cell r="Z61">
            <v>6393.5168978902839</v>
          </cell>
          <cell r="AA61">
            <v>1798792.7565830753</v>
          </cell>
          <cell r="AB61">
            <v>1912635.5148163617</v>
          </cell>
          <cell r="AD61">
            <v>7551.850375606452</v>
          </cell>
          <cell r="AE61">
            <v>294082.99268670497</v>
          </cell>
          <cell r="AG61">
            <v>6119.3074062116084</v>
          </cell>
          <cell r="AH61">
            <v>310598.60557487578</v>
          </cell>
          <cell r="AJ61">
            <v>9055.9700873144775</v>
          </cell>
          <cell r="AK61">
            <v>638440.49665061431</v>
          </cell>
          <cell r="AM61">
            <v>5503.3441730657614</v>
          </cell>
          <cell r="AN61">
            <v>446860.99577797489</v>
          </cell>
          <cell r="AP61">
            <v>1932.5720424559561</v>
          </cell>
          <cell r="AQ61">
            <v>222652.42412619176</v>
          </cell>
          <cell r="AS61">
            <v>357.88371156591779</v>
          </cell>
          <cell r="AT61">
            <v>1251151.7419423368</v>
          </cell>
          <cell r="AV61">
            <v>2217.8708885775186</v>
          </cell>
          <cell r="AW61">
            <v>1355570.5347859394</v>
          </cell>
          <cell r="AY61">
            <v>594.79264739124369</v>
          </cell>
          <cell r="AZ61">
            <v>1089175.3666105503</v>
          </cell>
          <cell r="BB61">
            <v>775.24668787095993</v>
          </cell>
          <cell r="BC61">
            <v>1176595.7653085464</v>
          </cell>
          <cell r="BG61">
            <v>-546000</v>
          </cell>
          <cell r="BH61">
            <v>30000</v>
          </cell>
          <cell r="BI61">
            <v>0</v>
          </cell>
          <cell r="BJ61">
            <v>0</v>
          </cell>
          <cell r="BV61">
            <v>0</v>
          </cell>
          <cell r="BW61">
            <v>0</v>
          </cell>
        </row>
        <row r="62">
          <cell r="B62">
            <v>370</v>
          </cell>
          <cell r="C62" t="str">
            <v>Barnsley</v>
          </cell>
          <cell r="F62">
            <v>25978768.363527454</v>
          </cell>
          <cell r="I62">
            <v>1</v>
          </cell>
          <cell r="L62">
            <v>1548000</v>
          </cell>
          <cell r="U62">
            <v>9948872.6542681213</v>
          </cell>
          <cell r="W62">
            <v>48960.421999999999</v>
          </cell>
          <cell r="X62">
            <v>6394222.1099915924</v>
          </cell>
          <cell r="Z62">
            <v>6135</v>
          </cell>
          <cell r="AA62">
            <v>1726059.9663510178</v>
          </cell>
          <cell r="AB62">
            <v>1793442.3220436224</v>
          </cell>
          <cell r="AD62">
            <v>5454</v>
          </cell>
          <cell r="AE62">
            <v>212388.82688860019</v>
          </cell>
          <cell r="AG62">
            <v>5397</v>
          </cell>
          <cell r="AH62">
            <v>273936.34001554159</v>
          </cell>
          <cell r="AJ62">
            <v>7766</v>
          </cell>
          <cell r="AK62">
            <v>547498.37391070602</v>
          </cell>
          <cell r="AM62">
            <v>7722</v>
          </cell>
          <cell r="AN62">
            <v>627011.59529247717</v>
          </cell>
          <cell r="AP62">
            <v>1151</v>
          </cell>
          <cell r="AQ62">
            <v>132607.18593629726</v>
          </cell>
          <cell r="AS62">
            <v>308</v>
          </cell>
          <cell r="AT62">
            <v>1076759.6402533178</v>
          </cell>
          <cell r="AV62">
            <v>2050</v>
          </cell>
          <cell r="AW62">
            <v>1252967.2536950507</v>
          </cell>
          <cell r="AY62">
            <v>668</v>
          </cell>
          <cell r="AZ62">
            <v>1223231.5716863023</v>
          </cell>
          <cell r="BB62">
            <v>831</v>
          </cell>
          <cell r="BC62">
            <v>1261212.8452384293</v>
          </cell>
          <cell r="BG62">
            <v>-246000</v>
          </cell>
          <cell r="BH62">
            <v>0</v>
          </cell>
          <cell r="BI62">
            <v>0</v>
          </cell>
          <cell r="BJ62">
            <v>0</v>
          </cell>
          <cell r="BV62">
            <v>0</v>
          </cell>
          <cell r="BW62">
            <v>0</v>
          </cell>
        </row>
        <row r="63">
          <cell r="B63">
            <v>371</v>
          </cell>
          <cell r="C63" t="str">
            <v>Doncaster</v>
          </cell>
          <cell r="F63">
            <v>33811211.898814701</v>
          </cell>
          <cell r="I63">
            <v>1</v>
          </cell>
          <cell r="L63">
            <v>2192000</v>
          </cell>
          <cell r="U63">
            <v>13491279.488845488</v>
          </cell>
          <cell r="W63">
            <v>62118.741000000002</v>
          </cell>
          <cell r="X63">
            <v>8112696.151741527</v>
          </cell>
          <cell r="Z63">
            <v>7193</v>
          </cell>
          <cell r="AA63">
            <v>2023724.4234658307</v>
          </cell>
          <cell r="AB63">
            <v>2417478.440623268</v>
          </cell>
          <cell r="AD63">
            <v>8681</v>
          </cell>
          <cell r="AE63">
            <v>338054.16322331096</v>
          </cell>
          <cell r="AG63">
            <v>2635</v>
          </cell>
          <cell r="AH63">
            <v>133745.09096552752</v>
          </cell>
          <cell r="AJ63">
            <v>14872</v>
          </cell>
          <cell r="AK63">
            <v>1048467.1409734767</v>
          </cell>
          <cell r="AM63">
            <v>8324</v>
          </cell>
          <cell r="AN63">
            <v>675892.8411311293</v>
          </cell>
          <cell r="AP63">
            <v>1921</v>
          </cell>
          <cell r="AQ63">
            <v>221319.20432982361</v>
          </cell>
          <cell r="AS63">
            <v>372</v>
          </cell>
          <cell r="AT63">
            <v>1300501.903163098</v>
          </cell>
          <cell r="AV63">
            <v>2200</v>
          </cell>
          <cell r="AW63">
            <v>1344647.7844532253</v>
          </cell>
          <cell r="AY63">
            <v>885</v>
          </cell>
          <cell r="AZ63">
            <v>1620598.7139855952</v>
          </cell>
          <cell r="BB63">
            <v>1061</v>
          </cell>
          <cell r="BC63">
            <v>1610284.992536671</v>
          </cell>
          <cell r="BG63">
            <v>-558000</v>
          </cell>
          <cell r="BH63">
            <v>256000</v>
          </cell>
          <cell r="BI63">
            <v>0</v>
          </cell>
          <cell r="BJ63">
            <v>0</v>
          </cell>
          <cell r="BV63">
            <v>0</v>
          </cell>
          <cell r="BW63">
            <v>0</v>
          </cell>
        </row>
        <row r="64">
          <cell r="B64">
            <v>372</v>
          </cell>
          <cell r="C64" t="str">
            <v>Rotherham</v>
          </cell>
          <cell r="F64">
            <v>32499205.566898249</v>
          </cell>
          <cell r="I64">
            <v>1</v>
          </cell>
          <cell r="L64">
            <v>2344000</v>
          </cell>
          <cell r="U64">
            <v>13003315.872625368</v>
          </cell>
          <cell r="W64">
            <v>54443.087000000007</v>
          </cell>
          <cell r="X64">
            <v>7110257.1507981662</v>
          </cell>
          <cell r="Z64">
            <v>6438</v>
          </cell>
          <cell r="AA64">
            <v>1811307.9157893809</v>
          </cell>
          <cell r="AB64">
            <v>1977223.1128989141</v>
          </cell>
          <cell r="AD64">
            <v>6862</v>
          </cell>
          <cell r="AE64">
            <v>267218.94574799674</v>
          </cell>
          <cell r="AG64">
            <v>6346</v>
          </cell>
          <cell r="AH64">
            <v>322104.87562324008</v>
          </cell>
          <cell r="AJ64">
            <v>9043</v>
          </cell>
          <cell r="AK64">
            <v>637526.11322102952</v>
          </cell>
          <cell r="AM64">
            <v>3570</v>
          </cell>
          <cell r="AN64">
            <v>289877.15555479715</v>
          </cell>
          <cell r="AP64">
            <v>3997</v>
          </cell>
          <cell r="AQ64">
            <v>460496.02275185066</v>
          </cell>
          <cell r="AS64">
            <v>413</v>
          </cell>
          <cell r="AT64">
            <v>1443836.7903396757</v>
          </cell>
          <cell r="AV64">
            <v>2530</v>
          </cell>
          <cell r="AW64">
            <v>1546344.9521212091</v>
          </cell>
          <cell r="AY64">
            <v>929</v>
          </cell>
          <cell r="AZ64">
            <v>1701170.8534379862</v>
          </cell>
          <cell r="BB64">
            <v>946</v>
          </cell>
          <cell r="BC64">
            <v>1435748.91888755</v>
          </cell>
          <cell r="BG64">
            <v>126000</v>
          </cell>
          <cell r="BH64">
            <v>0</v>
          </cell>
          <cell r="BI64">
            <v>0</v>
          </cell>
          <cell r="BJ64">
            <v>0</v>
          </cell>
          <cell r="BV64">
            <v>0</v>
          </cell>
          <cell r="BW64">
            <v>0</v>
          </cell>
        </row>
        <row r="65">
          <cell r="B65">
            <v>373</v>
          </cell>
          <cell r="C65" t="str">
            <v>Sheffield</v>
          </cell>
          <cell r="F65">
            <v>64987417.889028922</v>
          </cell>
          <cell r="I65">
            <v>1</v>
          </cell>
          <cell r="L65">
            <v>3968000</v>
          </cell>
          <cell r="U65">
            <v>23438614.665483199</v>
          </cell>
          <cell r="W65">
            <v>114063.29399999999</v>
          </cell>
          <cell r="X65">
            <v>14896645.2215888</v>
          </cell>
          <cell r="Z65">
            <v>16111</v>
          </cell>
          <cell r="AA65">
            <v>4532771.3313579867</v>
          </cell>
          <cell r="AB65">
            <v>4120948.7678699717</v>
          </cell>
          <cell r="AD65">
            <v>7850</v>
          </cell>
          <cell r="AE65">
            <v>305693.48937944835</v>
          </cell>
          <cell r="AG65">
            <v>8377</v>
          </cell>
          <cell r="AH65">
            <v>425192.64782475296</v>
          </cell>
          <cell r="AJ65">
            <v>19726</v>
          </cell>
          <cell r="AK65">
            <v>1390671.2495187467</v>
          </cell>
          <cell r="AM65">
            <v>18294</v>
          </cell>
          <cell r="AN65">
            <v>1485437.7265320614</v>
          </cell>
          <cell r="AP65">
            <v>4461</v>
          </cell>
          <cell r="AQ65">
            <v>513953.65461496264</v>
          </cell>
          <cell r="AS65">
            <v>828</v>
          </cell>
          <cell r="AT65">
            <v>2894665.5263952827</v>
          </cell>
          <cell r="AV65">
            <v>5330</v>
          </cell>
          <cell r="AW65">
            <v>3257714.8596071326</v>
          </cell>
          <cell r="AY65">
            <v>1891</v>
          </cell>
          <cell r="AZ65">
            <v>3462770.8114652662</v>
          </cell>
          <cell r="BB65">
            <v>2106</v>
          </cell>
          <cell r="BC65">
            <v>3196286.7052612901</v>
          </cell>
          <cell r="BG65">
            <v>-348000</v>
          </cell>
          <cell r="BH65">
            <v>1567000</v>
          </cell>
          <cell r="BI65">
            <v>0</v>
          </cell>
          <cell r="BJ65">
            <v>0</v>
          </cell>
          <cell r="BV65">
            <v>0</v>
          </cell>
          <cell r="BW65">
            <v>-7.4505805969238281E-9</v>
          </cell>
        </row>
        <row r="66">
          <cell r="B66">
            <v>380</v>
          </cell>
          <cell r="C66" t="str">
            <v>Bradford</v>
          </cell>
          <cell r="F66">
            <v>76125265.317122787</v>
          </cell>
          <cell r="I66">
            <v>1.0002404826419735</v>
          </cell>
          <cell r="L66">
            <v>3556855.1562748575</v>
          </cell>
          <cell r="U66">
            <v>29697627.592442036</v>
          </cell>
          <cell r="W66">
            <v>132906.97713658333</v>
          </cell>
          <cell r="X66">
            <v>17357626.774109259</v>
          </cell>
          <cell r="Z66">
            <v>17440.193055345451</v>
          </cell>
          <cell r="AA66">
            <v>4906734.9695623191</v>
          </cell>
          <cell r="AB66">
            <v>5334464.0980470609</v>
          </cell>
          <cell r="AD66">
            <v>17127.117784278511</v>
          </cell>
          <cell r="AE66">
            <v>666961.57942533807</v>
          </cell>
          <cell r="AG66">
            <v>22046.30047791174</v>
          </cell>
          <cell r="AH66">
            <v>1119007.3862890543</v>
          </cell>
          <cell r="AJ66">
            <v>25445.117637929165</v>
          </cell>
          <cell r="AK66">
            <v>1793865.636200469</v>
          </cell>
          <cell r="AM66">
            <v>15486.723392745676</v>
          </cell>
          <cell r="AN66">
            <v>1257492.2481661218</v>
          </cell>
          <cell r="AP66">
            <v>4315.0374421174738</v>
          </cell>
          <cell r="AQ66">
            <v>497137.24796607846</v>
          </cell>
          <cell r="AS66">
            <v>1133.272466833356</v>
          </cell>
          <cell r="AT66">
            <v>3961889.7847288125</v>
          </cell>
          <cell r="AV66">
            <v>4411.060528451103</v>
          </cell>
          <cell r="AW66">
            <v>2696055.803032204</v>
          </cell>
          <cell r="AY66">
            <v>2224.534833395749</v>
          </cell>
          <cell r="AZ66">
            <v>4073534.7912060008</v>
          </cell>
          <cell r="BB66">
            <v>2406.5786012365884</v>
          </cell>
          <cell r="BC66">
            <v>3652476.347720237</v>
          </cell>
          <cell r="BG66">
            <v>-756000</v>
          </cell>
          <cell r="BH66">
            <v>1644000</v>
          </cell>
          <cell r="BI66">
            <v>0</v>
          </cell>
          <cell r="BJ66">
            <v>0</v>
          </cell>
          <cell r="BV66">
            <v>0</v>
          </cell>
          <cell r="BW66">
            <v>0</v>
          </cell>
        </row>
        <row r="67">
          <cell r="B67">
            <v>381</v>
          </cell>
          <cell r="C67" t="str">
            <v>Calderdale</v>
          </cell>
          <cell r="F67">
            <v>20921329.303858019</v>
          </cell>
          <cell r="I67">
            <v>1.0002404826419735</v>
          </cell>
          <cell r="L67">
            <v>1096263.568975603</v>
          </cell>
          <cell r="U67">
            <v>8360333.0568309845</v>
          </cell>
          <cell r="W67">
            <v>44295.083637686614</v>
          </cell>
          <cell r="X67">
            <v>5784929.7777707577</v>
          </cell>
          <cell r="Z67">
            <v>4488.0790456145351</v>
          </cell>
          <cell r="AA67">
            <v>1262704.7378083344</v>
          </cell>
          <cell r="AB67">
            <v>1372492.263445924</v>
          </cell>
          <cell r="AD67">
            <v>5416.3022135062865</v>
          </cell>
          <cell r="AE67">
            <v>210920.80550068367</v>
          </cell>
          <cell r="AG67">
            <v>3262.7844543781175</v>
          </cell>
          <cell r="AH67">
            <v>165609.64085453903</v>
          </cell>
          <cell r="AJ67">
            <v>7569.8199726344556</v>
          </cell>
          <cell r="AK67">
            <v>533667.79884292418</v>
          </cell>
          <cell r="AM67">
            <v>3209.7717087980932</v>
          </cell>
          <cell r="AN67">
            <v>260627.30894303974</v>
          </cell>
          <cell r="AP67">
            <v>1750.4208446234536</v>
          </cell>
          <cell r="AQ67">
            <v>201666.70930473742</v>
          </cell>
          <cell r="AS67">
            <v>247.05939921256746</v>
          </cell>
          <cell r="AT67">
            <v>863712.95395235356</v>
          </cell>
          <cell r="AV67">
            <v>1280.307817781726</v>
          </cell>
          <cell r="AW67">
            <v>782528.66845379164</v>
          </cell>
          <cell r="AY67">
            <v>495.11903890777688</v>
          </cell>
          <cell r="AZ67">
            <v>906654.55110025662</v>
          </cell>
          <cell r="BB67">
            <v>482.11591263343121</v>
          </cell>
          <cell r="BC67">
            <v>731709.72552001418</v>
          </cell>
          <cell r="BG67">
            <v>-240000</v>
          </cell>
          <cell r="BH67">
            <v>0</v>
          </cell>
          <cell r="BI67">
            <v>0</v>
          </cell>
          <cell r="BJ67">
            <v>0</v>
          </cell>
          <cell r="BV67">
            <v>0</v>
          </cell>
          <cell r="BW67">
            <v>0</v>
          </cell>
        </row>
        <row r="68">
          <cell r="B68">
            <v>382</v>
          </cell>
          <cell r="C68" t="str">
            <v>Kirklees</v>
          </cell>
          <cell r="F68">
            <v>43851395.113316521</v>
          </cell>
          <cell r="I68">
            <v>1.0002404826419735</v>
          </cell>
          <cell r="L68">
            <v>2744659.8843695754</v>
          </cell>
          <cell r="U68">
            <v>15559938.366174109</v>
          </cell>
          <cell r="W68">
            <v>96247.03417625009</v>
          </cell>
          <cell r="X68">
            <v>12569844.964794109</v>
          </cell>
          <cell r="Z68">
            <v>12656.04282686889</v>
          </cell>
          <cell r="AA68">
            <v>3560731.6798504246</v>
          </cell>
          <cell r="AB68">
            <v>2222449.0389376236</v>
          </cell>
          <cell r="AD68">
            <v>14478.480986242566</v>
          </cell>
          <cell r="AE68">
            <v>563818.77370681369</v>
          </cell>
          <cell r="AG68">
            <v>8810.1181711105019</v>
          </cell>
          <cell r="AH68">
            <v>447176.49192114652</v>
          </cell>
          <cell r="AJ68">
            <v>10150.440417850747</v>
          </cell>
          <cell r="AK68">
            <v>715600.00299392105</v>
          </cell>
          <cell r="AM68">
            <v>4825.16008826488</v>
          </cell>
          <cell r="AN68">
            <v>391793.74831449788</v>
          </cell>
          <cell r="AP68">
            <v>903.21715582570209</v>
          </cell>
          <cell r="AQ68">
            <v>104060.02200124452</v>
          </cell>
          <cell r="AS68">
            <v>604.14525151575197</v>
          </cell>
          <cell r="AT68">
            <v>2112075.4015676985</v>
          </cell>
          <cell r="AV68">
            <v>2410.5795631671563</v>
          </cell>
          <cell r="AW68">
            <v>1473354.7585731549</v>
          </cell>
          <cell r="AY68">
            <v>1225.2945912364175</v>
          </cell>
          <cell r="AZ68">
            <v>2243741.0608036653</v>
          </cell>
          <cell r="BB68">
            <v>1057.254190152566</v>
          </cell>
          <cell r="BC68">
            <v>1604599.9582461724</v>
          </cell>
          <cell r="BG68">
            <v>-240000</v>
          </cell>
          <cell r="BH68">
            <v>0</v>
          </cell>
          <cell r="BI68">
            <v>0</v>
          </cell>
          <cell r="BJ68">
            <v>0</v>
          </cell>
          <cell r="BV68">
            <v>0</v>
          </cell>
          <cell r="BW68">
            <v>0</v>
          </cell>
        </row>
        <row r="69">
          <cell r="B69">
            <v>383</v>
          </cell>
          <cell r="C69" t="str">
            <v>Leeds</v>
          </cell>
          <cell r="F69">
            <v>79021825.04001607</v>
          </cell>
          <cell r="I69">
            <v>1.0002404826419735</v>
          </cell>
          <cell r="L69">
            <v>3852926.3391368818</v>
          </cell>
          <cell r="U69">
            <v>29697274.555877559</v>
          </cell>
          <cell r="W69">
            <v>162412.58001596195</v>
          </cell>
          <cell r="X69">
            <v>21211053.084445279</v>
          </cell>
          <cell r="Z69">
            <v>18379.418868546265</v>
          </cell>
          <cell r="AA69">
            <v>5170982.7406347562</v>
          </cell>
          <cell r="AB69">
            <v>5281513.5926062204</v>
          </cell>
          <cell r="AD69">
            <v>10023.409876555217</v>
          </cell>
          <cell r="AE69">
            <v>390330.08161077579</v>
          </cell>
          <cell r="AG69">
            <v>15695.773653617849</v>
          </cell>
          <cell r="AH69">
            <v>796672.74196487642</v>
          </cell>
          <cell r="AJ69">
            <v>18935.552576895199</v>
          </cell>
          <cell r="AK69">
            <v>1334945.1770474892</v>
          </cell>
          <cell r="AM69">
            <v>21746.228333119147</v>
          </cell>
          <cell r="AN69">
            <v>1765752.0485293323</v>
          </cell>
          <cell r="AP69">
            <v>8626.0739223043802</v>
          </cell>
          <cell r="AQ69">
            <v>993813.54345374613</v>
          </cell>
          <cell r="AS69">
            <v>827.1988791449121</v>
          </cell>
          <cell r="AT69">
            <v>2891864.8296299451</v>
          </cell>
          <cell r="AV69">
            <v>4060.9763595264126</v>
          </cell>
          <cell r="AW69">
            <v>2482083.1202518707</v>
          </cell>
          <cell r="AY69">
            <v>2029.4879392805642</v>
          </cell>
          <cell r="AZ69">
            <v>3716367.8468331732</v>
          </cell>
          <cell r="BB69">
            <v>2643.6355956227362</v>
          </cell>
          <cell r="BC69">
            <v>4012258.9306004108</v>
          </cell>
          <cell r="BG69">
            <v>-252000</v>
          </cell>
          <cell r="BH69">
            <v>957500</v>
          </cell>
          <cell r="BI69">
            <v>0</v>
          </cell>
          <cell r="BJ69">
            <v>0</v>
          </cell>
          <cell r="BV69">
            <v>0</v>
          </cell>
          <cell r="BW69">
            <v>0</v>
          </cell>
        </row>
        <row r="70">
          <cell r="B70">
            <v>384</v>
          </cell>
          <cell r="C70" t="str">
            <v>Wakefield</v>
          </cell>
          <cell r="F70">
            <v>34118886.949065223</v>
          </cell>
          <cell r="I70">
            <v>1.0002404826419735</v>
          </cell>
          <cell r="L70">
            <v>1624390.543810565</v>
          </cell>
          <cell r="U70">
            <v>12731064.419416457</v>
          </cell>
          <cell r="W70">
            <v>67888.160999158325</v>
          </cell>
          <cell r="X70">
            <v>8866181.3427075259</v>
          </cell>
          <cell r="Z70">
            <v>6493.561213311692</v>
          </cell>
          <cell r="AA70">
            <v>1826939.861344263</v>
          </cell>
          <cell r="AB70">
            <v>2133668.7269087723</v>
          </cell>
          <cell r="AD70">
            <v>7667.8435399333694</v>
          </cell>
          <cell r="AE70">
            <v>298599.98060355324</v>
          </cell>
          <cell r="AG70">
            <v>8105.9488713305536</v>
          </cell>
          <cell r="AH70">
            <v>411434.8649556053</v>
          </cell>
          <cell r="AJ70">
            <v>10192.45051812171</v>
          </cell>
          <cell r="AK70">
            <v>718561.69003823958</v>
          </cell>
          <cell r="AM70">
            <v>5731.3779655385079</v>
          </cell>
          <cell r="AN70">
            <v>465376.9025377431</v>
          </cell>
          <cell r="AP70">
            <v>2080.5002038953048</v>
          </cell>
          <cell r="AQ70">
            <v>239695.28877363075</v>
          </cell>
          <cell r="AS70">
            <v>364.08753568167833</v>
          </cell>
          <cell r="AT70">
            <v>1272840.1426666265</v>
          </cell>
          <cell r="AV70">
            <v>2630.6324693483903</v>
          </cell>
          <cell r="AW70">
            <v>1607851.8734636502</v>
          </cell>
          <cell r="AY70">
            <v>971.23350864535632</v>
          </cell>
          <cell r="AZ70">
            <v>1778508.2204411093</v>
          </cell>
          <cell r="BB70">
            <v>1055.2537091872821</v>
          </cell>
          <cell r="BC70">
            <v>1601563.8183062554</v>
          </cell>
          <cell r="BG70">
            <v>-6000</v>
          </cell>
          <cell r="BH70">
            <v>681878</v>
          </cell>
          <cell r="BI70">
            <v>0</v>
          </cell>
          <cell r="BJ70">
            <v>0</v>
          </cell>
          <cell r="BV70">
            <v>0</v>
          </cell>
          <cell r="BW70">
            <v>0</v>
          </cell>
        </row>
        <row r="71">
          <cell r="B71">
            <v>390</v>
          </cell>
          <cell r="C71" t="str">
            <v>Gateshead</v>
          </cell>
          <cell r="F71">
            <v>22501763.458374813</v>
          </cell>
          <cell r="I71">
            <v>1</v>
          </cell>
          <cell r="L71">
            <v>2092000</v>
          </cell>
          <cell r="U71">
            <v>9887376.9483356941</v>
          </cell>
          <cell r="W71">
            <v>38444.385000000009</v>
          </cell>
          <cell r="X71">
            <v>5020829.6115590902</v>
          </cell>
          <cell r="Z71">
            <v>4288</v>
          </cell>
          <cell r="AA71">
            <v>1206413.2250551204</v>
          </cell>
          <cell r="AB71">
            <v>1247177.2980937816</v>
          </cell>
          <cell r="AD71">
            <v>4365</v>
          </cell>
          <cell r="AE71">
            <v>169981.15683328561</v>
          </cell>
          <cell r="AG71">
            <v>4780</v>
          </cell>
          <cell r="AH71">
            <v>242619.17829799675</v>
          </cell>
          <cell r="AJ71">
            <v>6512</v>
          </cell>
          <cell r="AK71">
            <v>459092.12089962885</v>
          </cell>
          <cell r="AM71">
            <v>2452</v>
          </cell>
          <cell r="AN71">
            <v>199097.69899730047</v>
          </cell>
          <cell r="AP71">
            <v>1531</v>
          </cell>
          <cell r="AQ71">
            <v>176387.14306557001</v>
          </cell>
          <cell r="AS71">
            <v>250</v>
          </cell>
          <cell r="AT71">
            <v>873993.21449132916</v>
          </cell>
          <cell r="AV71">
            <v>1380</v>
          </cell>
          <cell r="AW71">
            <v>843460.88297520496</v>
          </cell>
          <cell r="AY71">
            <v>388</v>
          </cell>
          <cell r="AZ71">
            <v>710499.77517108584</v>
          </cell>
          <cell r="BB71">
            <v>622</v>
          </cell>
          <cell r="BC71">
            <v>944012.50269350549</v>
          </cell>
          <cell r="BG71">
            <v>-324000</v>
          </cell>
          <cell r="BH71">
            <v>0</v>
          </cell>
          <cell r="BI71">
            <v>0</v>
          </cell>
          <cell r="BJ71">
            <v>0</v>
          </cell>
          <cell r="BV71">
            <v>3.7252902984619141E-9</v>
          </cell>
          <cell r="BW71">
            <v>0</v>
          </cell>
        </row>
        <row r="72">
          <cell r="B72">
            <v>391</v>
          </cell>
          <cell r="C72" t="str">
            <v>Newcastle upon Tyne</v>
          </cell>
          <cell r="F72">
            <v>37609722.403398879</v>
          </cell>
          <cell r="I72">
            <v>1</v>
          </cell>
          <cell r="L72">
            <v>2336000</v>
          </cell>
          <cell r="U72">
            <v>14919988.920024313</v>
          </cell>
          <cell r="W72">
            <v>56924.847999999998</v>
          </cell>
          <cell r="X72">
            <v>7434374.681033399</v>
          </cell>
          <cell r="Z72">
            <v>8447</v>
          </cell>
          <cell r="AA72">
            <v>2376532.7686661854</v>
          </cell>
          <cell r="AB72">
            <v>2457383.4719474986</v>
          </cell>
          <cell r="AD72">
            <v>4530</v>
          </cell>
          <cell r="AE72">
            <v>176406.56138712115</v>
          </cell>
          <cell r="AG72">
            <v>3275</v>
          </cell>
          <cell r="AH72">
            <v>166229.66713931787</v>
          </cell>
          <cell r="AJ72">
            <v>8670</v>
          </cell>
          <cell r="AK72">
            <v>611229.83541151439</v>
          </cell>
          <cell r="AM72">
            <v>11418</v>
          </cell>
          <cell r="AN72">
            <v>927119.7092786202</v>
          </cell>
          <cell r="AP72">
            <v>5003</v>
          </cell>
          <cell r="AQ72">
            <v>576397.69873092533</v>
          </cell>
          <cell r="AS72">
            <v>454</v>
          </cell>
          <cell r="AT72">
            <v>1587171.6775162539</v>
          </cell>
          <cell r="AV72">
            <v>2000</v>
          </cell>
          <cell r="AW72">
            <v>1222407.0767756596</v>
          </cell>
          <cell r="AY72">
            <v>643</v>
          </cell>
          <cell r="AZ72">
            <v>1177451.9469974437</v>
          </cell>
          <cell r="BB72">
            <v>814</v>
          </cell>
          <cell r="BC72">
            <v>1235411.8604381245</v>
          </cell>
          <cell r="BG72">
            <v>48000</v>
          </cell>
          <cell r="BH72">
            <v>2815000.0000000005</v>
          </cell>
          <cell r="BI72">
            <v>0</v>
          </cell>
          <cell r="BJ72">
            <v>0</v>
          </cell>
          <cell r="BV72">
            <v>0</v>
          </cell>
          <cell r="BW72">
            <v>0</v>
          </cell>
        </row>
        <row r="73">
          <cell r="B73">
            <v>392</v>
          </cell>
          <cell r="C73" t="str">
            <v>North Tyneside</v>
          </cell>
          <cell r="F73">
            <v>21151254.876194064</v>
          </cell>
          <cell r="I73">
            <v>1</v>
          </cell>
          <cell r="L73">
            <v>1944000</v>
          </cell>
          <cell r="U73">
            <v>8954007.8182467632</v>
          </cell>
          <cell r="W73">
            <v>39071.485999999997</v>
          </cell>
          <cell r="X73">
            <v>5102728.8868430695</v>
          </cell>
          <cell r="Z73">
            <v>3841</v>
          </cell>
          <cell r="AA73">
            <v>1080651.398655951</v>
          </cell>
          <cell r="AB73">
            <v>1194263.7389102725</v>
          </cell>
          <cell r="AD73">
            <v>3538</v>
          </cell>
          <cell r="AE73">
            <v>137776.25037254629</v>
          </cell>
          <cell r="AG73">
            <v>3340</v>
          </cell>
          <cell r="AH73">
            <v>169528.88190696845</v>
          </cell>
          <cell r="AJ73">
            <v>8115</v>
          </cell>
          <cell r="AK73">
            <v>572102.6660166597</v>
          </cell>
          <cell r="AM73">
            <v>2087</v>
          </cell>
          <cell r="AN73">
            <v>169460.39877951308</v>
          </cell>
          <cell r="AP73">
            <v>1262</v>
          </cell>
          <cell r="AQ73">
            <v>145395.54183458482</v>
          </cell>
          <cell r="AS73">
            <v>222</v>
          </cell>
          <cell r="AT73">
            <v>776105.97446830047</v>
          </cell>
          <cell r="AV73">
            <v>1550</v>
          </cell>
          <cell r="AW73">
            <v>947365.48450113612</v>
          </cell>
          <cell r="AY73">
            <v>387</v>
          </cell>
          <cell r="AZ73">
            <v>708668.5901835314</v>
          </cell>
          <cell r="BB73">
            <v>478</v>
          </cell>
          <cell r="BC73">
            <v>725462.98438504117</v>
          </cell>
          <cell r="BG73">
            <v>-282000</v>
          </cell>
          <cell r="BH73">
            <v>0</v>
          </cell>
          <cell r="BI73">
            <v>0</v>
          </cell>
          <cell r="BJ73">
            <v>0</v>
          </cell>
          <cell r="BV73">
            <v>0</v>
          </cell>
          <cell r="BW73">
            <v>0</v>
          </cell>
        </row>
        <row r="74">
          <cell r="B74">
            <v>393</v>
          </cell>
          <cell r="C74" t="str">
            <v>South Tyneside</v>
          </cell>
          <cell r="F74">
            <v>17862577.209078919</v>
          </cell>
          <cell r="I74">
            <v>1</v>
          </cell>
          <cell r="L74">
            <v>1764000</v>
          </cell>
          <cell r="U74">
            <v>7419924.7471680511</v>
          </cell>
          <cell r="W74">
            <v>28185.927999999996</v>
          </cell>
          <cell r="X74">
            <v>3681077.0137608508</v>
          </cell>
          <cell r="Z74">
            <v>4254</v>
          </cell>
          <cell r="AA74">
            <v>1196847.4485504858</v>
          </cell>
          <cell r="AB74">
            <v>1300442.7072036366</v>
          </cell>
          <cell r="AD74">
            <v>2959</v>
          </cell>
          <cell r="AE74">
            <v>115228.92166545066</v>
          </cell>
          <cell r="AG74">
            <v>2153</v>
          </cell>
          <cell r="AH74">
            <v>109280.14453464164</v>
          </cell>
          <cell r="AJ74">
            <v>8148</v>
          </cell>
          <cell r="AK74">
            <v>574429.14635905647</v>
          </cell>
          <cell r="AM74">
            <v>4109</v>
          </cell>
          <cell r="AN74">
            <v>333642.92217777635</v>
          </cell>
          <cell r="AP74">
            <v>1457</v>
          </cell>
          <cell r="AQ74">
            <v>167861.5724667116</v>
          </cell>
          <cell r="AS74">
            <v>178</v>
          </cell>
          <cell r="AT74">
            <v>622283.16871782637</v>
          </cell>
          <cell r="AV74">
            <v>1230</v>
          </cell>
          <cell r="AW74">
            <v>751780.35221703048</v>
          </cell>
          <cell r="AY74">
            <v>318</v>
          </cell>
          <cell r="AZ74">
            <v>582316.82604228158</v>
          </cell>
          <cell r="BB74">
            <v>390</v>
          </cell>
          <cell r="BC74">
            <v>591904.94541875739</v>
          </cell>
          <cell r="BG74">
            <v>-48000</v>
          </cell>
          <cell r="BH74">
            <v>0</v>
          </cell>
          <cell r="BI74">
            <v>0</v>
          </cell>
          <cell r="BJ74">
            <v>0</v>
          </cell>
          <cell r="BV74">
            <v>0</v>
          </cell>
          <cell r="BW74">
            <v>0</v>
          </cell>
        </row>
        <row r="75">
          <cell r="B75">
            <v>394</v>
          </cell>
          <cell r="C75" t="str">
            <v>Sunderland</v>
          </cell>
          <cell r="F75">
            <v>28691558.46009364</v>
          </cell>
          <cell r="I75">
            <v>1</v>
          </cell>
          <cell r="L75">
            <v>2528000</v>
          </cell>
          <cell r="U75">
            <v>10022450.391767658</v>
          </cell>
          <cell r="W75">
            <v>52047.760000000009</v>
          </cell>
          <cell r="X75">
            <v>6797427.8850688012</v>
          </cell>
          <cell r="Z75">
            <v>8392</v>
          </cell>
          <cell r="AA75">
            <v>2361058.7184380996</v>
          </cell>
          <cell r="AB75">
            <v>2199758.2950839391</v>
          </cell>
          <cell r="AD75">
            <v>5839</v>
          </cell>
          <cell r="AE75">
            <v>227381.43751421644</v>
          </cell>
          <cell r="AG75">
            <v>4179</v>
          </cell>
          <cell r="AH75">
            <v>212114.13098479676</v>
          </cell>
          <cell r="AJ75">
            <v>13103</v>
          </cell>
          <cell r="AK75">
            <v>923753.69474014686</v>
          </cell>
          <cell r="AM75">
            <v>6674</v>
          </cell>
          <cell r="AN75">
            <v>541916.00453017256</v>
          </cell>
          <cell r="AP75">
            <v>2557</v>
          </cell>
          <cell r="AQ75">
            <v>294593.02731460647</v>
          </cell>
          <cell r="AS75">
            <v>328</v>
          </cell>
          <cell r="AT75">
            <v>1146679.0974126239</v>
          </cell>
          <cell r="AV75">
            <v>2350</v>
          </cell>
          <cell r="AW75">
            <v>1436328.3152113999</v>
          </cell>
          <cell r="AY75">
            <v>603</v>
          </cell>
          <cell r="AZ75">
            <v>1104204.5474952699</v>
          </cell>
          <cell r="BB75">
            <v>884</v>
          </cell>
          <cell r="BC75">
            <v>1341651.2096158501</v>
          </cell>
          <cell r="BG75">
            <v>-246000</v>
          </cell>
          <cell r="BH75">
            <v>0</v>
          </cell>
          <cell r="BI75">
            <v>0</v>
          </cell>
          <cell r="BJ75">
            <v>0</v>
          </cell>
          <cell r="BV75">
            <v>0</v>
          </cell>
          <cell r="BW75">
            <v>0</v>
          </cell>
        </row>
        <row r="76">
          <cell r="B76">
            <v>800</v>
          </cell>
          <cell r="C76" t="str">
            <v>Bath and North East Somerset</v>
          </cell>
          <cell r="F76">
            <v>20534740.869576335</v>
          </cell>
          <cell r="I76">
            <v>1.0217501490185212</v>
          </cell>
          <cell r="L76">
            <v>1679757.2449864489</v>
          </cell>
          <cell r="U76">
            <v>10269517.243693007</v>
          </cell>
          <cell r="W76">
            <v>35832.429309278727</v>
          </cell>
          <cell r="X76">
            <v>4679708.6786568295</v>
          </cell>
          <cell r="Z76">
            <v>2093.5660553389498</v>
          </cell>
          <cell r="AA76">
            <v>589017.20538418589</v>
          </cell>
          <cell r="AB76">
            <v>330639.81347022339</v>
          </cell>
          <cell r="AD76">
            <v>1536.712224123856</v>
          </cell>
          <cell r="AE76">
            <v>59842.410441334323</v>
          </cell>
          <cell r="AG76">
            <v>2551.3101220992476</v>
          </cell>
          <cell r="AH76">
            <v>129497.23125671156</v>
          </cell>
          <cell r="AJ76">
            <v>1394.6889534102816</v>
          </cell>
          <cell r="AK76">
            <v>98324.74042021035</v>
          </cell>
          <cell r="AM76">
            <v>529.26657719159402</v>
          </cell>
          <cell r="AN76">
            <v>42975.431351967163</v>
          </cell>
          <cell r="AP76">
            <v>0</v>
          </cell>
          <cell r="AQ76">
            <v>0</v>
          </cell>
          <cell r="AS76">
            <v>146.11027130964854</v>
          </cell>
          <cell r="AT76">
            <v>510797.54276847985</v>
          </cell>
          <cell r="AV76">
            <v>1103.4901609400029</v>
          </cell>
          <cell r="AW76">
            <v>674457.09094268549</v>
          </cell>
          <cell r="AY76">
            <v>323.89479723887121</v>
          </cell>
          <cell r="AZ76">
            <v>593111.29025077936</v>
          </cell>
          <cell r="BB76">
            <v>478.17906974066796</v>
          </cell>
          <cell r="BC76">
            <v>725734.75942369818</v>
          </cell>
          <cell r="BG76">
            <v>174000</v>
          </cell>
          <cell r="BH76">
            <v>308000</v>
          </cell>
          <cell r="BI76">
            <v>0</v>
          </cell>
          <cell r="BJ76">
            <v>0</v>
          </cell>
          <cell r="BV76">
            <v>2951801.7481221147</v>
          </cell>
          <cell r="BW76">
            <v>0</v>
          </cell>
        </row>
        <row r="77">
          <cell r="B77">
            <v>801</v>
          </cell>
          <cell r="C77" t="str">
            <v>Bristol, City of</v>
          </cell>
          <cell r="F77">
            <v>54341312.62175867</v>
          </cell>
          <cell r="I77">
            <v>1.0217501490185212</v>
          </cell>
          <cell r="L77">
            <v>2995771.4369223043</v>
          </cell>
          <cell r="U77">
            <v>22337334.661469907</v>
          </cell>
          <cell r="W77">
            <v>95122.599065783099</v>
          </cell>
          <cell r="X77">
            <v>12422993.946136653</v>
          </cell>
          <cell r="Z77">
            <v>10796.833824678713</v>
          </cell>
          <cell r="AA77">
            <v>3037649.980134062</v>
          </cell>
          <cell r="AB77">
            <v>3390425.6714629475</v>
          </cell>
          <cell r="AD77">
            <v>10871.421585557066</v>
          </cell>
          <cell r="AE77">
            <v>423353.22280305665</v>
          </cell>
          <cell r="AG77">
            <v>8718.5940215750416</v>
          </cell>
          <cell r="AH77">
            <v>442530.98690969951</v>
          </cell>
          <cell r="AJ77">
            <v>12364.198553273125</v>
          </cell>
          <cell r="AK77">
            <v>871668.63283880253</v>
          </cell>
          <cell r="AM77">
            <v>13327.70894379759</v>
          </cell>
          <cell r="AN77">
            <v>1082184.4141989567</v>
          </cell>
          <cell r="AP77">
            <v>4953.4447224417909</v>
          </cell>
          <cell r="AQ77">
            <v>570688.41471243161</v>
          </cell>
          <cell r="AS77">
            <v>628.37634164639053</v>
          </cell>
          <cell r="AT77">
            <v>2196786.6349833221</v>
          </cell>
          <cell r="AV77">
            <v>3034.5979425850082</v>
          </cell>
          <cell r="AW77">
            <v>1854757.0000923851</v>
          </cell>
          <cell r="AY77">
            <v>1082.0334078106139</v>
          </cell>
          <cell r="AZ77">
            <v>1981403.3324150643</v>
          </cell>
          <cell r="BB77">
            <v>1399.797704155374</v>
          </cell>
          <cell r="BC77">
            <v>2124479.9581420221</v>
          </cell>
          <cell r="BG77">
            <v>-6000</v>
          </cell>
          <cell r="BH77">
            <v>2005710</v>
          </cell>
          <cell r="BI77">
            <v>0</v>
          </cell>
          <cell r="BJ77">
            <v>0</v>
          </cell>
          <cell r="BV77">
            <v>0</v>
          </cell>
          <cell r="BW77">
            <v>0</v>
          </cell>
        </row>
        <row r="78">
          <cell r="B78">
            <v>802</v>
          </cell>
          <cell r="C78" t="str">
            <v>North Somerset</v>
          </cell>
          <cell r="F78">
            <v>22260897.03572502</v>
          </cell>
          <cell r="I78">
            <v>1.0217501490185212</v>
          </cell>
          <cell r="L78">
            <v>1250622.1823986701</v>
          </cell>
          <cell r="U78">
            <v>10799306.429685105</v>
          </cell>
          <cell r="W78">
            <v>43789.160440988846</v>
          </cell>
          <cell r="X78">
            <v>5718856.3013149686</v>
          </cell>
          <cell r="Z78">
            <v>2596.2671286560626</v>
          </cell>
          <cell r="AA78">
            <v>730450.32644276076</v>
          </cell>
          <cell r="AB78">
            <v>612873.60617466422</v>
          </cell>
          <cell r="AD78">
            <v>1677.7137446884119</v>
          </cell>
          <cell r="AE78">
            <v>65333.269910020586</v>
          </cell>
          <cell r="AG78">
            <v>2091.5225550409132</v>
          </cell>
          <cell r="AH78">
            <v>106159.72462254249</v>
          </cell>
          <cell r="AJ78">
            <v>1890.2377756842643</v>
          </cell>
          <cell r="AK78">
            <v>133260.63719955247</v>
          </cell>
          <cell r="AM78">
            <v>2282.5898329073766</v>
          </cell>
          <cell r="AN78">
            <v>185341.91822450701</v>
          </cell>
          <cell r="AP78">
            <v>1065.6854054263176</v>
          </cell>
          <cell r="AQ78">
            <v>122778.0562180417</v>
          </cell>
          <cell r="AS78">
            <v>205.37177995272276</v>
          </cell>
          <cell r="AT78">
            <v>717974.16850674432</v>
          </cell>
          <cell r="AV78">
            <v>1144.3601669007437</v>
          </cell>
          <cell r="AW78">
            <v>699436.9831998219</v>
          </cell>
          <cell r="AY78">
            <v>402.56955871329734</v>
          </cell>
          <cell r="AZ78">
            <v>737179.33236216754</v>
          </cell>
          <cell r="BB78">
            <v>568.09308285429779</v>
          </cell>
          <cell r="BC78">
            <v>862197.70564011997</v>
          </cell>
          <cell r="BG78">
            <v>132000</v>
          </cell>
          <cell r="BH78">
            <v>0</v>
          </cell>
          <cell r="BI78">
            <v>0</v>
          </cell>
          <cell r="BJ78">
            <v>0</v>
          </cell>
          <cell r="BV78">
            <v>1604423.3854395673</v>
          </cell>
          <cell r="BW78">
            <v>0</v>
          </cell>
        </row>
        <row r="79">
          <cell r="B79">
            <v>803</v>
          </cell>
          <cell r="C79" t="str">
            <v>South Gloucestershire</v>
          </cell>
          <cell r="F79">
            <v>29407535.002468992</v>
          </cell>
          <cell r="I79">
            <v>1.0217501490185212</v>
          </cell>
          <cell r="L79">
            <v>1732888.252735412</v>
          </cell>
          <cell r="U79">
            <v>14397144.399566803</v>
          </cell>
          <cell r="W79">
            <v>58640.593121015969</v>
          </cell>
          <cell r="X79">
            <v>7658450.6783340452</v>
          </cell>
          <cell r="Z79">
            <v>2952.8579306635265</v>
          </cell>
          <cell r="AA79">
            <v>830775.85337252193</v>
          </cell>
          <cell r="AB79">
            <v>510029.52631535515</v>
          </cell>
          <cell r="AD79">
            <v>6103.9353902366456</v>
          </cell>
          <cell r="AE79">
            <v>237698.51062269363</v>
          </cell>
          <cell r="AG79">
            <v>3150.0557094241008</v>
          </cell>
          <cell r="AH79">
            <v>159887.85100698506</v>
          </cell>
          <cell r="AJ79">
            <v>1594.9519826179117</v>
          </cell>
          <cell r="AK79">
            <v>112443.16468567644</v>
          </cell>
          <cell r="AM79">
            <v>0</v>
          </cell>
          <cell r="AN79">
            <v>0</v>
          </cell>
          <cell r="AP79">
            <v>0</v>
          </cell>
          <cell r="AQ79">
            <v>0</v>
          </cell>
          <cell r="AS79">
            <v>275.87254023500071</v>
          </cell>
          <cell r="AT79">
            <v>964442.91291950725</v>
          </cell>
          <cell r="AV79">
            <v>1757.4102563118565</v>
          </cell>
          <cell r="AW79">
            <v>1074135.3670568694</v>
          </cell>
          <cell r="AY79">
            <v>527.22307689355694</v>
          </cell>
          <cell r="AZ79">
            <v>965442.98349969147</v>
          </cell>
          <cell r="BB79">
            <v>749.96460937959455</v>
          </cell>
          <cell r="BC79">
            <v>1138225.0286687913</v>
          </cell>
          <cell r="BG79">
            <v>126000</v>
          </cell>
          <cell r="BH79">
            <v>10000</v>
          </cell>
          <cell r="BI79">
            <v>0</v>
          </cell>
          <cell r="BJ79">
            <v>0</v>
          </cell>
          <cell r="BV79">
            <v>2632093.3401688971</v>
          </cell>
          <cell r="BW79">
            <v>0</v>
          </cell>
        </row>
        <row r="80">
          <cell r="B80">
            <v>805</v>
          </cell>
          <cell r="C80" t="str">
            <v>Hartlepool</v>
          </cell>
          <cell r="F80">
            <v>11555380.874966439</v>
          </cell>
          <cell r="I80">
            <v>1</v>
          </cell>
          <cell r="L80">
            <v>736000</v>
          </cell>
          <cell r="U80">
            <v>4784162.976521736</v>
          </cell>
          <cell r="W80">
            <v>18962.283000000003</v>
          </cell>
          <cell r="X80">
            <v>2476470.672873647</v>
          </cell>
          <cell r="Z80">
            <v>3305</v>
          </cell>
          <cell r="AA80">
            <v>929849.74552406091</v>
          </cell>
          <cell r="AB80">
            <v>951939.23635645991</v>
          </cell>
          <cell r="AD80">
            <v>325</v>
          </cell>
          <cell r="AE80">
            <v>12656.099878766969</v>
          </cell>
          <cell r="AG80">
            <v>1189</v>
          </cell>
          <cell r="AH80">
            <v>60350.251672869905</v>
          </cell>
          <cell r="AJ80">
            <v>2641</v>
          </cell>
          <cell r="AK80">
            <v>186188.92679605648</v>
          </cell>
          <cell r="AM80">
            <v>4133</v>
          </cell>
          <cell r="AN80">
            <v>335591.67616469931</v>
          </cell>
          <cell r="AP80">
            <v>3100</v>
          </cell>
          <cell r="AQ80">
            <v>357152.28184406727</v>
          </cell>
          <cell r="AS80">
            <v>110</v>
          </cell>
          <cell r="AT80">
            <v>384557.0143761849</v>
          </cell>
          <cell r="AV80">
            <v>800</v>
          </cell>
          <cell r="AW80">
            <v>488962.83071026369</v>
          </cell>
          <cell r="AY80">
            <v>193</v>
          </cell>
          <cell r="AZ80">
            <v>353418.70259798854</v>
          </cell>
          <cell r="BB80">
            <v>340</v>
          </cell>
          <cell r="BC80">
            <v>516019.6960060962</v>
          </cell>
          <cell r="BG80">
            <v>-66000</v>
          </cell>
          <cell r="BH80">
            <v>0</v>
          </cell>
          <cell r="BI80">
            <v>0</v>
          </cell>
          <cell r="BJ80">
            <v>0</v>
          </cell>
          <cell r="BV80">
            <v>0</v>
          </cell>
          <cell r="BW80">
            <v>0</v>
          </cell>
        </row>
        <row r="81">
          <cell r="B81">
            <v>806</v>
          </cell>
          <cell r="C81" t="str">
            <v>Middlesbrough</v>
          </cell>
          <cell r="F81">
            <v>23725131.328775086</v>
          </cell>
          <cell r="I81">
            <v>1</v>
          </cell>
          <cell r="L81">
            <v>1780000</v>
          </cell>
          <cell r="U81">
            <v>9264361.8908118084</v>
          </cell>
          <cell r="W81">
            <v>31003.977999999996</v>
          </cell>
          <cell r="X81">
            <v>4049113.8255567499</v>
          </cell>
          <cell r="Z81">
            <v>6125</v>
          </cell>
          <cell r="AA81">
            <v>1723246.502673184</v>
          </cell>
          <cell r="AB81">
            <v>1848284.0346212762</v>
          </cell>
          <cell r="AD81">
            <v>2175</v>
          </cell>
          <cell r="AE81">
            <v>84698.514573286651</v>
          </cell>
          <cell r="AG81">
            <v>1497</v>
          </cell>
          <cell r="AH81">
            <v>75983.453956506521</v>
          </cell>
          <cell r="AJ81">
            <v>1890</v>
          </cell>
          <cell r="AK81">
            <v>133243.87415545122</v>
          </cell>
          <cell r="AM81">
            <v>5391</v>
          </cell>
          <cell r="AN81">
            <v>437738.8643125802</v>
          </cell>
          <cell r="AP81">
            <v>9692</v>
          </cell>
          <cell r="AQ81">
            <v>1116619.3276234516</v>
          </cell>
          <cell r="AS81">
            <v>260</v>
          </cell>
          <cell r="AT81">
            <v>908952.94307098247</v>
          </cell>
          <cell r="AV81">
            <v>1320</v>
          </cell>
          <cell r="AW81">
            <v>806788.67067193519</v>
          </cell>
          <cell r="AY81">
            <v>494</v>
          </cell>
          <cell r="AZ81">
            <v>904605.38385184633</v>
          </cell>
          <cell r="BB81">
            <v>637</v>
          </cell>
          <cell r="BC81">
            <v>966778.07751730375</v>
          </cell>
          <cell r="BG81">
            <v>306000</v>
          </cell>
          <cell r="BH81">
            <v>1167000</v>
          </cell>
          <cell r="BI81">
            <v>0</v>
          </cell>
          <cell r="BJ81">
            <v>0</v>
          </cell>
          <cell r="BV81">
            <v>0</v>
          </cell>
          <cell r="BW81">
            <v>0</v>
          </cell>
        </row>
        <row r="82">
          <cell r="B82">
            <v>807</v>
          </cell>
          <cell r="C82" t="str">
            <v>Redcar and Cleveland</v>
          </cell>
          <cell r="F82">
            <v>16995461.666622072</v>
          </cell>
          <cell r="I82">
            <v>1</v>
          </cell>
          <cell r="L82">
            <v>1332000</v>
          </cell>
          <cell r="U82">
            <v>7310513.2113444591</v>
          </cell>
          <cell r="W82">
            <v>25844.418000000001</v>
          </cell>
          <cell r="X82">
            <v>3375276.238335215</v>
          </cell>
          <cell r="Z82">
            <v>3779</v>
          </cell>
          <cell r="AA82">
            <v>1063207.9238533818</v>
          </cell>
          <cell r="AB82">
            <v>1118676.870041853</v>
          </cell>
          <cell r="AD82">
            <v>3042</v>
          </cell>
          <cell r="AE82">
            <v>118461.09486525886</v>
          </cell>
          <cell r="AG82">
            <v>1776</v>
          </cell>
          <cell r="AH82">
            <v>90144.698882268262</v>
          </cell>
          <cell r="AJ82">
            <v>3886</v>
          </cell>
          <cell r="AK82">
            <v>273960.68516829819</v>
          </cell>
          <cell r="AM82">
            <v>2885</v>
          </cell>
          <cell r="AN82">
            <v>234256.46884470302</v>
          </cell>
          <cell r="AP82">
            <v>3488</v>
          </cell>
          <cell r="AQ82">
            <v>401853.92228132475</v>
          </cell>
          <cell r="AS82">
            <v>196</v>
          </cell>
          <cell r="AT82">
            <v>685210.68016120209</v>
          </cell>
          <cell r="AV82">
            <v>1130</v>
          </cell>
          <cell r="AW82">
            <v>690659.9983782476</v>
          </cell>
          <cell r="AY82">
            <v>306</v>
          </cell>
          <cell r="AZ82">
            <v>560342.60619162954</v>
          </cell>
          <cell r="BB82">
            <v>569</v>
          </cell>
          <cell r="BC82">
            <v>863574.13831608463</v>
          </cell>
          <cell r="BG82">
            <v>-138000</v>
          </cell>
          <cell r="BH82">
            <v>134000</v>
          </cell>
          <cell r="BI82">
            <v>0</v>
          </cell>
          <cell r="BJ82">
            <v>0</v>
          </cell>
          <cell r="BV82">
            <v>0</v>
          </cell>
          <cell r="BW82">
            <v>0</v>
          </cell>
        </row>
        <row r="83">
          <cell r="B83">
            <v>808</v>
          </cell>
          <cell r="C83" t="str">
            <v>Stockton-on-Tees</v>
          </cell>
          <cell r="F83">
            <v>24927632.121978741</v>
          </cell>
          <cell r="I83">
            <v>1</v>
          </cell>
          <cell r="L83">
            <v>1892000</v>
          </cell>
          <cell r="U83">
            <v>11269311.345924456</v>
          </cell>
          <cell r="W83">
            <v>41880.347999999998</v>
          </cell>
          <cell r="X83">
            <v>5469565.7475285269</v>
          </cell>
          <cell r="Z83">
            <v>5157</v>
          </cell>
          <cell r="AA83">
            <v>1450903.218658875</v>
          </cell>
          <cell r="AB83">
            <v>1409424.0835584553</v>
          </cell>
          <cell r="AD83">
            <v>1834</v>
          </cell>
          <cell r="AE83">
            <v>71419.34516202654</v>
          </cell>
          <cell r="AG83">
            <v>3265</v>
          </cell>
          <cell r="AH83">
            <v>165722.09563660237</v>
          </cell>
          <cell r="AJ83">
            <v>6350</v>
          </cell>
          <cell r="AK83">
            <v>447671.21740059019</v>
          </cell>
          <cell r="AM83">
            <v>4761</v>
          </cell>
          <cell r="AN83">
            <v>386584.07215585135</v>
          </cell>
          <cell r="AP83">
            <v>2934</v>
          </cell>
          <cell r="AQ83">
            <v>338027.35320338496</v>
          </cell>
          <cell r="AS83">
            <v>289</v>
          </cell>
          <cell r="AT83">
            <v>1010336.1559519767</v>
          </cell>
          <cell r="AV83">
            <v>1690</v>
          </cell>
          <cell r="AW83">
            <v>1032933.9798754322</v>
          </cell>
          <cell r="AY83">
            <v>521</v>
          </cell>
          <cell r="AZ83">
            <v>954047.37851581373</v>
          </cell>
          <cell r="BB83">
            <v>684</v>
          </cell>
          <cell r="BC83">
            <v>1038110.2119652055</v>
          </cell>
          <cell r="BG83">
            <v>-624000</v>
          </cell>
          <cell r="BH83">
            <v>25000</v>
          </cell>
          <cell r="BI83">
            <v>0</v>
          </cell>
          <cell r="BJ83">
            <v>0</v>
          </cell>
          <cell r="BV83">
            <v>0</v>
          </cell>
          <cell r="BW83">
            <v>0</v>
          </cell>
        </row>
        <row r="84">
          <cell r="B84">
            <v>810</v>
          </cell>
          <cell r="C84" t="str">
            <v>Kingston Upon Hull, City of</v>
          </cell>
          <cell r="F84">
            <v>32483509.484634437</v>
          </cell>
          <cell r="I84">
            <v>1</v>
          </cell>
          <cell r="L84">
            <v>2184000</v>
          </cell>
          <cell r="U84">
            <v>12595500</v>
          </cell>
          <cell r="W84">
            <v>53421.920000000013</v>
          </cell>
          <cell r="X84">
            <v>6976892.9283779887</v>
          </cell>
          <cell r="Z84">
            <v>9305</v>
          </cell>
          <cell r="AA84">
            <v>2617927.9522243226</v>
          </cell>
          <cell r="AB84">
            <v>3073182.6972271418</v>
          </cell>
          <cell r="AD84">
            <v>3489</v>
          </cell>
          <cell r="AE84">
            <v>135868.09992928602</v>
          </cell>
          <cell r="AG84">
            <v>3403</v>
          </cell>
          <cell r="AH84">
            <v>172726.58237407595</v>
          </cell>
          <cell r="AJ84">
            <v>7080</v>
          </cell>
          <cell r="AK84">
            <v>499135.78255057923</v>
          </cell>
          <cell r="AM84">
            <v>9435</v>
          </cell>
          <cell r="AN84">
            <v>766103.91110910673</v>
          </cell>
          <cell r="AP84">
            <v>13014</v>
          </cell>
          <cell r="AQ84">
            <v>1499348.321264094</v>
          </cell>
          <cell r="AS84">
            <v>355</v>
          </cell>
          <cell r="AT84">
            <v>1241070.3645776876</v>
          </cell>
          <cell r="AV84">
            <v>1980</v>
          </cell>
          <cell r="AW84">
            <v>1210183.0060079028</v>
          </cell>
          <cell r="AY84">
            <v>736</v>
          </cell>
          <cell r="AZ84">
            <v>1347752.1508399977</v>
          </cell>
          <cell r="BB84">
            <v>819</v>
          </cell>
          <cell r="BC84">
            <v>1243000.3853793908</v>
          </cell>
          <cell r="BG84">
            <v>-6000</v>
          </cell>
          <cell r="BH84">
            <v>0</v>
          </cell>
          <cell r="BI84">
            <v>0</v>
          </cell>
          <cell r="BJ84">
            <v>0</v>
          </cell>
          <cell r="BV84">
            <v>0</v>
          </cell>
          <cell r="BW84">
            <v>0</v>
          </cell>
        </row>
        <row r="85">
          <cell r="B85">
            <v>811</v>
          </cell>
          <cell r="C85" t="str">
            <v>East Riding of Yorkshire</v>
          </cell>
          <cell r="F85">
            <v>25376018.03791599</v>
          </cell>
          <cell r="I85">
            <v>1</v>
          </cell>
          <cell r="L85">
            <v>1312000</v>
          </cell>
          <cell r="U85">
            <v>10260248</v>
          </cell>
          <cell r="W85">
            <v>61326.545999999988</v>
          </cell>
          <cell r="X85">
            <v>8009235.6304162638</v>
          </cell>
          <cell r="Z85">
            <v>4781</v>
          </cell>
          <cell r="AA85">
            <v>1345116.9843723255</v>
          </cell>
          <cell r="AB85">
            <v>744709.01548357471</v>
          </cell>
          <cell r="AD85">
            <v>5538</v>
          </cell>
          <cell r="AE85">
            <v>215659.94193418918</v>
          </cell>
          <cell r="AG85">
            <v>2308</v>
          </cell>
          <cell r="AH85">
            <v>117147.50282673149</v>
          </cell>
          <cell r="AJ85">
            <v>3879</v>
          </cell>
          <cell r="AK85">
            <v>273467.18933809281</v>
          </cell>
          <cell r="AM85">
            <v>1397</v>
          </cell>
          <cell r="AN85">
            <v>113433.72165547665</v>
          </cell>
          <cell r="AP85">
            <v>217</v>
          </cell>
          <cell r="AQ85">
            <v>25000.659729084709</v>
          </cell>
          <cell r="AS85">
            <v>254</v>
          </cell>
          <cell r="AT85">
            <v>887977.10592319048</v>
          </cell>
          <cell r="AV85">
            <v>1620</v>
          </cell>
          <cell r="AW85">
            <v>990149.73218828416</v>
          </cell>
          <cell r="AY85">
            <v>601</v>
          </cell>
          <cell r="AZ85">
            <v>1100542.1775201613</v>
          </cell>
          <cell r="BB85">
            <v>680</v>
          </cell>
          <cell r="BC85">
            <v>1032039.3920121924</v>
          </cell>
          <cell r="BG85">
            <v>-306000</v>
          </cell>
          <cell r="BH85">
            <v>0</v>
          </cell>
          <cell r="BI85">
            <v>0</v>
          </cell>
          <cell r="BJ85">
            <v>0</v>
          </cell>
          <cell r="BV85">
            <v>0</v>
          </cell>
          <cell r="BW85">
            <v>0</v>
          </cell>
        </row>
        <row r="86">
          <cell r="B86">
            <v>812</v>
          </cell>
          <cell r="C86" t="str">
            <v>North East Lincolnshire</v>
          </cell>
          <cell r="F86">
            <v>19317707.214879178</v>
          </cell>
          <cell r="I86">
            <v>1</v>
          </cell>
          <cell r="L86">
            <v>1196000</v>
          </cell>
          <cell r="U86">
            <v>7939000</v>
          </cell>
          <cell r="W86">
            <v>32684.552999999996</v>
          </cell>
          <cell r="X86">
            <v>4268596.6115200557</v>
          </cell>
          <cell r="Z86">
            <v>3785</v>
          </cell>
          <cell r="AA86">
            <v>1064896.0020600818</v>
          </cell>
          <cell r="AB86">
            <v>1522430.9284310234</v>
          </cell>
          <cell r="AD86">
            <v>3277</v>
          </cell>
          <cell r="AE86">
            <v>127612.4286237519</v>
          </cell>
          <cell r="AG86">
            <v>1493</v>
          </cell>
          <cell r="AH86">
            <v>75780.425355420331</v>
          </cell>
          <cell r="AJ86">
            <v>4819</v>
          </cell>
          <cell r="AK86">
            <v>339736.62939424312</v>
          </cell>
          <cell r="AM86">
            <v>4437</v>
          </cell>
          <cell r="AN86">
            <v>360275.89333239081</v>
          </cell>
          <cell r="AP86">
            <v>5373</v>
          </cell>
          <cell r="AQ86">
            <v>619025.55172521726</v>
          </cell>
          <cell r="AS86">
            <v>237</v>
          </cell>
          <cell r="AT86">
            <v>828545.56733778014</v>
          </cell>
          <cell r="AV86">
            <v>1130</v>
          </cell>
          <cell r="AW86">
            <v>690659.9983782476</v>
          </cell>
          <cell r="AY86">
            <v>500</v>
          </cell>
          <cell r="AZ86">
            <v>915592.49377717229</v>
          </cell>
          <cell r="BB86">
            <v>564</v>
          </cell>
          <cell r="BC86">
            <v>855985.61337481858</v>
          </cell>
          <cell r="BG86">
            <v>36000</v>
          </cell>
          <cell r="BH86">
            <v>0</v>
          </cell>
          <cell r="BI86">
            <v>0</v>
          </cell>
          <cell r="BJ86">
            <v>0</v>
          </cell>
          <cell r="BV86">
            <v>0</v>
          </cell>
          <cell r="BW86">
            <v>0</v>
          </cell>
        </row>
        <row r="87">
          <cell r="B87">
            <v>813</v>
          </cell>
          <cell r="C87" t="str">
            <v>North Lincolnshire</v>
          </cell>
          <cell r="F87">
            <v>17603928.410875846</v>
          </cell>
          <cell r="I87">
            <v>1</v>
          </cell>
          <cell r="L87">
            <v>1284000</v>
          </cell>
          <cell r="U87">
            <v>7280123.4479882503</v>
          </cell>
          <cell r="W87">
            <v>33654.942000000003</v>
          </cell>
          <cell r="X87">
            <v>4395329.2364776731</v>
          </cell>
          <cell r="Z87">
            <v>3260</v>
          </cell>
          <cell r="AA87">
            <v>917189.15897380898</v>
          </cell>
          <cell r="AB87">
            <v>903532.09793966881</v>
          </cell>
          <cell r="AD87">
            <v>3363</v>
          </cell>
          <cell r="AE87">
            <v>130961.42736090253</v>
          </cell>
          <cell r="AG87">
            <v>3418</v>
          </cell>
          <cell r="AH87">
            <v>173487.93962814915</v>
          </cell>
          <cell r="AJ87">
            <v>2783</v>
          </cell>
          <cell r="AK87">
            <v>196199.84220879409</v>
          </cell>
          <cell r="AM87">
            <v>2412</v>
          </cell>
          <cell r="AN87">
            <v>195849.77568576211</v>
          </cell>
          <cell r="AP87">
            <v>1797</v>
          </cell>
          <cell r="AQ87">
            <v>207033.11305606095</v>
          </cell>
          <cell r="AS87">
            <v>191</v>
          </cell>
          <cell r="AT87">
            <v>667730.8158713755</v>
          </cell>
          <cell r="AV87">
            <v>1050</v>
          </cell>
          <cell r="AW87">
            <v>641763.71530722117</v>
          </cell>
          <cell r="AY87">
            <v>479</v>
          </cell>
          <cell r="AZ87">
            <v>877137.60903853108</v>
          </cell>
          <cell r="BB87">
            <v>487</v>
          </cell>
          <cell r="BC87">
            <v>739122.3292793202</v>
          </cell>
          <cell r="BG87">
            <v>-102000</v>
          </cell>
          <cell r="BH87">
            <v>0</v>
          </cell>
          <cell r="BI87">
            <v>0</v>
          </cell>
          <cell r="BJ87">
            <v>0</v>
          </cell>
          <cell r="BV87">
            <v>0</v>
          </cell>
          <cell r="BW87">
            <v>0</v>
          </cell>
        </row>
        <row r="88">
          <cell r="B88">
            <v>815</v>
          </cell>
          <cell r="C88" t="str">
            <v>North Yorkshire</v>
          </cell>
          <cell r="F88">
            <v>50006091.745875426</v>
          </cell>
          <cell r="I88">
            <v>1</v>
          </cell>
          <cell r="L88">
            <v>2844000</v>
          </cell>
          <cell r="U88">
            <v>22809000</v>
          </cell>
          <cell r="W88">
            <v>112248.70800000001</v>
          </cell>
          <cell r="X88">
            <v>14659660.623668442</v>
          </cell>
          <cell r="Z88">
            <v>5624</v>
          </cell>
          <cell r="AA88">
            <v>1582291.9724137122</v>
          </cell>
          <cell r="AB88">
            <v>1030632.634949723</v>
          </cell>
          <cell r="AD88">
            <v>7513</v>
          </cell>
          <cell r="AE88">
            <v>292570.08735131152</v>
          </cell>
          <cell r="AG88">
            <v>2982</v>
          </cell>
          <cell r="AH88">
            <v>151357.82210975446</v>
          </cell>
          <cell r="AJ88">
            <v>4512</v>
          </cell>
          <cell r="AK88">
            <v>318093.3122695217</v>
          </cell>
          <cell r="AM88">
            <v>1001</v>
          </cell>
          <cell r="AN88">
            <v>81279.280871247043</v>
          </cell>
          <cell r="AP88">
            <v>1626</v>
          </cell>
          <cell r="AQ88">
            <v>187332.1323478882</v>
          </cell>
          <cell r="AS88">
            <v>413</v>
          </cell>
          <cell r="AT88">
            <v>1443836.7903396757</v>
          </cell>
          <cell r="AV88">
            <v>3020</v>
          </cell>
          <cell r="AW88">
            <v>1845834.6859312458</v>
          </cell>
          <cell r="AY88">
            <v>1301</v>
          </cell>
          <cell r="AZ88">
            <v>2382371.6688082023</v>
          </cell>
          <cell r="BB88">
            <v>1297</v>
          </cell>
          <cell r="BC88">
            <v>1968463.3697644318</v>
          </cell>
          <cell r="BG88">
            <v>-660000</v>
          </cell>
          <cell r="BH88">
            <v>100000</v>
          </cell>
          <cell r="BI88">
            <v>0</v>
          </cell>
          <cell r="BJ88">
            <v>0</v>
          </cell>
          <cell r="BV88">
            <v>0</v>
          </cell>
          <cell r="BW88">
            <v>0</v>
          </cell>
        </row>
        <row r="89">
          <cell r="B89">
            <v>816</v>
          </cell>
          <cell r="C89" t="str">
            <v>York</v>
          </cell>
          <cell r="F89">
            <v>17892906.912274688</v>
          </cell>
          <cell r="I89">
            <v>1</v>
          </cell>
          <cell r="L89">
            <v>704000</v>
          </cell>
          <cell r="U89">
            <v>8187160.7378354371</v>
          </cell>
          <cell r="W89">
            <v>37069.543999999994</v>
          </cell>
          <cell r="X89">
            <v>4841275.6297751302</v>
          </cell>
          <cell r="Z89">
            <v>1834</v>
          </cell>
          <cell r="AA89">
            <v>515989.23851471336</v>
          </cell>
          <cell r="AB89">
            <v>427018.41188680235</v>
          </cell>
          <cell r="AD89">
            <v>3467</v>
          </cell>
          <cell r="AE89">
            <v>135011.37932210797</v>
          </cell>
          <cell r="AG89">
            <v>625</v>
          </cell>
          <cell r="AH89">
            <v>31723.21891971715</v>
          </cell>
          <cell r="AJ89">
            <v>2675</v>
          </cell>
          <cell r="AK89">
            <v>188585.90654276829</v>
          </cell>
          <cell r="AM89">
            <v>883</v>
          </cell>
          <cell r="AN89">
            <v>71697.907102208934</v>
          </cell>
          <cell r="AP89">
            <v>0</v>
          </cell>
          <cell r="AQ89">
            <v>0</v>
          </cell>
          <cell r="AS89">
            <v>139</v>
          </cell>
          <cell r="AT89">
            <v>485940.22725717904</v>
          </cell>
          <cell r="AV89">
            <v>770</v>
          </cell>
          <cell r="AW89">
            <v>470626.72455862886</v>
          </cell>
          <cell r="AY89">
            <v>353</v>
          </cell>
          <cell r="AZ89">
            <v>646408.30060668371</v>
          </cell>
          <cell r="BB89">
            <v>269</v>
          </cell>
          <cell r="BC89">
            <v>408262.64184011734</v>
          </cell>
          <cell r="BG89">
            <v>990000</v>
          </cell>
          <cell r="BH89">
            <v>216225</v>
          </cell>
          <cell r="BI89">
            <v>0</v>
          </cell>
          <cell r="BJ89">
            <v>0</v>
          </cell>
          <cell r="BV89">
            <v>1031283.9678487796</v>
          </cell>
          <cell r="BW89">
            <v>0</v>
          </cell>
        </row>
        <row r="90">
          <cell r="B90">
            <v>821</v>
          </cell>
          <cell r="C90" t="str">
            <v>Luton</v>
          </cell>
          <cell r="F90">
            <v>29910730.052628018</v>
          </cell>
          <cell r="I90">
            <v>1.0233286343694641</v>
          </cell>
          <cell r="L90">
            <v>1711005.4766657441</v>
          </cell>
          <cell r="U90">
            <v>12980970.632598437</v>
          </cell>
          <cell r="W90">
            <v>56888.160925194104</v>
          </cell>
          <cell r="X90">
            <v>7429583.3558100434</v>
          </cell>
          <cell r="Z90">
            <v>6215.6981251601246</v>
          </cell>
          <cell r="AA90">
            <v>1748764.0907517471</v>
          </cell>
          <cell r="AB90">
            <v>1852101.5189774588</v>
          </cell>
          <cell r="AD90">
            <v>9386.9935630710934</v>
          </cell>
          <cell r="AE90">
            <v>365546.85567867814</v>
          </cell>
          <cell r="AG90">
            <v>4596.7922255876329</v>
          </cell>
          <cell r="AH90">
            <v>233320.07376123249</v>
          </cell>
          <cell r="AJ90">
            <v>12887.800821249031</v>
          </cell>
          <cell r="AK90">
            <v>908582.28082911484</v>
          </cell>
          <cell r="AM90">
            <v>3704.4496564174601</v>
          </cell>
          <cell r="AN90">
            <v>300794.20988746191</v>
          </cell>
          <cell r="AP90">
            <v>380.67825198544062</v>
          </cell>
          <cell r="AQ90">
            <v>43858.098820971281</v>
          </cell>
          <cell r="AS90">
            <v>374.53828017922388</v>
          </cell>
          <cell r="AT90">
            <v>1309375.661775576</v>
          </cell>
          <cell r="AV90">
            <v>1831.7582555213407</v>
          </cell>
          <cell r="AW90">
            <v>1119577.1272457617</v>
          </cell>
          <cell r="AY90">
            <v>784.893062561379</v>
          </cell>
          <cell r="AZ90">
            <v>1437284.3929979503</v>
          </cell>
          <cell r="BB90">
            <v>689.72349956501876</v>
          </cell>
          <cell r="BC90">
            <v>1046796.7958052995</v>
          </cell>
          <cell r="BG90">
            <v>-780000</v>
          </cell>
          <cell r="BH90">
            <v>55271</v>
          </cell>
          <cell r="BI90">
            <v>0</v>
          </cell>
          <cell r="BJ90">
            <v>0</v>
          </cell>
          <cell r="BV90">
            <v>3.7252902984619141E-9</v>
          </cell>
          <cell r="BW90">
            <v>0</v>
          </cell>
        </row>
        <row r="91">
          <cell r="B91">
            <v>822</v>
          </cell>
          <cell r="C91" t="str">
            <v>Bedford Borough</v>
          </cell>
          <cell r="F91">
            <v>21357405.799170498</v>
          </cell>
          <cell r="I91">
            <v>1.0233286343694641</v>
          </cell>
          <cell r="L91">
            <v>1354887.1119051704</v>
          </cell>
          <cell r="U91">
            <v>9307424.3785619996</v>
          </cell>
          <cell r="W91">
            <v>39425.048569721497</v>
          </cell>
          <cell r="X91">
            <v>5148904.0934329685</v>
          </cell>
          <cell r="Z91">
            <v>2781.4072282162033</v>
          </cell>
          <cell r="AA91">
            <v>782538.82098505914</v>
          </cell>
          <cell r="AB91">
            <v>881743.13525874005</v>
          </cell>
          <cell r="AD91">
            <v>4144.4809691963292</v>
          </cell>
          <cell r="AE91">
            <v>161393.73874399287</v>
          </cell>
          <cell r="AG91">
            <v>3000.3995559712689</v>
          </cell>
          <cell r="AH91">
            <v>152291.73113711792</v>
          </cell>
          <cell r="AJ91">
            <v>6340.5442185531992</v>
          </cell>
          <cell r="AK91">
            <v>447004.5904412574</v>
          </cell>
          <cell r="AM91">
            <v>933.27571454495126</v>
          </cell>
          <cell r="AN91">
            <v>75780.198734078789</v>
          </cell>
          <cell r="AP91">
            <v>392.95819559787424</v>
          </cell>
          <cell r="AQ91">
            <v>45272.876202292937</v>
          </cell>
          <cell r="AS91">
            <v>197.50242643330657</v>
          </cell>
          <cell r="AT91">
            <v>690463.1221931316</v>
          </cell>
          <cell r="AV91">
            <v>1187.0612158685783</v>
          </cell>
          <cell r="AW91">
            <v>725536.01542183443</v>
          </cell>
          <cell r="AY91">
            <v>425.70471189769705</v>
          </cell>
          <cell r="AZ91">
            <v>779544.07755821035</v>
          </cell>
          <cell r="BB91">
            <v>498.36104493792902</v>
          </cell>
          <cell r="BC91">
            <v>756365.04385338409</v>
          </cell>
          <cell r="BG91">
            <v>264000</v>
          </cell>
          <cell r="BH91">
            <v>666000</v>
          </cell>
          <cell r="BI91">
            <v>0</v>
          </cell>
          <cell r="BJ91">
            <v>0</v>
          </cell>
          <cell r="BV91">
            <v>598173.22722177953</v>
          </cell>
          <cell r="BW91">
            <v>0</v>
          </cell>
        </row>
        <row r="92">
          <cell r="B92">
            <v>823</v>
          </cell>
          <cell r="C92" t="str">
            <v>Central Bedfordshire</v>
          </cell>
          <cell r="F92">
            <v>28983958.949430563</v>
          </cell>
          <cell r="I92">
            <v>1.0233286343694641</v>
          </cell>
          <cell r="L92">
            <v>2050750.5832764062</v>
          </cell>
          <cell r="U92">
            <v>12068215.732237116</v>
          </cell>
          <cell r="W92">
            <v>62400.244887906294</v>
          </cell>
          <cell r="X92">
            <v>8149460.5077370498</v>
          </cell>
          <cell r="Z92">
            <v>3044.4026872491559</v>
          </cell>
          <cell r="AA92">
            <v>856531.63812750217</v>
          </cell>
          <cell r="AB92">
            <v>668384.13897074177</v>
          </cell>
          <cell r="AD92">
            <v>3933.6752705162198</v>
          </cell>
          <cell r="AE92">
            <v>153184.57573627372</v>
          </cell>
          <cell r="AG92">
            <v>4139.3643260244826</v>
          </cell>
          <cell r="AH92">
            <v>210102.33712470735</v>
          </cell>
          <cell r="AJ92">
            <v>4327.6567947484637</v>
          </cell>
          <cell r="AK92">
            <v>305097.22610976076</v>
          </cell>
          <cell r="AM92">
            <v>0</v>
          </cell>
          <cell r="AN92">
            <v>0</v>
          </cell>
          <cell r="AP92">
            <v>0</v>
          </cell>
          <cell r="AQ92">
            <v>0</v>
          </cell>
          <cell r="AS92">
            <v>235.36558590497674</v>
          </cell>
          <cell r="AT92">
            <v>822831.70002290292</v>
          </cell>
          <cell r="AV92">
            <v>1882.9246872398139</v>
          </cell>
          <cell r="AW92">
            <v>1150850.2313587719</v>
          </cell>
          <cell r="AY92">
            <v>621.16048106226469</v>
          </cell>
          <cell r="AZ92">
            <v>1137459.7477832541</v>
          </cell>
          <cell r="BB92">
            <v>799.21966344255145</v>
          </cell>
          <cell r="BC92">
            <v>1212979.6699168235</v>
          </cell>
          <cell r="BG92">
            <v>204000</v>
          </cell>
          <cell r="BH92">
            <v>662495</v>
          </cell>
          <cell r="BI92">
            <v>0</v>
          </cell>
          <cell r="BJ92">
            <v>0</v>
          </cell>
          <cell r="BV92">
            <v>0</v>
          </cell>
          <cell r="BW92">
            <v>0</v>
          </cell>
        </row>
        <row r="93">
          <cell r="B93">
            <v>825</v>
          </cell>
          <cell r="C93" t="str">
            <v>Buckinghamshire</v>
          </cell>
          <cell r="F93">
            <v>67554564.163080931</v>
          </cell>
          <cell r="I93">
            <v>1.0475502490323638</v>
          </cell>
          <cell r="L93">
            <v>5233561.0441656895</v>
          </cell>
          <cell r="U93">
            <v>37226190.431518525</v>
          </cell>
          <cell r="W93">
            <v>126816.5169518779</v>
          </cell>
          <cell r="X93">
            <v>16562213.793946082</v>
          </cell>
          <cell r="Z93">
            <v>4967.4832809114696</v>
          </cell>
          <cell r="AA93">
            <v>1397583.3781090945</v>
          </cell>
          <cell r="AB93">
            <v>662340.0636538103</v>
          </cell>
          <cell r="AD93">
            <v>6128.1689568393285</v>
          </cell>
          <cell r="AE93">
            <v>238642.21043605456</v>
          </cell>
          <cell r="AG93">
            <v>6508.4296972380762</v>
          </cell>
          <cell r="AH93">
            <v>330349.34417451505</v>
          </cell>
          <cell r="AJ93">
            <v>1324.1035147769078</v>
          </cell>
          <cell r="AK93">
            <v>93348.509043240731</v>
          </cell>
          <cell r="AM93">
            <v>0</v>
          </cell>
          <cell r="AN93">
            <v>0</v>
          </cell>
          <cell r="AP93">
            <v>0</v>
          </cell>
          <cell r="AQ93">
            <v>0</v>
          </cell>
          <cell r="AS93">
            <v>474.5402628116608</v>
          </cell>
          <cell r="AT93">
            <v>1658979.8788012944</v>
          </cell>
          <cell r="AV93">
            <v>2975.0427072519133</v>
          </cell>
          <cell r="AW93">
            <v>1818356.6295272775</v>
          </cell>
          <cell r="AY93">
            <v>1037.0747465420402</v>
          </cell>
          <cell r="AZ93">
            <v>1899075.7068395112</v>
          </cell>
          <cell r="BB93">
            <v>1285.3441555627105</v>
          </cell>
          <cell r="BC93">
            <v>1950773.236519654</v>
          </cell>
          <cell r="BG93">
            <v>-1092000</v>
          </cell>
          <cell r="BH93">
            <v>237490</v>
          </cell>
          <cell r="BI93">
            <v>0</v>
          </cell>
          <cell r="BJ93">
            <v>0</v>
          </cell>
          <cell r="BV93">
            <v>14513148.992649458</v>
          </cell>
          <cell r="BW93">
            <v>0</v>
          </cell>
        </row>
        <row r="94">
          <cell r="B94">
            <v>826</v>
          </cell>
          <cell r="C94" t="str">
            <v>Milton Keynes</v>
          </cell>
          <cell r="F94">
            <v>37724078.867479838</v>
          </cell>
          <cell r="I94">
            <v>1.0426785996283705</v>
          </cell>
          <cell r="L94">
            <v>3098840.7980955169</v>
          </cell>
          <cell r="U94">
            <v>17685665.564102758</v>
          </cell>
          <cell r="W94">
            <v>70524.439665406826</v>
          </cell>
          <cell r="X94">
            <v>9210478.8517409507</v>
          </cell>
          <cell r="Z94">
            <v>5185.2406759518863</v>
          </cell>
          <cell r="AA94">
            <v>1458848.6302616857</v>
          </cell>
          <cell r="AB94">
            <v>1606588.5658927057</v>
          </cell>
          <cell r="AD94">
            <v>8104.7407549113241</v>
          </cell>
          <cell r="AE94">
            <v>315613.56457129517</v>
          </cell>
          <cell r="AG94">
            <v>5749.3297983508346</v>
          </cell>
          <cell r="AH94">
            <v>291819.59653557889</v>
          </cell>
          <cell r="AJ94">
            <v>7077.7023342773791</v>
          </cell>
          <cell r="AK94">
            <v>498973.79848581937</v>
          </cell>
          <cell r="AM94">
            <v>5072.6313871920229</v>
          </cell>
          <cell r="AN94">
            <v>411887.9433325514</v>
          </cell>
          <cell r="AP94">
            <v>766.36877072685229</v>
          </cell>
          <cell r="AQ94">
            <v>88293.662967460681</v>
          </cell>
          <cell r="AS94">
            <v>297.16340089408561</v>
          </cell>
          <cell r="AT94">
            <v>1038875.1839063897</v>
          </cell>
          <cell r="AV94">
            <v>1897.6750513236343</v>
          </cell>
          <cell r="AW94">
            <v>1159865.7060793114</v>
          </cell>
          <cell r="AY94">
            <v>653.75948196698835</v>
          </cell>
          <cell r="AZ94">
            <v>1197154.5488492544</v>
          </cell>
          <cell r="BB94">
            <v>799.73448591496015</v>
          </cell>
          <cell r="BC94">
            <v>1213761.018551263</v>
          </cell>
          <cell r="BG94">
            <v>54000</v>
          </cell>
          <cell r="BH94">
            <v>0</v>
          </cell>
          <cell r="BI94">
            <v>0</v>
          </cell>
          <cell r="BJ94">
            <v>0</v>
          </cell>
          <cell r="BV94">
            <v>3023531.77088359</v>
          </cell>
          <cell r="BW94">
            <v>0</v>
          </cell>
        </row>
        <row r="95">
          <cell r="B95">
            <v>830</v>
          </cell>
          <cell r="C95" t="str">
            <v>Derbyshire</v>
          </cell>
          <cell r="F95">
            <v>72471196.296386957</v>
          </cell>
          <cell r="I95">
            <v>1</v>
          </cell>
          <cell r="L95">
            <v>3236000</v>
          </cell>
          <cell r="U95">
            <v>33182554.490738556</v>
          </cell>
          <cell r="W95">
            <v>147760.62</v>
          </cell>
          <cell r="X95">
            <v>19297509.800672587</v>
          </cell>
          <cell r="Z95">
            <v>13241</v>
          </cell>
          <cell r="AA95">
            <v>3725307.2558196946</v>
          </cell>
          <cell r="AB95">
            <v>2935184.3649572707</v>
          </cell>
          <cell r="AD95">
            <v>15368</v>
          </cell>
          <cell r="AE95">
            <v>598458.28595966403</v>
          </cell>
          <cell r="AG95">
            <v>7654</v>
          </cell>
          <cell r="AH95">
            <v>388495.22817842412</v>
          </cell>
          <cell r="AJ95">
            <v>17023</v>
          </cell>
          <cell r="AK95">
            <v>1200111.359655157</v>
          </cell>
          <cell r="AM95">
            <v>8138</v>
          </cell>
          <cell r="AN95">
            <v>660789.99773247598</v>
          </cell>
          <cell r="AP95">
            <v>758</v>
          </cell>
          <cell r="AQ95">
            <v>87329.493431549345</v>
          </cell>
          <cell r="AS95">
            <v>670</v>
          </cell>
          <cell r="AT95">
            <v>2342301.8148367624</v>
          </cell>
          <cell r="AV95">
            <v>5020</v>
          </cell>
          <cell r="AW95">
            <v>3068241.7627069051</v>
          </cell>
          <cell r="AY95">
            <v>1478</v>
          </cell>
          <cell r="AZ95">
            <v>2706491.4116053213</v>
          </cell>
          <cell r="BB95">
            <v>2124</v>
          </cell>
          <cell r="BC95">
            <v>3223605.3950498481</v>
          </cell>
          <cell r="BG95">
            <v>-1296000</v>
          </cell>
          <cell r="BH95">
            <v>50000</v>
          </cell>
          <cell r="BI95">
            <v>0</v>
          </cell>
          <cell r="BJ95">
            <v>0</v>
          </cell>
          <cell r="BV95">
            <v>0</v>
          </cell>
          <cell r="BW95">
            <v>0</v>
          </cell>
        </row>
        <row r="96">
          <cell r="B96">
            <v>831</v>
          </cell>
          <cell r="C96" t="str">
            <v>Derby</v>
          </cell>
          <cell r="F96">
            <v>35522546.711900607</v>
          </cell>
          <cell r="I96">
            <v>1</v>
          </cell>
          <cell r="L96">
            <v>2272000</v>
          </cell>
          <cell r="U96">
            <v>15813028.425740186</v>
          </cell>
          <cell r="W96">
            <v>57218.566000000013</v>
          </cell>
          <cell r="X96">
            <v>7472734.1978223389</v>
          </cell>
          <cell r="Z96">
            <v>6328</v>
          </cell>
          <cell r="AA96">
            <v>1780359.8153332097</v>
          </cell>
          <cell r="AB96">
            <v>2267602.0373943211</v>
          </cell>
          <cell r="AD96">
            <v>5446</v>
          </cell>
          <cell r="AE96">
            <v>212077.29212235363</v>
          </cell>
          <cell r="AG96">
            <v>4662</v>
          </cell>
          <cell r="AH96">
            <v>236629.83456595417</v>
          </cell>
          <cell r="AJ96">
            <v>11731</v>
          </cell>
          <cell r="AK96">
            <v>827028.51201989339</v>
          </cell>
          <cell r="AM96">
            <v>8173</v>
          </cell>
          <cell r="AN96">
            <v>663631.93063007214</v>
          </cell>
          <cell r="AP96">
            <v>2849</v>
          </cell>
          <cell r="AQ96">
            <v>328234.46805604763</v>
          </cell>
          <cell r="AS96">
            <v>341</v>
          </cell>
          <cell r="AT96">
            <v>1192126.7445661731</v>
          </cell>
          <cell r="AV96">
            <v>2060</v>
          </cell>
          <cell r="AW96">
            <v>1259079.2890789292</v>
          </cell>
          <cell r="AY96">
            <v>940</v>
          </cell>
          <cell r="AZ96">
            <v>1721313.8883010841</v>
          </cell>
          <cell r="BB96">
            <v>965</v>
          </cell>
          <cell r="BC96">
            <v>1464585.3136643614</v>
          </cell>
          <cell r="BG96">
            <v>30000</v>
          </cell>
          <cell r="BH96">
            <v>249717</v>
          </cell>
          <cell r="BI96">
            <v>0</v>
          </cell>
          <cell r="BJ96">
            <v>0</v>
          </cell>
          <cell r="BV96">
            <v>0</v>
          </cell>
          <cell r="BW96">
            <v>0</v>
          </cell>
        </row>
        <row r="97">
          <cell r="B97">
            <v>835</v>
          </cell>
          <cell r="C97" t="str">
            <v>Dorset</v>
          </cell>
          <cell r="F97">
            <v>37998450.029489972</v>
          </cell>
          <cell r="I97">
            <v>1</v>
          </cell>
          <cell r="L97">
            <v>2404000</v>
          </cell>
          <cell r="U97">
            <v>18228243.282020446</v>
          </cell>
          <cell r="W97">
            <v>77006.676000000007</v>
          </cell>
          <cell r="X97">
            <v>10057057.725036742</v>
          </cell>
          <cell r="Z97">
            <v>6275</v>
          </cell>
          <cell r="AA97">
            <v>1765448.4578406906</v>
          </cell>
          <cell r="AB97">
            <v>558531.74257304671</v>
          </cell>
          <cell r="AD97">
            <v>3666</v>
          </cell>
          <cell r="AE97">
            <v>142760.80663249141</v>
          </cell>
          <cell r="AG97">
            <v>2503</v>
          </cell>
          <cell r="AH97">
            <v>127045.14712968325</v>
          </cell>
          <cell r="AJ97">
            <v>3042</v>
          </cell>
          <cell r="AK97">
            <v>214459.18792639297</v>
          </cell>
          <cell r="AM97">
            <v>401</v>
          </cell>
          <cell r="AN97">
            <v>32560.431198171897</v>
          </cell>
          <cell r="AP97">
            <v>362</v>
          </cell>
          <cell r="AQ97">
            <v>41706.169686307214</v>
          </cell>
          <cell r="AS97">
            <v>350</v>
          </cell>
          <cell r="AT97">
            <v>1223590.5002878611</v>
          </cell>
          <cell r="AV97">
            <v>2530</v>
          </cell>
          <cell r="AW97">
            <v>1546344.9521212091</v>
          </cell>
          <cell r="AY97">
            <v>837</v>
          </cell>
          <cell r="AZ97">
            <v>1532701.8345829865</v>
          </cell>
          <cell r="BB97">
            <v>849</v>
          </cell>
          <cell r="BC97">
            <v>1288531.5350269873</v>
          </cell>
          <cell r="BG97">
            <v>-606000</v>
          </cell>
          <cell r="BH97">
            <v>0</v>
          </cell>
          <cell r="BI97">
            <v>0</v>
          </cell>
          <cell r="BJ97">
            <v>0</v>
          </cell>
          <cell r="BV97">
            <v>1229534.7142985761</v>
          </cell>
          <cell r="BW97">
            <v>0</v>
          </cell>
        </row>
        <row r="98">
          <cell r="B98">
            <v>836</v>
          </cell>
          <cell r="C98" t="str">
            <v>Poole</v>
          </cell>
          <cell r="F98">
            <v>15520929.127025414</v>
          </cell>
          <cell r="I98">
            <v>1</v>
          </cell>
          <cell r="L98">
            <v>976000</v>
          </cell>
          <cell r="U98">
            <v>6917999.9999999991</v>
          </cell>
          <cell r="W98">
            <v>29727.271000000001</v>
          </cell>
          <cell r="X98">
            <v>3882376.1261271778</v>
          </cell>
          <cell r="Z98">
            <v>2041</v>
          </cell>
          <cell r="AA98">
            <v>574227.93664587243</v>
          </cell>
          <cell r="AB98">
            <v>499803.82135827024</v>
          </cell>
          <cell r="AD98">
            <v>4373</v>
          </cell>
          <cell r="AE98">
            <v>170292.69159953218</v>
          </cell>
          <cell r="AG98">
            <v>1849</v>
          </cell>
          <cell r="AH98">
            <v>93849.970852091225</v>
          </cell>
          <cell r="AJ98">
            <v>2267</v>
          </cell>
          <cell r="AK98">
            <v>159822.14958222644</v>
          </cell>
          <cell r="AM98">
            <v>934</v>
          </cell>
          <cell r="AN98">
            <v>75839.009324420331</v>
          </cell>
          <cell r="AP98">
            <v>0</v>
          </cell>
          <cell r="AQ98">
            <v>0</v>
          </cell>
          <cell r="AS98">
            <v>159</v>
          </cell>
          <cell r="AT98">
            <v>555859.68441648537</v>
          </cell>
          <cell r="AV98">
            <v>830</v>
          </cell>
          <cell r="AW98">
            <v>507298.93686189863</v>
          </cell>
          <cell r="AY98">
            <v>332</v>
          </cell>
          <cell r="AZ98">
            <v>607953.4158680425</v>
          </cell>
          <cell r="BB98">
            <v>362</v>
          </cell>
          <cell r="BC98">
            <v>549409.20574766712</v>
          </cell>
          <cell r="BG98">
            <v>-456000</v>
          </cell>
          <cell r="BH98">
            <v>906000</v>
          </cell>
          <cell r="BI98">
            <v>0</v>
          </cell>
          <cell r="BJ98">
            <v>0</v>
          </cell>
          <cell r="BV98">
            <v>273337.13197508454</v>
          </cell>
          <cell r="BW98">
            <v>0</v>
          </cell>
        </row>
        <row r="99">
          <cell r="B99">
            <v>837</v>
          </cell>
          <cell r="C99" t="str">
            <v>Bournemouth</v>
          </cell>
          <cell r="F99">
            <v>18250911.689123012</v>
          </cell>
          <cell r="I99">
            <v>1</v>
          </cell>
          <cell r="L99">
            <v>1480000</v>
          </cell>
          <cell r="U99">
            <v>8375506.1179448385</v>
          </cell>
          <cell r="W99">
            <v>35607.375999999997</v>
          </cell>
          <cell r="X99">
            <v>4650316.7578495126</v>
          </cell>
          <cell r="Z99">
            <v>2638</v>
          </cell>
          <cell r="AA99">
            <v>742191.71821254853</v>
          </cell>
          <cell r="AB99">
            <v>727791.78139880521</v>
          </cell>
          <cell r="AD99">
            <v>4232</v>
          </cell>
          <cell r="AE99">
            <v>164801.89134443636</v>
          </cell>
          <cell r="AG99">
            <v>3378</v>
          </cell>
          <cell r="AH99">
            <v>171457.65361728726</v>
          </cell>
          <cell r="AJ99">
            <v>3818</v>
          </cell>
          <cell r="AK99">
            <v>269166.72567487456</v>
          </cell>
          <cell r="AM99">
            <v>1507</v>
          </cell>
          <cell r="AN99">
            <v>122365.51076220709</v>
          </cell>
          <cell r="AP99">
            <v>0</v>
          </cell>
          <cell r="AQ99">
            <v>0</v>
          </cell>
          <cell r="AS99">
            <v>193</v>
          </cell>
          <cell r="AT99">
            <v>674722.76158730616</v>
          </cell>
          <cell r="AV99">
            <v>950</v>
          </cell>
          <cell r="AW99">
            <v>580643.36146843818</v>
          </cell>
          <cell r="AY99">
            <v>319</v>
          </cell>
          <cell r="AZ99">
            <v>584148.01102983602</v>
          </cell>
          <cell r="BB99">
            <v>457</v>
          </cell>
          <cell r="BC99">
            <v>693591.17963172356</v>
          </cell>
          <cell r="BG99">
            <v>-258000</v>
          </cell>
          <cell r="BH99">
            <v>0</v>
          </cell>
          <cell r="BI99">
            <v>0</v>
          </cell>
          <cell r="BJ99">
            <v>0</v>
          </cell>
          <cell r="BV99">
            <v>851049.46883127466</v>
          </cell>
          <cell r="BW99">
            <v>0</v>
          </cell>
        </row>
        <row r="100">
          <cell r="B100">
            <v>840</v>
          </cell>
          <cell r="C100" t="str">
            <v>Durham</v>
          </cell>
          <cell r="F100">
            <v>56108058.211837932</v>
          </cell>
          <cell r="I100">
            <v>1</v>
          </cell>
          <cell r="L100">
            <v>5012000</v>
          </cell>
          <cell r="U100">
            <v>21641204.0571297</v>
          </cell>
          <cell r="W100">
            <v>98151.780000000013</v>
          </cell>
          <cell r="X100">
            <v>12818604.419116946</v>
          </cell>
          <cell r="Z100">
            <v>13086</v>
          </cell>
          <cell r="AA100">
            <v>3681698.5688132714</v>
          </cell>
          <cell r="AB100">
            <v>3514668.4177939617</v>
          </cell>
          <cell r="AD100">
            <v>12140</v>
          </cell>
          <cell r="AE100">
            <v>472754.00777917239</v>
          </cell>
          <cell r="AG100">
            <v>13577</v>
          </cell>
          <cell r="AH100">
            <v>689129.82923679962</v>
          </cell>
          <cell r="AJ100">
            <v>17495</v>
          </cell>
          <cell r="AK100">
            <v>1233387.0784918622</v>
          </cell>
          <cell r="AM100">
            <v>7052</v>
          </cell>
          <cell r="AN100">
            <v>572608.87982420996</v>
          </cell>
          <cell r="AP100">
            <v>4746</v>
          </cell>
          <cell r="AQ100">
            <v>546788.62246191723</v>
          </cell>
          <cell r="AS100">
            <v>659</v>
          </cell>
          <cell r="AT100">
            <v>2303846.1133991438</v>
          </cell>
          <cell r="AV100">
            <v>3980</v>
          </cell>
          <cell r="AW100">
            <v>2432590.0827835621</v>
          </cell>
          <cell r="AY100">
            <v>1144</v>
          </cell>
          <cell r="AZ100">
            <v>2094875.6257621704</v>
          </cell>
          <cell r="BB100">
            <v>1529</v>
          </cell>
          <cell r="BC100">
            <v>2320570.92703918</v>
          </cell>
          <cell r="BG100">
            <v>-678000</v>
          </cell>
          <cell r="BH100">
            <v>966000</v>
          </cell>
          <cell r="BI100">
            <v>0</v>
          </cell>
          <cell r="BJ100">
            <v>0</v>
          </cell>
          <cell r="BV100">
            <v>0</v>
          </cell>
          <cell r="BW100">
            <v>0</v>
          </cell>
        </row>
        <row r="101">
          <cell r="B101">
            <v>841</v>
          </cell>
          <cell r="C101" t="str">
            <v>Darlington</v>
          </cell>
          <cell r="F101">
            <v>12746971.791729178</v>
          </cell>
          <cell r="I101">
            <v>1</v>
          </cell>
          <cell r="L101">
            <v>972000</v>
          </cell>
          <cell r="U101">
            <v>5343397.3443746297</v>
          </cell>
          <cell r="W101">
            <v>21306.936000000002</v>
          </cell>
          <cell r="X101">
            <v>2782681.923521325</v>
          </cell>
          <cell r="Z101">
            <v>2634</v>
          </cell>
          <cell r="AA101">
            <v>741066.33274141501</v>
          </cell>
          <cell r="AB101">
            <v>686786.45307445596</v>
          </cell>
          <cell r="AD101">
            <v>3249</v>
          </cell>
          <cell r="AE101">
            <v>126522.05694188888</v>
          </cell>
          <cell r="AG101">
            <v>2055</v>
          </cell>
          <cell r="AH101">
            <v>104305.94380802999</v>
          </cell>
          <cell r="AJ101">
            <v>3282</v>
          </cell>
          <cell r="AK101">
            <v>231379.04496200584</v>
          </cell>
          <cell r="AM101">
            <v>1652</v>
          </cell>
          <cell r="AN101">
            <v>134139.23276653359</v>
          </cell>
          <cell r="AP101">
            <v>785</v>
          </cell>
          <cell r="AQ101">
            <v>90440.174595997683</v>
          </cell>
          <cell r="AS101">
            <v>133</v>
          </cell>
          <cell r="AT101">
            <v>464964.39010938717</v>
          </cell>
          <cell r="AV101">
            <v>790</v>
          </cell>
          <cell r="AW101">
            <v>482850.79532638547</v>
          </cell>
          <cell r="AY101">
            <v>261</v>
          </cell>
          <cell r="AZ101">
            <v>477939.28175168397</v>
          </cell>
          <cell r="BB101">
            <v>355</v>
          </cell>
          <cell r="BC101">
            <v>538785.2708298947</v>
          </cell>
          <cell r="BG101">
            <v>156000</v>
          </cell>
          <cell r="BH101">
            <v>100500</v>
          </cell>
          <cell r="BI101">
            <v>0</v>
          </cell>
          <cell r="BJ101">
            <v>0</v>
          </cell>
          <cell r="BV101">
            <v>0</v>
          </cell>
          <cell r="BW101">
            <v>0</v>
          </cell>
        </row>
        <row r="102">
          <cell r="B102">
            <v>845</v>
          </cell>
          <cell r="C102" t="str">
            <v>East Sussex</v>
          </cell>
          <cell r="F102">
            <v>53661041.794201642</v>
          </cell>
          <cell r="I102">
            <v>1.0025177363131601</v>
          </cell>
          <cell r="L102">
            <v>3761446.5466469764</v>
          </cell>
          <cell r="U102">
            <v>23452921.957873136</v>
          </cell>
          <cell r="W102">
            <v>105515.45390763653</v>
          </cell>
          <cell r="X102">
            <v>13780298.877366871</v>
          </cell>
          <cell r="Z102">
            <v>8206.6101894595286</v>
          </cell>
          <cell r="AA102">
            <v>2308899.9686184898</v>
          </cell>
          <cell r="AB102">
            <v>2001767.2708264433</v>
          </cell>
          <cell r="AD102">
            <v>12295.880035880909</v>
          </cell>
          <cell r="AE102">
            <v>478824.26409675565</v>
          </cell>
          <cell r="AG102">
            <v>5975.0057084264345</v>
          </cell>
          <cell r="AH102">
            <v>303274.26261595433</v>
          </cell>
          <cell r="AJ102">
            <v>10683.831515889347</v>
          </cell>
          <cell r="AK102">
            <v>753203.75767259474</v>
          </cell>
          <cell r="AM102">
            <v>3699.2904469955606</v>
          </cell>
          <cell r="AN102">
            <v>300375.29197369952</v>
          </cell>
          <cell r="AP102">
            <v>1441.6205048183242</v>
          </cell>
          <cell r="AQ102">
            <v>166089.69446743891</v>
          </cell>
          <cell r="AS102">
            <v>611.53581915102768</v>
          </cell>
          <cell r="AT102">
            <v>2137912.6254255795</v>
          </cell>
          <cell r="AV102">
            <v>3528.8624318223237</v>
          </cell>
          <cell r="AW102">
            <v>2156853.2048136857</v>
          </cell>
          <cell r="AY102">
            <v>1180.9658933769026</v>
          </cell>
          <cell r="AZ102">
            <v>2162567.0147654889</v>
          </cell>
          <cell r="BB102">
            <v>1717.3128823044433</v>
          </cell>
          <cell r="BC102">
            <v>2606374.3278649761</v>
          </cell>
          <cell r="BG102">
            <v>-708000</v>
          </cell>
          <cell r="BH102">
            <v>0</v>
          </cell>
          <cell r="BI102">
            <v>0</v>
          </cell>
          <cell r="BJ102">
            <v>0</v>
          </cell>
          <cell r="BV102">
            <v>0</v>
          </cell>
          <cell r="BW102">
            <v>0</v>
          </cell>
        </row>
        <row r="103">
          <cell r="B103">
            <v>846</v>
          </cell>
          <cell r="C103" t="str">
            <v>Brighton and Hove</v>
          </cell>
          <cell r="F103">
            <v>25598280.019667674</v>
          </cell>
          <cell r="I103">
            <v>1.0025177363131601</v>
          </cell>
          <cell r="L103">
            <v>1688239.8679513615</v>
          </cell>
          <cell r="U103">
            <v>11539568.52333213</v>
          </cell>
          <cell r="W103">
            <v>49895.090189957191</v>
          </cell>
          <cell r="X103">
            <v>6516289.6037262259</v>
          </cell>
          <cell r="Z103">
            <v>4007.0633920437008</v>
          </cell>
          <cell r="AA103">
            <v>1127372.7308292331</v>
          </cell>
          <cell r="AB103">
            <v>1055130.619199015</v>
          </cell>
          <cell r="AD103">
            <v>3799.5422206268768</v>
          </cell>
          <cell r="AE103">
            <v>147961.18719337168</v>
          </cell>
          <cell r="AG103">
            <v>3010.5607621484196</v>
          </cell>
          <cell r="AH103">
            <v>152807.48500599171</v>
          </cell>
          <cell r="AJ103">
            <v>4550.4280051254336</v>
          </cell>
          <cell r="AK103">
            <v>320802.46373988059</v>
          </cell>
          <cell r="AM103">
            <v>4727.8736444528631</v>
          </cell>
          <cell r="AN103">
            <v>383894.27559565502</v>
          </cell>
          <cell r="AP103">
            <v>431.08262661465886</v>
          </cell>
          <cell r="AQ103">
            <v>49665.207664115958</v>
          </cell>
          <cell r="AS103">
            <v>256.64454049616899</v>
          </cell>
          <cell r="AT103">
            <v>897222.34771958739</v>
          </cell>
          <cell r="AV103">
            <v>1583.9780233747929</v>
          </cell>
          <cell r="AW103">
            <v>968132.97261523386</v>
          </cell>
          <cell r="AY103">
            <v>502.2613858928932</v>
          </cell>
          <cell r="AZ103">
            <v>919733.50967530569</v>
          </cell>
          <cell r="BB103">
            <v>702.76493315552523</v>
          </cell>
          <cell r="BC103">
            <v>1066589.8446195843</v>
          </cell>
          <cell r="BG103">
            <v>-180000</v>
          </cell>
          <cell r="BH103">
            <v>0</v>
          </cell>
          <cell r="BI103">
            <v>0</v>
          </cell>
          <cell r="BJ103">
            <v>0</v>
          </cell>
          <cell r="BV103">
            <v>0</v>
          </cell>
          <cell r="BW103">
            <v>0</v>
          </cell>
        </row>
        <row r="104">
          <cell r="B104">
            <v>850</v>
          </cell>
          <cell r="C104" t="str">
            <v>Hampshire</v>
          </cell>
          <cell r="F104">
            <v>121681285.43711865</v>
          </cell>
          <cell r="I104">
            <v>1.0211074286485819</v>
          </cell>
          <cell r="L104">
            <v>10938102.77568361</v>
          </cell>
          <cell r="U104">
            <v>46233683.711931206</v>
          </cell>
          <cell r="W104">
            <v>282847.44289874181</v>
          </cell>
          <cell r="X104">
            <v>36939824.030473411</v>
          </cell>
          <cell r="Z104">
            <v>14772.361170259035</v>
          </cell>
          <cell r="AA104">
            <v>4156150.1588365757</v>
          </cell>
          <cell r="AB104">
            <v>2528122.0223421589</v>
          </cell>
          <cell r="AD104">
            <v>14928.590606842268</v>
          </cell>
          <cell r="AE104">
            <v>581346.87313667126</v>
          </cell>
          <cell r="AG104">
            <v>10093.646932191232</v>
          </cell>
          <cell r="AH104">
            <v>512324.75412517419</v>
          </cell>
          <cell r="AJ104">
            <v>17840.788993348026</v>
          </cell>
          <cell r="AK104">
            <v>1257764.9965416</v>
          </cell>
          <cell r="AM104">
            <v>2175.979930450128</v>
          </cell>
          <cell r="AN104">
            <v>176685.39853871384</v>
          </cell>
          <cell r="AP104">
            <v>0</v>
          </cell>
          <cell r="AQ104">
            <v>0</v>
          </cell>
          <cell r="AS104">
            <v>1175.2946503745179</v>
          </cell>
          <cell r="AT104">
            <v>4108798.197821151</v>
          </cell>
          <cell r="AV104">
            <v>7985.0600920319112</v>
          </cell>
          <cell r="AW104">
            <v>4880496.982489353</v>
          </cell>
          <cell r="AY104">
            <v>2607.9083727684783</v>
          </cell>
          <cell r="AZ104">
            <v>4775562.6611309182</v>
          </cell>
          <cell r="BB104">
            <v>3552.4327442684166</v>
          </cell>
          <cell r="BC104">
            <v>5391544.8964102659</v>
          </cell>
          <cell r="BG104">
            <v>-1044000</v>
          </cell>
          <cell r="BH104">
            <v>2773000</v>
          </cell>
          <cell r="BI104">
            <v>0</v>
          </cell>
          <cell r="BJ104">
            <v>0</v>
          </cell>
          <cell r="BV104">
            <v>0</v>
          </cell>
          <cell r="BW104">
            <v>0</v>
          </cell>
        </row>
        <row r="105">
          <cell r="B105">
            <v>851</v>
          </cell>
          <cell r="C105" t="str">
            <v>Portsmouth</v>
          </cell>
          <cell r="F105">
            <v>23553115.129582983</v>
          </cell>
          <cell r="I105">
            <v>1.0211074286485819</v>
          </cell>
          <cell r="L105">
            <v>1952357.4035760886</v>
          </cell>
          <cell r="U105">
            <v>8274517.2552860295</v>
          </cell>
          <cell r="W105">
            <v>43876.953533591848</v>
          </cell>
          <cell r="X105">
            <v>5730322.0630648704</v>
          </cell>
          <cell r="Z105">
            <v>4828.8170300791444</v>
          </cell>
          <cell r="AA105">
            <v>1358570.1321032811</v>
          </cell>
          <cell r="AB105">
            <v>1525356.2722719677</v>
          </cell>
          <cell r="AD105">
            <v>6606.5650633563255</v>
          </cell>
          <cell r="AE105">
            <v>257271.8378381849</v>
          </cell>
          <cell r="AG105">
            <v>3280.8181682478939</v>
          </cell>
          <cell r="AH105">
            <v>166524.98077938138</v>
          </cell>
          <cell r="AJ105">
            <v>7758.3742428719261</v>
          </cell>
          <cell r="AK105">
            <v>546960.76257572556</v>
          </cell>
          <cell r="AM105">
            <v>3990.4878311586581</v>
          </cell>
          <cell r="AN105">
            <v>324019.96128075727</v>
          </cell>
          <cell r="AP105">
            <v>2001.3705601512206</v>
          </cell>
          <cell r="AQ105">
            <v>230578.72979791855</v>
          </cell>
          <cell r="AS105">
            <v>253.23464230484834</v>
          </cell>
          <cell r="AT105">
            <v>885301.43619430542</v>
          </cell>
          <cell r="AV105">
            <v>1419.339325821529</v>
          </cell>
          <cell r="AW105">
            <v>867505.21811511519</v>
          </cell>
          <cell r="AY105">
            <v>538.12361489780267</v>
          </cell>
          <cell r="AZ105">
            <v>985403.8850493317</v>
          </cell>
          <cell r="BB105">
            <v>857.73024006480887</v>
          </cell>
          <cell r="BC105">
            <v>1301781.4639219961</v>
          </cell>
          <cell r="BG105">
            <v>12000</v>
          </cell>
          <cell r="BH105">
            <v>660000</v>
          </cell>
          <cell r="BI105">
            <v>0</v>
          </cell>
          <cell r="BJ105">
            <v>0</v>
          </cell>
          <cell r="BV105">
            <v>0</v>
          </cell>
          <cell r="BW105">
            <v>0</v>
          </cell>
        </row>
        <row r="106">
          <cell r="B106">
            <v>852</v>
          </cell>
          <cell r="C106" t="str">
            <v>Southampton</v>
          </cell>
          <cell r="F106">
            <v>26318563.613326546</v>
          </cell>
          <cell r="I106">
            <v>1.0211074286485819</v>
          </cell>
          <cell r="L106">
            <v>1980948.411578249</v>
          </cell>
          <cell r="U106">
            <v>10240443.0540583</v>
          </cell>
          <cell r="W106">
            <v>50340.952598867691</v>
          </cell>
          <cell r="X106">
            <v>6574519.1523414254</v>
          </cell>
          <cell r="Z106">
            <v>5670.2095512855758</v>
          </cell>
          <cell r="AA106">
            <v>1595292.8618248086</v>
          </cell>
          <cell r="AB106">
            <v>1755684.4424670681</v>
          </cell>
          <cell r="AD106">
            <v>6934.34054795252</v>
          </cell>
          <cell r="AE106">
            <v>270036.02021006396</v>
          </cell>
          <cell r="AG106">
            <v>5599.7531387088238</v>
          </cell>
          <cell r="AH106">
            <v>284227.51154501323</v>
          </cell>
          <cell r="AJ106">
            <v>7336.6568748400614</v>
          </cell>
          <cell r="AK106">
            <v>517229.93934016681</v>
          </cell>
          <cell r="AM106">
            <v>6506.4965353487642</v>
          </cell>
          <cell r="AN106">
            <v>528315.04434006789</v>
          </cell>
          <cell r="AP106">
            <v>1352.9673429593711</v>
          </cell>
          <cell r="AQ106">
            <v>155875.92703175617</v>
          </cell>
          <cell r="AS106">
            <v>298.16336916538592</v>
          </cell>
          <cell r="AT106">
            <v>1042371.0458416821</v>
          </cell>
          <cell r="AV106">
            <v>1807.36014870799</v>
          </cell>
          <cell r="AW106">
            <v>1104664.9180314776</v>
          </cell>
          <cell r="AY106">
            <v>573.86237490050303</v>
          </cell>
          <cell r="AZ106">
            <v>1050848.1658400844</v>
          </cell>
          <cell r="BB106">
            <v>621.85442404698642</v>
          </cell>
          <cell r="BC106">
            <v>943791.56134344707</v>
          </cell>
          <cell r="BG106">
            <v>30000</v>
          </cell>
          <cell r="BH106">
            <v>0</v>
          </cell>
          <cell r="BI106">
            <v>0</v>
          </cell>
          <cell r="BJ106">
            <v>0</v>
          </cell>
          <cell r="BV106">
            <v>0</v>
          </cell>
          <cell r="BW106">
            <v>0</v>
          </cell>
        </row>
        <row r="107">
          <cell r="B107">
            <v>855</v>
          </cell>
          <cell r="C107" t="str">
            <v>Leicestershire</v>
          </cell>
          <cell r="F107">
            <v>65164459.61472179</v>
          </cell>
          <cell r="I107">
            <v>1</v>
          </cell>
          <cell r="L107">
            <v>4980000</v>
          </cell>
          <cell r="U107">
            <v>30143333.011696182</v>
          </cell>
          <cell r="W107">
            <v>135239.85999999999</v>
          </cell>
          <cell r="X107">
            <v>17662300.847083535</v>
          </cell>
          <cell r="Z107">
            <v>6483</v>
          </cell>
          <cell r="AA107">
            <v>1823968.5023396332</v>
          </cell>
          <cell r="AB107">
            <v>1128611.9265763883</v>
          </cell>
          <cell r="AD107">
            <v>8927</v>
          </cell>
          <cell r="AE107">
            <v>347633.85728539311</v>
          </cell>
          <cell r="AG107">
            <v>4056</v>
          </cell>
          <cell r="AH107">
            <v>205871.00150139641</v>
          </cell>
          <cell r="AJ107">
            <v>5369</v>
          </cell>
          <cell r="AK107">
            <v>378511.30176752259</v>
          </cell>
          <cell r="AM107">
            <v>1340</v>
          </cell>
          <cell r="AN107">
            <v>108805.43093653451</v>
          </cell>
          <cell r="AP107">
            <v>762</v>
          </cell>
          <cell r="AQ107">
            <v>87790.335085541694</v>
          </cell>
          <cell r="AS107">
            <v>580</v>
          </cell>
          <cell r="AT107">
            <v>2027664.2576198839</v>
          </cell>
          <cell r="AV107">
            <v>3960</v>
          </cell>
          <cell r="AW107">
            <v>2420366.0120158056</v>
          </cell>
          <cell r="AY107">
            <v>1390</v>
          </cell>
          <cell r="AZ107">
            <v>2545347.1327005397</v>
          </cell>
          <cell r="BB107">
            <v>1729</v>
          </cell>
          <cell r="BC107">
            <v>2624111.9246898247</v>
          </cell>
          <cell r="BG107">
            <v>-816000</v>
          </cell>
          <cell r="BH107">
            <v>624756</v>
          </cell>
          <cell r="BI107">
            <v>0</v>
          </cell>
          <cell r="BJ107">
            <v>0</v>
          </cell>
          <cell r="BV107">
            <v>1901926.5190225318</v>
          </cell>
          <cell r="BW107">
            <v>0</v>
          </cell>
        </row>
        <row r="108">
          <cell r="B108">
            <v>856</v>
          </cell>
          <cell r="C108" t="str">
            <v>Leicester</v>
          </cell>
          <cell r="F108">
            <v>50979958.000655785</v>
          </cell>
          <cell r="I108">
            <v>1</v>
          </cell>
          <cell r="L108">
            <v>3348000</v>
          </cell>
          <cell r="U108">
            <v>21369562.052490011</v>
          </cell>
          <cell r="W108">
            <v>80753.534999999989</v>
          </cell>
          <cell r="X108">
            <v>10546396.821436297</v>
          </cell>
          <cell r="Z108">
            <v>9494</v>
          </cell>
          <cell r="AA108">
            <v>2671102.4157353812</v>
          </cell>
          <cell r="AB108">
            <v>3552677.6492434437</v>
          </cell>
          <cell r="AD108">
            <v>9543</v>
          </cell>
          <cell r="AE108">
            <v>371622.03428637906</v>
          </cell>
          <cell r="AG108">
            <v>9437</v>
          </cell>
          <cell r="AH108">
            <v>478995.22711259325</v>
          </cell>
          <cell r="AJ108">
            <v>15505</v>
          </cell>
          <cell r="AK108">
            <v>1093093.2639049056</v>
          </cell>
          <cell r="AM108">
            <v>10577</v>
          </cell>
          <cell r="AN108">
            <v>858832.12165352644</v>
          </cell>
          <cell r="AP108">
            <v>6511</v>
          </cell>
          <cell r="AQ108">
            <v>750135.00228603941</v>
          </cell>
          <cell r="AS108">
            <v>596</v>
          </cell>
          <cell r="AT108">
            <v>2083599.8233473292</v>
          </cell>
          <cell r="AV108">
            <v>2340</v>
          </cell>
          <cell r="AW108">
            <v>1430216.2798275214</v>
          </cell>
          <cell r="AY108">
            <v>1162</v>
          </cell>
          <cell r="AZ108">
            <v>2127836.955538149</v>
          </cell>
          <cell r="BB108">
            <v>1444</v>
          </cell>
          <cell r="BC108">
            <v>2191566.0030376557</v>
          </cell>
          <cell r="BG108">
            <v>-174000</v>
          </cell>
          <cell r="BH108">
            <v>1833000</v>
          </cell>
          <cell r="BI108">
            <v>0</v>
          </cell>
          <cell r="BJ108">
            <v>0</v>
          </cell>
          <cell r="BV108">
            <v>0</v>
          </cell>
          <cell r="BW108">
            <v>0</v>
          </cell>
        </row>
        <row r="109">
          <cell r="B109">
            <v>857</v>
          </cell>
          <cell r="C109" t="str">
            <v>Rutland</v>
          </cell>
          <cell r="F109">
            <v>3313820.1071684114</v>
          </cell>
          <cell r="I109">
            <v>1</v>
          </cell>
          <cell r="L109">
            <v>96000</v>
          </cell>
          <cell r="U109">
            <v>1882016.5197919146</v>
          </cell>
          <cell r="W109">
            <v>7852.9449999999997</v>
          </cell>
          <cell r="X109">
            <v>1025593.1729417676</v>
          </cell>
          <cell r="Z109">
            <v>198</v>
          </cell>
          <cell r="AA109">
            <v>55706.580821108648</v>
          </cell>
          <cell r="AB109">
            <v>0</v>
          </cell>
          <cell r="AD109">
            <v>0</v>
          </cell>
          <cell r="AE109">
            <v>0</v>
          </cell>
          <cell r="AG109">
            <v>0</v>
          </cell>
          <cell r="AH109">
            <v>0</v>
          </cell>
          <cell r="AJ109">
            <v>0</v>
          </cell>
          <cell r="AK109">
            <v>0</v>
          </cell>
          <cell r="AM109">
            <v>0</v>
          </cell>
          <cell r="AN109">
            <v>0</v>
          </cell>
          <cell r="AP109">
            <v>0</v>
          </cell>
          <cell r="AQ109">
            <v>0</v>
          </cell>
          <cell r="AS109">
            <v>22</v>
          </cell>
          <cell r="AT109">
            <v>76911.402875236963</v>
          </cell>
          <cell r="AV109">
            <v>190</v>
          </cell>
          <cell r="AW109">
            <v>116128.67229368763</v>
          </cell>
          <cell r="AY109">
            <v>74</v>
          </cell>
          <cell r="AZ109">
            <v>135507.68907902154</v>
          </cell>
          <cell r="BB109">
            <v>54</v>
          </cell>
          <cell r="BC109">
            <v>81956.069365674106</v>
          </cell>
          <cell r="BG109">
            <v>-156000</v>
          </cell>
          <cell r="BH109">
            <v>0</v>
          </cell>
          <cell r="BI109">
            <v>0</v>
          </cell>
          <cell r="BJ109">
            <v>0</v>
          </cell>
          <cell r="BV109">
            <v>517295.18018470751</v>
          </cell>
          <cell r="BW109">
            <v>0</v>
          </cell>
        </row>
        <row r="110">
          <cell r="B110">
            <v>860</v>
          </cell>
          <cell r="C110" t="str">
            <v>Staffordshire</v>
          </cell>
          <cell r="F110">
            <v>79880632.65358907</v>
          </cell>
          <cell r="I110">
            <v>1</v>
          </cell>
          <cell r="L110">
            <v>8268000</v>
          </cell>
          <cell r="U110">
            <v>31079599.02906616</v>
          </cell>
          <cell r="W110">
            <v>162209.402</v>
          </cell>
          <cell r="X110">
            <v>21184518.072922539</v>
          </cell>
          <cell r="Z110">
            <v>10809</v>
          </cell>
          <cell r="AA110">
            <v>3041072.8893705215</v>
          </cell>
          <cell r="AB110">
            <v>2564265.9703957811</v>
          </cell>
          <cell r="AD110">
            <v>16272</v>
          </cell>
          <cell r="AE110">
            <v>633661.71454552666</v>
          </cell>
          <cell r="AG110">
            <v>12185</v>
          </cell>
          <cell r="AH110">
            <v>618475.87605880562</v>
          </cell>
          <cell r="AJ110">
            <v>13599</v>
          </cell>
          <cell r="AK110">
            <v>958721.39928041352</v>
          </cell>
          <cell r="AM110">
            <v>3345</v>
          </cell>
          <cell r="AN110">
            <v>271607.58692739398</v>
          </cell>
          <cell r="AP110">
            <v>710</v>
          </cell>
          <cell r="AQ110">
            <v>81799.393583641213</v>
          </cell>
          <cell r="AS110">
            <v>823</v>
          </cell>
          <cell r="AT110">
            <v>2877185.662105456</v>
          </cell>
          <cell r="AV110">
            <v>5070</v>
          </cell>
          <cell r="AW110">
            <v>3098801.9396262965</v>
          </cell>
          <cell r="AY110">
            <v>1946</v>
          </cell>
          <cell r="AZ110">
            <v>3563485.9857807551</v>
          </cell>
          <cell r="BB110">
            <v>2186</v>
          </cell>
          <cell r="BC110">
            <v>3317703.1043215482</v>
          </cell>
          <cell r="BG110">
            <v>552000</v>
          </cell>
          <cell r="BH110">
            <v>333999.99999999994</v>
          </cell>
          <cell r="BI110">
            <v>0</v>
          </cell>
          <cell r="BJ110">
            <v>0</v>
          </cell>
          <cell r="BV110">
            <v>0</v>
          </cell>
          <cell r="BW110">
            <v>0</v>
          </cell>
        </row>
        <row r="111">
          <cell r="B111">
            <v>861</v>
          </cell>
          <cell r="C111" t="str">
            <v>Stoke-on-Trent</v>
          </cell>
          <cell r="F111">
            <v>32744559.052749075</v>
          </cell>
          <cell r="I111">
            <v>1</v>
          </cell>
          <cell r="L111">
            <v>2576000</v>
          </cell>
          <cell r="U111">
            <v>13781243.499306515</v>
          </cell>
          <cell r="W111">
            <v>53767.349999999991</v>
          </cell>
          <cell r="X111">
            <v>7022006.0228577349</v>
          </cell>
          <cell r="Z111">
            <v>7489</v>
          </cell>
          <cell r="AA111">
            <v>2107002.9483297104</v>
          </cell>
          <cell r="AB111">
            <v>2568805.359401599</v>
          </cell>
          <cell r="AD111">
            <v>3907</v>
          </cell>
          <cell r="AE111">
            <v>152145.79146566938</v>
          </cell>
          <cell r="AG111">
            <v>4767</v>
          </cell>
          <cell r="AH111">
            <v>241959.33534446664</v>
          </cell>
          <cell r="AJ111">
            <v>15499</v>
          </cell>
          <cell r="AK111">
            <v>1092670.2674790153</v>
          </cell>
          <cell r="AM111">
            <v>5600</v>
          </cell>
          <cell r="AN111">
            <v>454709.26361536811</v>
          </cell>
          <cell r="AP111">
            <v>5445</v>
          </cell>
          <cell r="AQ111">
            <v>627320.70149707946</v>
          </cell>
          <cell r="AS111">
            <v>361</v>
          </cell>
          <cell r="AT111">
            <v>1262046.2017254794</v>
          </cell>
          <cell r="AV111">
            <v>2000</v>
          </cell>
          <cell r="AW111">
            <v>1222407.0767756596</v>
          </cell>
          <cell r="AY111">
            <v>819</v>
          </cell>
          <cell r="AZ111">
            <v>1499740.5048070084</v>
          </cell>
          <cell r="BB111">
            <v>890</v>
          </cell>
          <cell r="BC111">
            <v>1350757.4395453697</v>
          </cell>
          <cell r="BG111">
            <v>-828000</v>
          </cell>
          <cell r="BH111">
            <v>182550</v>
          </cell>
          <cell r="BI111">
            <v>0</v>
          </cell>
          <cell r="BJ111">
            <v>0</v>
          </cell>
          <cell r="BV111">
            <v>0</v>
          </cell>
          <cell r="BW111">
            <v>-3.7252902984619141E-9</v>
          </cell>
        </row>
        <row r="112">
          <cell r="B112">
            <v>865</v>
          </cell>
          <cell r="C112" t="str">
            <v>Wiltshire</v>
          </cell>
          <cell r="F112">
            <v>46412261.163566507</v>
          </cell>
          <cell r="I112">
            <v>1.0106722048389458</v>
          </cell>
          <cell r="L112">
            <v>2660089.2431361056</v>
          </cell>
          <cell r="U112">
            <v>21286748.485166695</v>
          </cell>
          <cell r="W112">
            <v>102043.61473023421</v>
          </cell>
          <cell r="X112">
            <v>13326877.31922587</v>
          </cell>
          <cell r="Z112">
            <v>4925.0056541801832</v>
          </cell>
          <cell r="AA112">
            <v>1385632.4521161888</v>
          </cell>
          <cell r="AB112">
            <v>607856.27979487402</v>
          </cell>
          <cell r="AD112">
            <v>4743.0846573091731</v>
          </cell>
          <cell r="AE112">
            <v>184704.47125031418</v>
          </cell>
          <cell r="AG112">
            <v>2724.7722642457979</v>
          </cell>
          <cell r="AH112">
            <v>138301.67527206853</v>
          </cell>
          <cell r="AJ112">
            <v>3413.0400357411199</v>
          </cell>
          <cell r="AK112">
            <v>240617.28942317812</v>
          </cell>
          <cell r="AM112">
            <v>544.75231840819174</v>
          </cell>
          <cell r="AN112">
            <v>44232.843849313103</v>
          </cell>
          <cell r="AP112">
            <v>0</v>
          </cell>
          <cell r="AQ112">
            <v>0</v>
          </cell>
          <cell r="AS112">
            <v>385.06611004363833</v>
          </cell>
          <cell r="AT112">
            <v>1346180.6692348456</v>
          </cell>
          <cell r="AV112">
            <v>3527.2459948879209</v>
          </cell>
          <cell r="AW112">
            <v>2155865.2328397981</v>
          </cell>
          <cell r="AY112">
            <v>1052.1097652373426</v>
          </cell>
          <cell r="AZ112">
            <v>1926607.6073619477</v>
          </cell>
          <cell r="BB112">
            <v>1428.0798254374304</v>
          </cell>
          <cell r="BC112">
            <v>2167403.8746901816</v>
          </cell>
          <cell r="BG112">
            <v>-1104000</v>
          </cell>
          <cell r="BH112">
            <v>653000</v>
          </cell>
          <cell r="BI112">
            <v>0</v>
          </cell>
          <cell r="BJ112">
            <v>0</v>
          </cell>
          <cell r="BV112">
            <v>0</v>
          </cell>
          <cell r="BW112">
            <v>0</v>
          </cell>
        </row>
        <row r="113">
          <cell r="B113">
            <v>866</v>
          </cell>
          <cell r="C113" t="str">
            <v>Swindon</v>
          </cell>
          <cell r="F113">
            <v>27989080.47112529</v>
          </cell>
          <cell r="I113">
            <v>1.0106722048389458</v>
          </cell>
          <cell r="L113">
            <v>2025387.0984972476</v>
          </cell>
          <cell r="U113">
            <v>13645463.725249432</v>
          </cell>
          <cell r="W113">
            <v>49454.976395366153</v>
          </cell>
          <cell r="X113">
            <v>6458810.8230840517</v>
          </cell>
          <cell r="Z113">
            <v>3992.155209113836</v>
          </cell>
          <cell r="AA113">
            <v>1123178.3677116656</v>
          </cell>
          <cell r="AB113">
            <v>878575.34885970526</v>
          </cell>
          <cell r="AD113">
            <v>2535.7765619409151</v>
          </cell>
          <cell r="AE113">
            <v>98747.819809724751</v>
          </cell>
          <cell r="AG113">
            <v>2231.5642282843924</v>
          </cell>
          <cell r="AH113">
            <v>113267.84087564072</v>
          </cell>
          <cell r="AJ113">
            <v>6447.0779946676357</v>
          </cell>
          <cell r="AK113">
            <v>454515.15819675842</v>
          </cell>
          <cell r="AM113">
            <v>1345.2047046406369</v>
          </cell>
          <cell r="AN113">
            <v>109228.04297483442</v>
          </cell>
          <cell r="AP113">
            <v>892.42355687278916</v>
          </cell>
          <cell r="AQ113">
            <v>102816.4870027469</v>
          </cell>
          <cell r="AS113">
            <v>199.10242435327234</v>
          </cell>
          <cell r="AT113">
            <v>696056.67149413284</v>
          </cell>
          <cell r="AV113">
            <v>1677.71586003265</v>
          </cell>
          <cell r="AW113">
            <v>1025425.8700613364</v>
          </cell>
          <cell r="AY113">
            <v>498.2613969856003</v>
          </cell>
          <cell r="AZ113">
            <v>912408.79003788694</v>
          </cell>
          <cell r="BB113">
            <v>664.01163857918743</v>
          </cell>
          <cell r="BC113">
            <v>1007773.7761298298</v>
          </cell>
          <cell r="BG113">
            <v>-252000</v>
          </cell>
          <cell r="BH113">
            <v>468000</v>
          </cell>
          <cell r="BI113">
            <v>0</v>
          </cell>
          <cell r="BJ113">
            <v>0</v>
          </cell>
          <cell r="BV113">
            <v>2836222.1102727391</v>
          </cell>
          <cell r="BW113">
            <v>0</v>
          </cell>
        </row>
        <row r="114">
          <cell r="B114">
            <v>867</v>
          </cell>
          <cell r="C114" t="str">
            <v>Bracknell Forest</v>
          </cell>
          <cell r="F114">
            <v>14073161.618387504</v>
          </cell>
          <cell r="I114">
            <v>1.0736882262177072</v>
          </cell>
          <cell r="L114">
            <v>665686.70025497838</v>
          </cell>
          <cell r="U114">
            <v>7639944.6913194638</v>
          </cell>
          <cell r="W114">
            <v>30657.750031188018</v>
          </cell>
          <cell r="X114">
            <v>4003896.516496893</v>
          </cell>
          <cell r="Z114">
            <v>1462.3633641085173</v>
          </cell>
          <cell r="AA114">
            <v>411430.62087141135</v>
          </cell>
          <cell r="AB114">
            <v>129205.43925792293</v>
          </cell>
          <cell r="AD114">
            <v>1863.9227607139396</v>
          </cell>
          <cell r="AE114">
            <v>72584.592695085201</v>
          </cell>
          <cell r="AG114">
            <v>651.72875331414832</v>
          </cell>
          <cell r="AH114">
            <v>33079.894268254502</v>
          </cell>
          <cell r="AJ114">
            <v>333.91703835370691</v>
          </cell>
          <cell r="AK114">
            <v>23540.952294583232</v>
          </cell>
          <cell r="AM114">
            <v>0</v>
          </cell>
          <cell r="AN114">
            <v>0</v>
          </cell>
          <cell r="AP114">
            <v>0</v>
          </cell>
          <cell r="AQ114">
            <v>0</v>
          </cell>
          <cell r="AS114">
            <v>104.1477579431176</v>
          </cell>
          <cell r="AT114">
            <v>364097.73498708085</v>
          </cell>
          <cell r="AV114">
            <v>794.52928740110337</v>
          </cell>
          <cell r="AW114">
            <v>485619.11181231524</v>
          </cell>
          <cell r="AY114">
            <v>228.69559218437163</v>
          </cell>
          <cell r="AZ114">
            <v>418783.9351278721</v>
          </cell>
          <cell r="BB114">
            <v>265.2009918757737</v>
          </cell>
          <cell r="BC114">
            <v>402496.86825956457</v>
          </cell>
          <cell r="BG114">
            <v>-468000</v>
          </cell>
          <cell r="BH114">
            <v>20000</v>
          </cell>
          <cell r="BI114">
            <v>0</v>
          </cell>
          <cell r="BJ114">
            <v>0</v>
          </cell>
          <cell r="BV114">
            <v>2259620.8012020681</v>
          </cell>
          <cell r="BW114">
            <v>0</v>
          </cell>
        </row>
        <row r="115">
          <cell r="B115">
            <v>868</v>
          </cell>
          <cell r="C115" t="str">
            <v>Windsor and Maidenhead</v>
          </cell>
          <cell r="F115">
            <v>16964905.17349299</v>
          </cell>
          <cell r="I115">
            <v>1.0736882262177072</v>
          </cell>
          <cell r="L115">
            <v>1159583.2843151237</v>
          </cell>
          <cell r="U115">
            <v>8370894.4518939164</v>
          </cell>
          <cell r="W115">
            <v>36600.629394938202</v>
          </cell>
          <cell r="X115">
            <v>4780035.4685815824</v>
          </cell>
          <cell r="Z115">
            <v>1134.8884551121166</v>
          </cell>
          <cell r="AA115">
            <v>319296.74468508211</v>
          </cell>
          <cell r="AB115">
            <v>148733.79103284984</v>
          </cell>
          <cell r="AD115">
            <v>2319.1665686302476</v>
          </cell>
          <cell r="AE115">
            <v>90312.626855635972</v>
          </cell>
          <cell r="AG115">
            <v>1150.9937785053821</v>
          </cell>
          <cell r="AH115">
            <v>58421.164177213876</v>
          </cell>
          <cell r="AJ115">
            <v>0</v>
          </cell>
          <cell r="AK115">
            <v>0</v>
          </cell>
          <cell r="AM115">
            <v>0</v>
          </cell>
          <cell r="AN115">
            <v>0</v>
          </cell>
          <cell r="AP115">
            <v>0</v>
          </cell>
          <cell r="AQ115">
            <v>0</v>
          </cell>
          <cell r="AS115">
            <v>108.44251084798843</v>
          </cell>
          <cell r="AT115">
            <v>379112.07457417698</v>
          </cell>
          <cell r="AV115">
            <v>687.16046477933264</v>
          </cell>
          <cell r="AW115">
            <v>419994.90751335374</v>
          </cell>
          <cell r="AY115">
            <v>232.99034508924245</v>
          </cell>
          <cell r="AZ115">
            <v>426648.42217252695</v>
          </cell>
          <cell r="BB115">
            <v>243.72722735141954</v>
          </cell>
          <cell r="BC115">
            <v>369906.0287243771</v>
          </cell>
          <cell r="BG115">
            <v>558000</v>
          </cell>
          <cell r="BH115">
            <v>32700</v>
          </cell>
          <cell r="BI115">
            <v>0</v>
          </cell>
          <cell r="BJ115">
            <v>0</v>
          </cell>
          <cell r="BV115">
            <v>2274579.1339751519</v>
          </cell>
          <cell r="BW115">
            <v>0</v>
          </cell>
        </row>
        <row r="116">
          <cell r="B116">
            <v>869</v>
          </cell>
          <cell r="C116" t="str">
            <v>West Berkshire</v>
          </cell>
          <cell r="F116">
            <v>17729994.891841356</v>
          </cell>
          <cell r="I116">
            <v>1.0517001196696447</v>
          </cell>
          <cell r="L116">
            <v>1421898.5617933597</v>
          </cell>
          <cell r="U116">
            <v>9263546.9103053994</v>
          </cell>
          <cell r="W116">
            <v>36704.12383644667</v>
          </cell>
          <cell r="X116">
            <v>4793551.8236112567</v>
          </cell>
          <cell r="Z116">
            <v>1545.9991759143777</v>
          </cell>
          <cell r="AA116">
            <v>434961.25273960427</v>
          </cell>
          <cell r="AB116">
            <v>148320.29558000673</v>
          </cell>
          <cell r="AD116">
            <v>883.42810052250161</v>
          </cell>
          <cell r="AE116">
            <v>34402.320848991287</v>
          </cell>
          <cell r="AG116">
            <v>1076.9409225417162</v>
          </cell>
          <cell r="AH116">
            <v>54662.452239028818</v>
          </cell>
          <cell r="AJ116">
            <v>328.13043733692916</v>
          </cell>
          <cell r="AK116">
            <v>23133.000369891517</v>
          </cell>
          <cell r="AM116">
            <v>444.86915062025969</v>
          </cell>
          <cell r="AN116">
            <v>36122.522122095099</v>
          </cell>
          <cell r="AP116">
            <v>0</v>
          </cell>
          <cell r="AQ116">
            <v>0</v>
          </cell>
          <cell r="AS116">
            <v>123.04891400134844</v>
          </cell>
          <cell r="AT116">
            <v>430175.66355082265</v>
          </cell>
          <cell r="AV116">
            <v>1051.7001196696447</v>
          </cell>
          <cell r="AW116">
            <v>642802.83446499065</v>
          </cell>
          <cell r="AY116">
            <v>335.49233817461669</v>
          </cell>
          <cell r="AZ116">
            <v>614348.53310486348</v>
          </cell>
          <cell r="BB116">
            <v>277.64883159278622</v>
          </cell>
          <cell r="BC116">
            <v>421389.01669105107</v>
          </cell>
          <cell r="BG116">
            <v>-486000</v>
          </cell>
          <cell r="BH116">
            <v>45000</v>
          </cell>
          <cell r="BI116">
            <v>0</v>
          </cell>
          <cell r="BJ116">
            <v>0</v>
          </cell>
          <cell r="BV116">
            <v>2127110.8872042</v>
          </cell>
          <cell r="BW116">
            <v>0</v>
          </cell>
        </row>
        <row r="117">
          <cell r="B117">
            <v>870</v>
          </cell>
          <cell r="C117" t="str">
            <v>Reading</v>
          </cell>
          <cell r="F117">
            <v>18751334.844123669</v>
          </cell>
          <cell r="I117">
            <v>1.0517001196696447</v>
          </cell>
          <cell r="L117">
            <v>954943.70866003737</v>
          </cell>
          <cell r="U117">
            <v>9764282.8253963813</v>
          </cell>
          <cell r="W117">
            <v>37886.271580459535</v>
          </cell>
          <cell r="X117">
            <v>4947940.1015971722</v>
          </cell>
          <cell r="Z117">
            <v>3290.7696744463183</v>
          </cell>
          <cell r="AA117">
            <v>925846.09511715756</v>
          </cell>
          <cell r="AB117">
            <v>897479.17561561742</v>
          </cell>
          <cell r="AD117">
            <v>4747.3743401887759</v>
          </cell>
          <cell r="AE117">
            <v>184871.51941946027</v>
          </cell>
          <cell r="AG117">
            <v>2189.6396491522005</v>
          </cell>
          <cell r="AH117">
            <v>111139.86871255666</v>
          </cell>
          <cell r="AJ117">
            <v>5577.1657346081256</v>
          </cell>
          <cell r="AK117">
            <v>393186.86205620097</v>
          </cell>
          <cell r="AM117">
            <v>2565.0965918742636</v>
          </cell>
          <cell r="AN117">
            <v>208280.92542739943</v>
          </cell>
          <cell r="AP117">
            <v>0</v>
          </cell>
          <cell r="AQ117">
            <v>0</v>
          </cell>
          <cell r="AS117">
            <v>175.63391998483067</v>
          </cell>
          <cell r="AT117">
            <v>614011.41720502032</v>
          </cell>
          <cell r="AV117">
            <v>1230.4891400134843</v>
          </cell>
          <cell r="AW117">
            <v>752079.31632403925</v>
          </cell>
          <cell r="AY117">
            <v>463.79975277431333</v>
          </cell>
          <cell r="AZ117">
            <v>849303.14451173914</v>
          </cell>
          <cell r="BB117">
            <v>425.9385484662061</v>
          </cell>
          <cell r="BC117">
            <v>646449.05969649868</v>
          </cell>
          <cell r="BG117">
            <v>-1782000</v>
          </cell>
          <cell r="BH117">
            <v>181000</v>
          </cell>
          <cell r="BI117">
            <v>0</v>
          </cell>
          <cell r="BJ117">
            <v>0</v>
          </cell>
          <cell r="BV117">
            <v>1135492.7137017921</v>
          </cell>
          <cell r="BW117">
            <v>0</v>
          </cell>
        </row>
        <row r="118">
          <cell r="B118">
            <v>871</v>
          </cell>
          <cell r="C118" t="str">
            <v>Slough</v>
          </cell>
          <cell r="F118">
            <v>21957013.812749889</v>
          </cell>
          <cell r="I118">
            <v>1.0736882262177072</v>
          </cell>
          <cell r="L118">
            <v>1150993.7785053819</v>
          </cell>
          <cell r="U118">
            <v>10523043.695957931</v>
          </cell>
          <cell r="W118">
            <v>43708.15233561366</v>
          </cell>
          <cell r="X118">
            <v>5708276.6576493457</v>
          </cell>
          <cell r="Z118">
            <v>3319.8439954651508</v>
          </cell>
          <cell r="AA118">
            <v>934026.04973157402</v>
          </cell>
          <cell r="AB118">
            <v>757621.30169015843</v>
          </cell>
          <cell r="AD118">
            <v>12242.193155334298</v>
          </cell>
          <cell r="AE118">
            <v>476733.59787405614</v>
          </cell>
          <cell r="AG118">
            <v>3340.2440717632871</v>
          </cell>
          <cell r="AH118">
            <v>169541.27029413468</v>
          </cell>
          <cell r="AJ118">
            <v>1579.3953807662474</v>
          </cell>
          <cell r="AK118">
            <v>111346.43352196766</v>
          </cell>
          <cell r="AM118">
            <v>0</v>
          </cell>
          <cell r="AN118">
            <v>0</v>
          </cell>
          <cell r="AP118">
            <v>0</v>
          </cell>
          <cell r="AQ118">
            <v>0</v>
          </cell>
          <cell r="AS118">
            <v>231.91665686302477</v>
          </cell>
          <cell r="AT118">
            <v>810774.33770319039</v>
          </cell>
          <cell r="AV118">
            <v>1116.6357552664156</v>
          </cell>
          <cell r="AW118">
            <v>682491.72470919986</v>
          </cell>
          <cell r="AY118">
            <v>452.02274323765471</v>
          </cell>
          <cell r="AZ118">
            <v>827737.2614499256</v>
          </cell>
          <cell r="BB118">
            <v>307.07483269826429</v>
          </cell>
          <cell r="BC118">
            <v>466049.00535317993</v>
          </cell>
          <cell r="BG118">
            <v>-24000</v>
          </cell>
          <cell r="BH118">
            <v>120000</v>
          </cell>
          <cell r="BI118">
            <v>0</v>
          </cell>
          <cell r="BJ118">
            <v>0</v>
          </cell>
          <cell r="BV118">
            <v>1589836.8372981437</v>
          </cell>
          <cell r="BW118">
            <v>0</v>
          </cell>
        </row>
        <row r="119">
          <cell r="B119">
            <v>872</v>
          </cell>
          <cell r="C119" t="str">
            <v>Wokingham</v>
          </cell>
          <cell r="F119">
            <v>16696670.778444879</v>
          </cell>
          <cell r="I119">
            <v>1.0517001196696447</v>
          </cell>
          <cell r="L119">
            <v>1097974.924935109</v>
          </cell>
          <cell r="U119">
            <v>8482960.9636022281</v>
          </cell>
          <cell r="W119">
            <v>39911.999559160744</v>
          </cell>
          <cell r="X119">
            <v>5212499.8031095462</v>
          </cell>
          <cell r="Z119">
            <v>1217.8687385774485</v>
          </cell>
          <cell r="AA119">
            <v>342642.94603568822</v>
          </cell>
          <cell r="AB119">
            <v>66030.950352641143</v>
          </cell>
          <cell r="AD119">
            <v>700.43227969998338</v>
          </cell>
          <cell r="AE119">
            <v>27276.125815985946</v>
          </cell>
          <cell r="AG119">
            <v>763.53428688016209</v>
          </cell>
          <cell r="AH119">
            <v>38754.8245366552</v>
          </cell>
          <cell r="AJ119">
            <v>0</v>
          </cell>
          <cell r="AK119">
            <v>0</v>
          </cell>
          <cell r="AM119">
            <v>0</v>
          </cell>
          <cell r="AN119">
            <v>0</v>
          </cell>
          <cell r="AP119">
            <v>0</v>
          </cell>
          <cell r="AQ119">
            <v>0</v>
          </cell>
          <cell r="AS119">
            <v>93.601310650598379</v>
          </cell>
          <cell r="AT119">
            <v>327227.64150447189</v>
          </cell>
          <cell r="AV119">
            <v>872.91109932580514</v>
          </cell>
          <cell r="AW119">
            <v>533526.3526059424</v>
          </cell>
          <cell r="AY119">
            <v>296.57943374683981</v>
          </cell>
          <cell r="AZ119">
            <v>543091.80669458152</v>
          </cell>
          <cell r="BB119">
            <v>242.94272764368793</v>
          </cell>
          <cell r="BC119">
            <v>368715.38960466965</v>
          </cell>
          <cell r="BG119">
            <v>-498000</v>
          </cell>
          <cell r="BH119">
            <v>220000</v>
          </cell>
          <cell r="BI119">
            <v>0</v>
          </cell>
          <cell r="BJ119">
            <v>0</v>
          </cell>
          <cell r="BV119">
            <v>1852955.8470464218</v>
          </cell>
          <cell r="BW119">
            <v>0</v>
          </cell>
        </row>
        <row r="120">
          <cell r="B120">
            <v>873</v>
          </cell>
          <cell r="C120" t="str">
            <v>Cambridgeshire</v>
          </cell>
          <cell r="F120">
            <v>65586723.174791448</v>
          </cell>
          <cell r="I120">
            <v>1.0191044210248255</v>
          </cell>
          <cell r="L120">
            <v>3945972.318208124</v>
          </cell>
          <cell r="U120">
            <v>30294123.571139872</v>
          </cell>
          <cell r="W120">
            <v>136023.14451400147</v>
          </cell>
          <cell r="X120">
            <v>17764597.660575915</v>
          </cell>
          <cell r="Z120">
            <v>8035.6383597807489</v>
          </cell>
          <cell r="AA120">
            <v>2260797.6653450867</v>
          </cell>
          <cell r="AB120">
            <v>1289258.1836574385</v>
          </cell>
          <cell r="AD120">
            <v>11045.053715067059</v>
          </cell>
          <cell r="AE120">
            <v>430114.77841303038</v>
          </cell>
          <cell r="AG120">
            <v>7300.8640722218497</v>
          </cell>
          <cell r="AH120">
            <v>370571.05482590623</v>
          </cell>
          <cell r="AJ120">
            <v>4562.5304929281438</v>
          </cell>
          <cell r="AK120">
            <v>321655.68192070187</v>
          </cell>
          <cell r="AM120">
            <v>1585.7264791146283</v>
          </cell>
          <cell r="AN120">
            <v>128757.94993100053</v>
          </cell>
          <cell r="AP120">
            <v>331.20893683306826</v>
          </cell>
          <cell r="AQ120">
            <v>38158.718566799311</v>
          </cell>
          <cell r="AS120">
            <v>537.06802988008303</v>
          </cell>
          <cell r="AT120">
            <v>1877575.2553416763</v>
          </cell>
          <cell r="AV120">
            <v>3831.8326230533439</v>
          </cell>
          <cell r="AW120">
            <v>2342029.6577201225</v>
          </cell>
          <cell r="AY120">
            <v>1498.0834989064933</v>
          </cell>
          <cell r="AZ120">
            <v>2743268.0133004566</v>
          </cell>
          <cell r="BB120">
            <v>1868.018403738505</v>
          </cell>
          <cell r="BC120">
            <v>2835100.8495027544</v>
          </cell>
          <cell r="BG120">
            <v>-390000</v>
          </cell>
          <cell r="BH120">
            <v>624000</v>
          </cell>
          <cell r="BI120">
            <v>0</v>
          </cell>
          <cell r="BJ120">
            <v>0</v>
          </cell>
          <cell r="BV120">
            <v>1854764.8442933559</v>
          </cell>
          <cell r="BW120">
            <v>0</v>
          </cell>
        </row>
        <row r="121">
          <cell r="B121">
            <v>874</v>
          </cell>
          <cell r="C121" t="str">
            <v>Peterborough</v>
          </cell>
          <cell r="F121">
            <v>29388715.364198279</v>
          </cell>
          <cell r="I121">
            <v>1.0191044210248255</v>
          </cell>
          <cell r="L121">
            <v>2034132.4243655517</v>
          </cell>
          <cell r="U121">
            <v>12510949.720713554</v>
          </cell>
          <cell r="W121">
            <v>48313.927614021981</v>
          </cell>
          <cell r="X121">
            <v>6309790.0620650835</v>
          </cell>
          <cell r="Z121">
            <v>5113.8659847025738</v>
          </cell>
          <cell r="AA121">
            <v>1438767.6201270316</v>
          </cell>
          <cell r="AB121">
            <v>1825592.9630804597</v>
          </cell>
          <cell r="AD121">
            <v>5735.5196815277177</v>
          </cell>
          <cell r="AE121">
            <v>223351.72291091853</v>
          </cell>
          <cell r="AG121">
            <v>7145.9602002260763</v>
          </cell>
          <cell r="AH121">
            <v>362708.57571737218</v>
          </cell>
          <cell r="AJ121">
            <v>9093.4687488045183</v>
          </cell>
          <cell r="AK121">
            <v>641084.129948274</v>
          </cell>
          <cell r="AM121">
            <v>4715.396156081867</v>
          </cell>
          <cell r="AN121">
            <v>382881.12746191485</v>
          </cell>
          <cell r="AP121">
            <v>1871.0757170015795</v>
          </cell>
          <cell r="AQ121">
            <v>215567.40704198013</v>
          </cell>
          <cell r="AS121">
            <v>341.39998104331653</v>
          </cell>
          <cell r="AT121">
            <v>1193525.0674373084</v>
          </cell>
          <cell r="AV121">
            <v>1905.7252673164237</v>
          </cell>
          <cell r="AW121">
            <v>1164786.0265788909</v>
          </cell>
          <cell r="AY121">
            <v>736.81249640094882</v>
          </cell>
          <cell r="AZ121">
            <v>1349239.982051857</v>
          </cell>
          <cell r="BB121">
            <v>762.29010692656948</v>
          </cell>
          <cell r="BC121">
            <v>1156931.4977785381</v>
          </cell>
          <cell r="BG121">
            <v>156000</v>
          </cell>
          <cell r="BH121">
            <v>249000</v>
          </cell>
          <cell r="BI121">
            <v>0</v>
          </cell>
          <cell r="BJ121">
            <v>0</v>
          </cell>
          <cell r="BV121">
            <v>0</v>
          </cell>
          <cell r="BW121">
            <v>0</v>
          </cell>
        </row>
        <row r="122">
          <cell r="B122">
            <v>876</v>
          </cell>
          <cell r="C122" t="str">
            <v>Halton</v>
          </cell>
          <cell r="F122">
            <v>16570326.020406283</v>
          </cell>
          <cell r="I122">
            <v>1.0053988821652644</v>
          </cell>
          <cell r="L122">
            <v>1186370.6809550119</v>
          </cell>
          <cell r="U122">
            <v>7091157.5027123224</v>
          </cell>
          <cell r="W122">
            <v>27152.108858414191</v>
          </cell>
          <cell r="X122">
            <v>3546060.4239761368</v>
          </cell>
          <cell r="Z122">
            <v>4423.7550815271634</v>
          </cell>
          <cell r="AA122">
            <v>1244607.4241509242</v>
          </cell>
          <cell r="AB122">
            <v>1207562.8420848872</v>
          </cell>
          <cell r="AD122">
            <v>2800.0358868302615</v>
          </cell>
          <cell r="AE122">
            <v>109038.56568570966</v>
          </cell>
          <cell r="AG122">
            <v>2685.4204142634212</v>
          </cell>
          <cell r="AH122">
            <v>136304.28750904964</v>
          </cell>
          <cell r="AJ122">
            <v>4293.0532268456791</v>
          </cell>
          <cell r="AK122">
            <v>302657.69518543896</v>
          </cell>
          <cell r="AM122">
            <v>4733.417937234065</v>
          </cell>
          <cell r="AN122">
            <v>384344.46153990645</v>
          </cell>
          <cell r="AP122">
            <v>2388.8277440246684</v>
          </cell>
          <cell r="AQ122">
            <v>275217.83216478251</v>
          </cell>
          <cell r="AS122">
            <v>150.80983232478965</v>
          </cell>
          <cell r="AT122">
            <v>527227.08052176517</v>
          </cell>
          <cell r="AV122">
            <v>1035.5608486302224</v>
          </cell>
          <cell r="AW122">
            <v>632938.45489869569</v>
          </cell>
          <cell r="AY122">
            <v>309.66285570690144</v>
          </cell>
          <cell r="AZ122">
            <v>567049.97257368511</v>
          </cell>
          <cell r="BB122">
            <v>421.26213162724576</v>
          </cell>
          <cell r="BC122">
            <v>639351.63853285718</v>
          </cell>
          <cell r="BG122">
            <v>-72000</v>
          </cell>
          <cell r="BH122">
            <v>0</v>
          </cell>
          <cell r="BI122">
            <v>0</v>
          </cell>
          <cell r="BJ122">
            <v>0</v>
          </cell>
          <cell r="BV122">
            <v>0</v>
          </cell>
          <cell r="BW122">
            <v>0</v>
          </cell>
        </row>
        <row r="123">
          <cell r="B123">
            <v>877</v>
          </cell>
          <cell r="C123" t="str">
            <v>Warrington</v>
          </cell>
          <cell r="F123">
            <v>20729036.174653925</v>
          </cell>
          <cell r="I123">
            <v>1.0053988821652644</v>
          </cell>
          <cell r="L123">
            <v>1431688.0082033365</v>
          </cell>
          <cell r="U123">
            <v>9040080.6431061216</v>
          </cell>
          <cell r="W123">
            <v>44031.443039028884</v>
          </cell>
          <cell r="X123">
            <v>5750498.3640662627</v>
          </cell>
          <cell r="Z123">
            <v>3154.9416922345995</v>
          </cell>
          <cell r="AA123">
            <v>887631.38567854534</v>
          </cell>
          <cell r="AB123">
            <v>873296.72127227311</v>
          </cell>
          <cell r="AD123">
            <v>5277.338732485473</v>
          </cell>
          <cell r="AE123">
            <v>205509.31105360499</v>
          </cell>
          <cell r="AG123">
            <v>2989.050876677331</v>
          </cell>
          <cell r="AH123">
            <v>151715.70451681191</v>
          </cell>
          <cell r="AJ123">
            <v>3141.8715067664511</v>
          </cell>
          <cell r="AK123">
            <v>221500.06966147461</v>
          </cell>
          <cell r="AM123">
            <v>2983.0184833843396</v>
          </cell>
          <cell r="AN123">
            <v>242215.38177334378</v>
          </cell>
          <cell r="AP123">
            <v>454.44029473869949</v>
          </cell>
          <cell r="AQ123">
            <v>52356.254267037744</v>
          </cell>
          <cell r="AS123">
            <v>152.82063008912019</v>
          </cell>
          <cell r="AT123">
            <v>534256.77492872195</v>
          </cell>
          <cell r="AV123">
            <v>1256.7486027065804</v>
          </cell>
          <cell r="AW123">
            <v>768129.19283822272</v>
          </cell>
          <cell r="AY123">
            <v>407.18654727693206</v>
          </cell>
          <cell r="AZ123">
            <v>745633.89250760549</v>
          </cell>
          <cell r="BB123">
            <v>554.98018295522593</v>
          </cell>
          <cell r="BC123">
            <v>842296.19205283339</v>
          </cell>
          <cell r="BG123">
            <v>-456000</v>
          </cell>
          <cell r="BH123">
            <v>311525</v>
          </cell>
          <cell r="BI123">
            <v>0</v>
          </cell>
          <cell r="BJ123">
            <v>0</v>
          </cell>
          <cell r="BV123">
            <v>0</v>
          </cell>
          <cell r="BW123">
            <v>0</v>
          </cell>
        </row>
        <row r="124">
          <cell r="B124">
            <v>878</v>
          </cell>
          <cell r="C124" t="str">
            <v>Devon</v>
          </cell>
          <cell r="F124">
            <v>69399832.595467031</v>
          </cell>
          <cell r="I124">
            <v>1</v>
          </cell>
          <cell r="L124">
            <v>4472000</v>
          </cell>
          <cell r="U124">
            <v>30850229.657769904</v>
          </cell>
          <cell r="W124">
            <v>142477.22399999999</v>
          </cell>
          <cell r="X124">
            <v>18607499.25462294</v>
          </cell>
          <cell r="Z124">
            <v>12179</v>
          </cell>
          <cell r="AA124">
            <v>3426517.4132337486</v>
          </cell>
          <cell r="AB124">
            <v>1328059.4371061227</v>
          </cell>
          <cell r="AD124">
            <v>12112</v>
          </cell>
          <cell r="AE124">
            <v>471663.63609730935</v>
          </cell>
          <cell r="AG124">
            <v>6792</v>
          </cell>
          <cell r="AH124">
            <v>344742.5646443502</v>
          </cell>
          <cell r="AJ124">
            <v>5910</v>
          </cell>
          <cell r="AK124">
            <v>416651.47950196656</v>
          </cell>
          <cell r="AM124">
            <v>1170</v>
          </cell>
          <cell r="AN124">
            <v>95001.75686249655</v>
          </cell>
          <cell r="AP124">
            <v>0</v>
          </cell>
          <cell r="AQ124">
            <v>0</v>
          </cell>
          <cell r="AS124">
            <v>696</v>
          </cell>
          <cell r="AT124">
            <v>2433197.1091438606</v>
          </cell>
          <cell r="AV124">
            <v>4740</v>
          </cell>
          <cell r="AW124">
            <v>2897104.7719583125</v>
          </cell>
          <cell r="AY124">
            <v>1416</v>
          </cell>
          <cell r="AZ124">
            <v>2592957.9423769522</v>
          </cell>
          <cell r="BB124">
            <v>1766</v>
          </cell>
          <cell r="BC124">
            <v>2680267.0092551941</v>
          </cell>
          <cell r="BG124">
            <v>-1800000</v>
          </cell>
          <cell r="BH124">
            <v>1912000.0000000002</v>
          </cell>
          <cell r="BI124">
            <v>0</v>
          </cell>
          <cell r="BJ124">
            <v>0</v>
          </cell>
          <cell r="BV124">
            <v>0</v>
          </cell>
          <cell r="BW124">
            <v>-7.4505805969238281E-9</v>
          </cell>
        </row>
        <row r="125">
          <cell r="B125">
            <v>879</v>
          </cell>
          <cell r="C125" t="str">
            <v>Plymouth</v>
          </cell>
          <cell r="F125">
            <v>30944679.26483921</v>
          </cell>
          <cell r="I125">
            <v>1</v>
          </cell>
          <cell r="L125">
            <v>2368000</v>
          </cell>
          <cell r="U125">
            <v>13156155.628975254</v>
          </cell>
          <cell r="W125">
            <v>51008.560000000005</v>
          </cell>
          <cell r="X125">
            <v>6661708.5561646651</v>
          </cell>
          <cell r="Z125">
            <v>5870</v>
          </cell>
          <cell r="AA125">
            <v>1651503.1788884229</v>
          </cell>
          <cell r="AB125">
            <v>1673738.6267483612</v>
          </cell>
          <cell r="AD125">
            <v>4392</v>
          </cell>
          <cell r="AE125">
            <v>171032.58666936777</v>
          </cell>
          <cell r="AG125">
            <v>4004</v>
          </cell>
          <cell r="AH125">
            <v>203231.62968727597</v>
          </cell>
          <cell r="AJ125">
            <v>8583</v>
          </cell>
          <cell r="AK125">
            <v>605096.38723610481</v>
          </cell>
          <cell r="AM125">
            <v>3753</v>
          </cell>
          <cell r="AN125">
            <v>304736.40470508509</v>
          </cell>
          <cell r="AP125">
            <v>3382</v>
          </cell>
          <cell r="AQ125">
            <v>389641.6184505276</v>
          </cell>
          <cell r="AS125">
            <v>338</v>
          </cell>
          <cell r="AT125">
            <v>1181638.8259922771</v>
          </cell>
          <cell r="AV125">
            <v>2590</v>
          </cell>
          <cell r="AW125">
            <v>1583017.164424479</v>
          </cell>
          <cell r="AY125">
            <v>609</v>
          </cell>
          <cell r="AZ125">
            <v>1115191.6574205959</v>
          </cell>
          <cell r="BB125">
            <v>747</v>
          </cell>
          <cell r="BC125">
            <v>1133725.6262251586</v>
          </cell>
          <cell r="BG125">
            <v>420000</v>
          </cell>
          <cell r="BH125">
            <v>0</v>
          </cell>
          <cell r="BI125">
            <v>0</v>
          </cell>
          <cell r="BJ125">
            <v>0</v>
          </cell>
          <cell r="BV125">
            <v>0</v>
          </cell>
          <cell r="BW125">
            <v>0</v>
          </cell>
        </row>
        <row r="126">
          <cell r="B126">
            <v>880</v>
          </cell>
          <cell r="C126" t="str">
            <v>Torbay</v>
          </cell>
          <cell r="F126">
            <v>17066544.587126721</v>
          </cell>
          <cell r="I126">
            <v>1</v>
          </cell>
          <cell r="L126">
            <v>1848000</v>
          </cell>
          <cell r="U126">
            <v>7337459.0448755752</v>
          </cell>
          <cell r="W126">
            <v>24550.932000000001</v>
          </cell>
          <cell r="X126">
            <v>3206347.2045910899</v>
          </cell>
          <cell r="Z126">
            <v>3031</v>
          </cell>
          <cell r="AA126">
            <v>852760.84075141558</v>
          </cell>
          <cell r="AB126">
            <v>840470.98747729615</v>
          </cell>
          <cell r="AD126">
            <v>3935</v>
          </cell>
          <cell r="AE126">
            <v>153236.16314753238</v>
          </cell>
          <cell r="AG126">
            <v>3080</v>
          </cell>
          <cell r="AH126">
            <v>156332.02283636612</v>
          </cell>
          <cell r="AJ126">
            <v>3496</v>
          </cell>
          <cell r="AK126">
            <v>246465.91748542729</v>
          </cell>
          <cell r="AM126">
            <v>3503</v>
          </cell>
          <cell r="AN126">
            <v>284436.88400797045</v>
          </cell>
          <cell r="AP126">
            <v>0</v>
          </cell>
          <cell r="AQ126">
            <v>0</v>
          </cell>
          <cell r="AS126">
            <v>154</v>
          </cell>
          <cell r="AT126">
            <v>538379.82012665889</v>
          </cell>
          <cell r="AV126">
            <v>1140</v>
          </cell>
          <cell r="AW126">
            <v>696772.03376212588</v>
          </cell>
          <cell r="AY126">
            <v>338</v>
          </cell>
          <cell r="AZ126">
            <v>618940.52579336858</v>
          </cell>
          <cell r="BB126">
            <v>447</v>
          </cell>
          <cell r="BC126">
            <v>678414.12974919123</v>
          </cell>
          <cell r="BG126">
            <v>384000</v>
          </cell>
          <cell r="BH126">
            <v>65000</v>
          </cell>
          <cell r="BI126">
            <v>0</v>
          </cell>
          <cell r="BJ126">
            <v>0</v>
          </cell>
          <cell r="BV126">
            <v>340752.01555644721</v>
          </cell>
          <cell r="BW126">
            <v>0</v>
          </cell>
        </row>
        <row r="127">
          <cell r="B127">
            <v>881</v>
          </cell>
          <cell r="C127" t="str">
            <v>Essex</v>
          </cell>
          <cell r="F127">
            <v>145429321.70315102</v>
          </cell>
          <cell r="I127">
            <v>1.0187535709220779</v>
          </cell>
          <cell r="L127">
            <v>9388832.9096178692</v>
          </cell>
          <cell r="U127">
            <v>60982708.375068508</v>
          </cell>
          <cell r="W127">
            <v>307330.19946241187</v>
          </cell>
          <cell r="X127">
            <v>40137267.53561642</v>
          </cell>
          <cell r="Z127">
            <v>21901.164267682831</v>
          </cell>
          <cell r="AA127">
            <v>6161813.0169396484</v>
          </cell>
          <cell r="AB127">
            <v>5587579.9604501408</v>
          </cell>
          <cell r="AD127">
            <v>30013.498952935337</v>
          </cell>
          <cell r="AE127">
            <v>1168781.0475680539</v>
          </cell>
          <cell r="AG127">
            <v>22440.084906700609</v>
          </cell>
          <cell r="AH127">
            <v>1138994.7617156864</v>
          </cell>
          <cell r="AJ127">
            <v>24834.15579836749</v>
          </cell>
          <cell r="AK127">
            <v>1750793.1904521417</v>
          </cell>
          <cell r="AM127">
            <v>12201.611518933727</v>
          </cell>
          <cell r="AN127">
            <v>990747.4622669908</v>
          </cell>
          <cell r="AP127">
            <v>4672.0038762486492</v>
          </cell>
          <cell r="AQ127">
            <v>538263.4984472685</v>
          </cell>
          <cell r="AS127">
            <v>1453.7613457058051</v>
          </cell>
          <cell r="AT127">
            <v>5082310.2065466288</v>
          </cell>
          <cell r="AV127">
            <v>10248.660923476104</v>
          </cell>
          <cell r="AW127">
            <v>6264017.820165677</v>
          </cell>
          <cell r="AY127">
            <v>3286.4990197946231</v>
          </cell>
          <cell r="AZ127">
            <v>6018187.6666599838</v>
          </cell>
          <cell r="BB127">
            <v>4371.4715728266365</v>
          </cell>
          <cell r="BC127">
            <v>6634604.2120861541</v>
          </cell>
          <cell r="BG127">
            <v>-828000</v>
          </cell>
          <cell r="BH127">
            <v>0</v>
          </cell>
          <cell r="BI127">
            <v>0</v>
          </cell>
          <cell r="BJ127">
            <v>0</v>
          </cell>
          <cell r="BV127">
            <v>0</v>
          </cell>
          <cell r="BW127">
            <v>0</v>
          </cell>
        </row>
        <row r="128">
          <cell r="B128">
            <v>882</v>
          </cell>
          <cell r="C128" t="str">
            <v>Southend-on-Sea</v>
          </cell>
          <cell r="F128">
            <v>20582463.890251826</v>
          </cell>
          <cell r="I128">
            <v>1.0052692192022274</v>
          </cell>
          <cell r="L128">
            <v>1873821.8245929519</v>
          </cell>
          <cell r="U128">
            <v>7654806.2980587222</v>
          </cell>
          <cell r="W128">
            <v>38103.122328378922</v>
          </cell>
          <cell r="X128">
            <v>4976260.7693993077</v>
          </cell>
          <cell r="Z128">
            <v>3396.8046916843264</v>
          </cell>
          <cell r="AA128">
            <v>955678.66207491898</v>
          </cell>
          <cell r="AB128">
            <v>1275385.46088205</v>
          </cell>
          <cell r="AD128">
            <v>3693.3591113489838</v>
          </cell>
          <cell r="AE128">
            <v>143826.22092734388</v>
          </cell>
          <cell r="AG128">
            <v>5440.517014322455</v>
          </cell>
          <cell r="AH128">
            <v>276145.13965087547</v>
          </cell>
          <cell r="AJ128">
            <v>5902.9408551554798</v>
          </cell>
          <cell r="AK128">
            <v>416153.81399545423</v>
          </cell>
          <cell r="AM128">
            <v>2479.9991637718949</v>
          </cell>
          <cell r="AN128">
            <v>201371.1774152584</v>
          </cell>
          <cell r="AP128">
            <v>2064.8229762413753</v>
          </cell>
          <cell r="AQ128">
            <v>237889.10889311793</v>
          </cell>
          <cell r="AS128">
            <v>225.18030510129896</v>
          </cell>
          <cell r="AT128">
            <v>787224.23478249018</v>
          </cell>
          <cell r="AV128">
            <v>1236.4811396187397</v>
          </cell>
          <cell r="AW128">
            <v>755741.64768478984</v>
          </cell>
          <cell r="AY128">
            <v>474.48707146345134</v>
          </cell>
          <cell r="AZ128">
            <v>868873.60205249768</v>
          </cell>
          <cell r="BB128">
            <v>710.72533797597475</v>
          </cell>
          <cell r="BC128">
            <v>1078671.3907240955</v>
          </cell>
          <cell r="BG128">
            <v>324000</v>
          </cell>
          <cell r="BH128">
            <v>32000</v>
          </cell>
          <cell r="BI128">
            <v>0</v>
          </cell>
          <cell r="BJ128">
            <v>0</v>
          </cell>
          <cell r="BV128">
            <v>0</v>
          </cell>
          <cell r="BW128">
            <v>0</v>
          </cell>
        </row>
        <row r="129">
          <cell r="B129">
            <v>883</v>
          </cell>
          <cell r="C129" t="str">
            <v>Thurrock</v>
          </cell>
          <cell r="F129">
            <v>22664732.997729808</v>
          </cell>
          <cell r="I129">
            <v>1.0448050653510181</v>
          </cell>
          <cell r="L129">
            <v>1270482.959466838</v>
          </cell>
          <cell r="U129">
            <v>10496287.935105165</v>
          </cell>
          <cell r="W129">
            <v>42979.964177263464</v>
          </cell>
          <cell r="X129">
            <v>5613175.4180734921</v>
          </cell>
          <cell r="Z129">
            <v>3722.6404478456775</v>
          </cell>
          <cell r="AA129">
            <v>1047351.3685648652</v>
          </cell>
          <cell r="AB129">
            <v>1241762.7559616831</v>
          </cell>
          <cell r="AD129">
            <v>6004.4947105723013</v>
          </cell>
          <cell r="AE129">
            <v>233826.10701086468</v>
          </cell>
          <cell r="AG129">
            <v>7871.5613623545705</v>
          </cell>
          <cell r="AH129">
            <v>399538.0229407376</v>
          </cell>
          <cell r="AJ129">
            <v>4935.65912871821</v>
          </cell>
          <cell r="AK129">
            <v>347961.02847679012</v>
          </cell>
          <cell r="AM129">
            <v>2556.6379949139414</v>
          </cell>
          <cell r="AN129">
            <v>207594.10357114099</v>
          </cell>
          <cell r="AP129">
            <v>458.66942368909696</v>
          </cell>
          <cell r="AQ129">
            <v>52843.493962149769</v>
          </cell>
          <cell r="AS129">
            <v>214.18503839695873</v>
          </cell>
          <cell r="AT129">
            <v>748785.08081802703</v>
          </cell>
          <cell r="AV129">
            <v>1441.830990184405</v>
          </cell>
          <cell r="AW129">
            <v>881252.20295793645</v>
          </cell>
          <cell r="AY129">
            <v>484.7895503228724</v>
          </cell>
          <cell r="AZ129">
            <v>887739.34667446557</v>
          </cell>
          <cell r="BB129">
            <v>504.64084656454173</v>
          </cell>
          <cell r="BC129">
            <v>765895.93010733498</v>
          </cell>
          <cell r="BG129">
            <v>-288000</v>
          </cell>
          <cell r="BH129">
            <v>0</v>
          </cell>
          <cell r="BI129">
            <v>0</v>
          </cell>
          <cell r="BJ129">
            <v>0</v>
          </cell>
          <cell r="BV129">
            <v>595150.28826528788</v>
          </cell>
          <cell r="BW129">
            <v>0</v>
          </cell>
        </row>
        <row r="130">
          <cell r="B130">
            <v>884</v>
          </cell>
          <cell r="C130" t="str">
            <v>Herefordshire</v>
          </cell>
          <cell r="F130">
            <v>15615309.584494485</v>
          </cell>
          <cell r="I130">
            <v>1</v>
          </cell>
          <cell r="L130">
            <v>1132000</v>
          </cell>
          <cell r="U130">
            <v>6521620.5780010112</v>
          </cell>
          <cell r="W130">
            <v>35143.214999999997</v>
          </cell>
          <cell r="X130">
            <v>4589697.4166029068</v>
          </cell>
          <cell r="Z130">
            <v>1879</v>
          </cell>
          <cell r="AA130">
            <v>528649.82506496529</v>
          </cell>
          <cell r="AB130">
            <v>396630.20067225304</v>
          </cell>
          <cell r="AD130">
            <v>2506</v>
          </cell>
          <cell r="AE130">
            <v>97588.265526738542</v>
          </cell>
          <cell r="AG130">
            <v>2172</v>
          </cell>
          <cell r="AH130">
            <v>110244.53038980103</v>
          </cell>
          <cell r="AJ130">
            <v>2678</v>
          </cell>
          <cell r="AK130">
            <v>188797.40475571345</v>
          </cell>
          <cell r="AM130">
            <v>0</v>
          </cell>
          <cell r="AN130">
            <v>0</v>
          </cell>
          <cell r="AP130">
            <v>0</v>
          </cell>
          <cell r="AQ130">
            <v>0</v>
          </cell>
          <cell r="AS130">
            <v>165</v>
          </cell>
          <cell r="AT130">
            <v>576835.52156427724</v>
          </cell>
          <cell r="AV130">
            <v>840</v>
          </cell>
          <cell r="AW130">
            <v>513410.97224577691</v>
          </cell>
          <cell r="AY130">
            <v>371</v>
          </cell>
          <cell r="AZ130">
            <v>679369.63038266194</v>
          </cell>
          <cell r="BB130">
            <v>429</v>
          </cell>
          <cell r="BC130">
            <v>651095.43996063317</v>
          </cell>
          <cell r="BG130">
            <v>-252000</v>
          </cell>
          <cell r="BH130">
            <v>278000</v>
          </cell>
          <cell r="BI130">
            <v>0</v>
          </cell>
          <cell r="BJ130">
            <v>0</v>
          </cell>
          <cell r="BV130">
            <v>0</v>
          </cell>
          <cell r="BW130">
            <v>0</v>
          </cell>
        </row>
        <row r="131">
          <cell r="B131">
            <v>885</v>
          </cell>
          <cell r="C131" t="str">
            <v>Worcestershire</v>
          </cell>
          <cell r="F131">
            <v>53754262.327510409</v>
          </cell>
          <cell r="I131">
            <v>1</v>
          </cell>
          <cell r="L131">
            <v>4832000</v>
          </cell>
          <cell r="U131">
            <v>21554015.023500308</v>
          </cell>
          <cell r="W131">
            <v>111448.12899999999</v>
          </cell>
          <cell r="X131">
            <v>14555105.15348489</v>
          </cell>
          <cell r="Z131">
            <v>8325</v>
          </cell>
          <cell r="AA131">
            <v>2342208.5117966132</v>
          </cell>
          <cell r="AB131">
            <v>1841586.7293128842</v>
          </cell>
          <cell r="AD131">
            <v>8646</v>
          </cell>
          <cell r="AE131">
            <v>336691.19862098224</v>
          </cell>
          <cell r="AG131">
            <v>4726</v>
          </cell>
          <cell r="AH131">
            <v>239878.29218333322</v>
          </cell>
          <cell r="AJ131">
            <v>10087</v>
          </cell>
          <cell r="AK131">
            <v>711127.49132594536</v>
          </cell>
          <cell r="AM131">
            <v>4442</v>
          </cell>
          <cell r="AN131">
            <v>360681.88374633307</v>
          </cell>
          <cell r="AP131">
            <v>1677</v>
          </cell>
          <cell r="AQ131">
            <v>193207.86343629059</v>
          </cell>
          <cell r="AS131">
            <v>537</v>
          </cell>
          <cell r="AT131">
            <v>1877337.4247273752</v>
          </cell>
          <cell r="AV131">
            <v>3920</v>
          </cell>
          <cell r="AW131">
            <v>2395917.8704802925</v>
          </cell>
          <cell r="AY131">
            <v>1428</v>
          </cell>
          <cell r="AZ131">
            <v>2614932.1622276045</v>
          </cell>
          <cell r="BB131">
            <v>1534</v>
          </cell>
          <cell r="BC131">
            <v>2328159.451980446</v>
          </cell>
          <cell r="BG131">
            <v>-1146000</v>
          </cell>
          <cell r="BH131">
            <v>559000</v>
          </cell>
          <cell r="BI131">
            <v>0</v>
          </cell>
          <cell r="BJ131">
            <v>0</v>
          </cell>
          <cell r="BV131">
            <v>0</v>
          </cell>
          <cell r="BW131">
            <v>0</v>
          </cell>
        </row>
        <row r="132">
          <cell r="B132">
            <v>886</v>
          </cell>
          <cell r="C132" t="str">
            <v>Kent</v>
          </cell>
          <cell r="F132">
            <v>191298667.28558919</v>
          </cell>
          <cell r="I132">
            <v>1.0076250223214367</v>
          </cell>
          <cell r="L132">
            <v>14791935.327678692</v>
          </cell>
          <cell r="U132">
            <v>88932542.081515446</v>
          </cell>
          <cell r="W132">
            <v>331989.37628765241</v>
          </cell>
          <cell r="X132">
            <v>43357751.494479053</v>
          </cell>
          <cell r="Z132">
            <v>24770.445923727879</v>
          </cell>
          <cell r="AA132">
            <v>6969074.9890153948</v>
          </cell>
          <cell r="AB132">
            <v>6691340.8633027738</v>
          </cell>
          <cell r="AD132">
            <v>35497.621911361894</v>
          </cell>
          <cell r="AE132">
            <v>1382342.918058163</v>
          </cell>
          <cell r="AG132">
            <v>21854.379109129641</v>
          </cell>
          <cell r="AH132">
            <v>1109266.0045334601</v>
          </cell>
          <cell r="AJ132">
            <v>31526.571698393112</v>
          </cell>
          <cell r="AK132">
            <v>2222604.5248325411</v>
          </cell>
          <cell r="AM132">
            <v>17188.067630759066</v>
          </cell>
          <cell r="AN132">
            <v>1395638.138456</v>
          </cell>
          <cell r="AP132">
            <v>5047.1937368080762</v>
          </cell>
          <cell r="AQ132">
            <v>581489.27742260939</v>
          </cell>
          <cell r="AS132">
            <v>1739.1607885267997</v>
          </cell>
          <cell r="AT132">
            <v>6080058.9123272505</v>
          </cell>
          <cell r="AV132">
            <v>12857.295284821532</v>
          </cell>
          <cell r="AW132">
            <v>7858424.3721800791</v>
          </cell>
          <cell r="AY132">
            <v>3985.1569632812821</v>
          </cell>
          <cell r="AZ132">
            <v>7297559.6042083446</v>
          </cell>
          <cell r="BB132">
            <v>4929.3016091964682</v>
          </cell>
          <cell r="BC132">
            <v>7481225.6408821242</v>
          </cell>
          <cell r="BG132">
            <v>-1134000</v>
          </cell>
          <cell r="BH132">
            <v>2972754</v>
          </cell>
          <cell r="BI132">
            <v>0</v>
          </cell>
          <cell r="BJ132">
            <v>0</v>
          </cell>
          <cell r="BV132">
            <v>10303110.193139851</v>
          </cell>
          <cell r="BW132">
            <v>0</v>
          </cell>
        </row>
        <row r="133">
          <cell r="B133">
            <v>887</v>
          </cell>
          <cell r="C133" t="str">
            <v>Medway</v>
          </cell>
          <cell r="F133">
            <v>36803747.229072571</v>
          </cell>
          <cell r="I133">
            <v>1.0010506932966192</v>
          </cell>
          <cell r="L133">
            <v>2730866.2913131774</v>
          </cell>
          <cell r="U133">
            <v>16488152.196582988</v>
          </cell>
          <cell r="W133">
            <v>62887.81745569918</v>
          </cell>
          <cell r="X133">
            <v>8213137.395432312</v>
          </cell>
          <cell r="Z133">
            <v>5166.4226281038518</v>
          </cell>
          <cell r="AA133">
            <v>1453554.2408508672</v>
          </cell>
          <cell r="AB133">
            <v>1910522.1128829243</v>
          </cell>
          <cell r="AD133">
            <v>7636.014688466611</v>
          </cell>
          <cell r="AE133">
            <v>297360.5063783541</v>
          </cell>
          <cell r="AG133">
            <v>9005.4520368963858</v>
          </cell>
          <cell r="AH133">
            <v>457091.08229996281</v>
          </cell>
          <cell r="AJ133">
            <v>9696.1770152710542</v>
          </cell>
          <cell r="AK133">
            <v>683574.70370992331</v>
          </cell>
          <cell r="AM133">
            <v>3716.9012242103472</v>
          </cell>
          <cell r="AN133">
            <v>301805.25331995485</v>
          </cell>
          <cell r="AP133">
            <v>1481.5550260789964</v>
          </cell>
          <cell r="AQ133">
            <v>170690.56717472908</v>
          </cell>
          <cell r="AS133">
            <v>342.35933710744376</v>
          </cell>
          <cell r="AT133">
            <v>1196878.9501986215</v>
          </cell>
          <cell r="AV133">
            <v>2832.9734620294325</v>
          </cell>
          <cell r="AW133">
            <v>1731523.4041512089</v>
          </cell>
          <cell r="AY133">
            <v>919.96558713959303</v>
          </cell>
          <cell r="AZ133">
            <v>1684627.1722366412</v>
          </cell>
          <cell r="BB133">
            <v>906.95192812673702</v>
          </cell>
          <cell r="BC133">
            <v>1376485.4654238285</v>
          </cell>
          <cell r="BG133">
            <v>18000</v>
          </cell>
          <cell r="BH133">
            <v>0</v>
          </cell>
          <cell r="BI133">
            <v>0</v>
          </cell>
          <cell r="BJ133">
            <v>0</v>
          </cell>
          <cell r="BV133">
            <v>396099.52788298577</v>
          </cell>
          <cell r="BW133">
            <v>0</v>
          </cell>
        </row>
        <row r="134">
          <cell r="B134">
            <v>888</v>
          </cell>
          <cell r="C134" t="str">
            <v>Lancashire</v>
          </cell>
          <cell r="F134">
            <v>120509883.27471511</v>
          </cell>
          <cell r="I134">
            <v>1</v>
          </cell>
          <cell r="L134">
            <v>9996000</v>
          </cell>
          <cell r="U134">
            <v>48683905.739182912</v>
          </cell>
          <cell r="W134">
            <v>237885.78599999999</v>
          </cell>
          <cell r="X134">
            <v>31067839.907383319</v>
          </cell>
          <cell r="Z134">
            <v>22201</v>
          </cell>
          <cell r="AA134">
            <v>6246170.7111587524</v>
          </cell>
          <cell r="AB134">
            <v>5526970.933502581</v>
          </cell>
          <cell r="AD134">
            <v>21791</v>
          </cell>
          <cell r="AE134">
            <v>848581.76140988013</v>
          </cell>
          <cell r="AG134">
            <v>22028</v>
          </cell>
          <cell r="AH134">
            <v>1118078.5061816471</v>
          </cell>
          <cell r="AJ134">
            <v>28253</v>
          </cell>
          <cell r="AK134">
            <v>1991819.6701132087</v>
          </cell>
          <cell r="AM134">
            <v>14128</v>
          </cell>
          <cell r="AN134">
            <v>1147166.5136353429</v>
          </cell>
          <cell r="AP134">
            <v>3657</v>
          </cell>
          <cell r="AQ134">
            <v>421324.48216250131</v>
          </cell>
          <cell r="AS134">
            <v>1279</v>
          </cell>
          <cell r="AT134">
            <v>4471349.28533764</v>
          </cell>
          <cell r="AV134">
            <v>7860</v>
          </cell>
          <cell r="AW134">
            <v>4804059.8117283415</v>
          </cell>
          <cell r="AY134">
            <v>2550</v>
          </cell>
          <cell r="AZ134">
            <v>4669521.7182635795</v>
          </cell>
          <cell r="BB134">
            <v>3562</v>
          </cell>
          <cell r="BC134">
            <v>5406065.1681579845</v>
          </cell>
          <cell r="BG134">
            <v>-972000</v>
          </cell>
          <cell r="BH134">
            <v>610000</v>
          </cell>
          <cell r="BI134">
            <v>0</v>
          </cell>
          <cell r="BJ134">
            <v>0</v>
          </cell>
          <cell r="BV134">
            <v>0</v>
          </cell>
          <cell r="BW134">
            <v>0</v>
          </cell>
        </row>
        <row r="135">
          <cell r="B135">
            <v>889</v>
          </cell>
          <cell r="C135" t="str">
            <v>Blackburn with Darwen</v>
          </cell>
          <cell r="F135">
            <v>19980299.595852297</v>
          </cell>
          <cell r="I135">
            <v>1</v>
          </cell>
          <cell r="L135">
            <v>908000</v>
          </cell>
          <cell r="U135">
            <v>8518359.9312952347</v>
          </cell>
          <cell r="W135">
            <v>35304.118000000002</v>
          </cell>
          <cell r="X135">
            <v>4610711.3188148607</v>
          </cell>
          <cell r="Z135">
            <v>4040</v>
          </cell>
          <cell r="AA135">
            <v>1136639.3258448429</v>
          </cell>
          <cell r="AB135">
            <v>1286664.472909034</v>
          </cell>
          <cell r="AD135">
            <v>6398</v>
          </cell>
          <cell r="AE135">
            <v>249149.92930569561</v>
          </cell>
          <cell r="AG135">
            <v>4132</v>
          </cell>
          <cell r="AH135">
            <v>209728.54492203402</v>
          </cell>
          <cell r="AJ135">
            <v>4518</v>
          </cell>
          <cell r="AK135">
            <v>318516.30869541201</v>
          </cell>
          <cell r="AM135">
            <v>3105</v>
          </cell>
          <cell r="AN135">
            <v>252120.04705816391</v>
          </cell>
          <cell r="AP135">
            <v>2232</v>
          </cell>
          <cell r="AQ135">
            <v>257149.64292772842</v>
          </cell>
          <cell r="AS135">
            <v>250</v>
          </cell>
          <cell r="AT135">
            <v>873993.21449132916</v>
          </cell>
          <cell r="AV135">
            <v>1150</v>
          </cell>
          <cell r="AW135">
            <v>702884.06914600416</v>
          </cell>
          <cell r="AY135">
            <v>482</v>
          </cell>
          <cell r="AZ135">
            <v>882631.16400119418</v>
          </cell>
          <cell r="BB135">
            <v>481</v>
          </cell>
          <cell r="BC135">
            <v>730016.09934980085</v>
          </cell>
          <cell r="BG135">
            <v>-30000</v>
          </cell>
          <cell r="BH135">
            <v>360400.00000000006</v>
          </cell>
          <cell r="BI135">
            <v>0</v>
          </cell>
          <cell r="BJ135">
            <v>0</v>
          </cell>
          <cell r="BV135">
            <v>0</v>
          </cell>
          <cell r="BW135">
            <v>0</v>
          </cell>
        </row>
        <row r="136">
          <cell r="B136">
            <v>890</v>
          </cell>
          <cell r="C136" t="str">
            <v>Blackpool</v>
          </cell>
          <cell r="F136">
            <v>19877312.260380056</v>
          </cell>
          <cell r="I136">
            <v>1</v>
          </cell>
          <cell r="L136">
            <v>1472000</v>
          </cell>
          <cell r="U136">
            <v>7848927.1899473108</v>
          </cell>
          <cell r="W136">
            <v>27356.552</v>
          </cell>
          <cell r="X136">
            <v>3572760.6606727103</v>
          </cell>
          <cell r="Z136">
            <v>4851</v>
          </cell>
          <cell r="AA136">
            <v>1364811.2301171618</v>
          </cell>
          <cell r="AB136">
            <v>1427847.3295382825</v>
          </cell>
          <cell r="AD136">
            <v>3751</v>
          </cell>
          <cell r="AE136">
            <v>146070.86352386125</v>
          </cell>
          <cell r="AG136">
            <v>1904</v>
          </cell>
          <cell r="AH136">
            <v>96641.614117026329</v>
          </cell>
          <cell r="AJ136">
            <v>4607</v>
          </cell>
          <cell r="AK136">
            <v>324790.7556794518</v>
          </cell>
          <cell r="AM136">
            <v>2989</v>
          </cell>
          <cell r="AN136">
            <v>242701.06945470272</v>
          </cell>
          <cell r="AP136">
            <v>5361</v>
          </cell>
          <cell r="AQ136">
            <v>617643.02676324034</v>
          </cell>
          <cell r="AS136">
            <v>187</v>
          </cell>
          <cell r="AT136">
            <v>653746.92443951429</v>
          </cell>
          <cell r="AV136">
            <v>1080</v>
          </cell>
          <cell r="AW136">
            <v>660099.82145885611</v>
          </cell>
          <cell r="AY136">
            <v>334</v>
          </cell>
          <cell r="AZ136">
            <v>611615.78584315116</v>
          </cell>
          <cell r="BB136">
            <v>565</v>
          </cell>
          <cell r="BC136">
            <v>857503.31836307177</v>
          </cell>
          <cell r="BG136">
            <v>276000</v>
          </cell>
          <cell r="BH136">
            <v>1132000</v>
          </cell>
          <cell r="BI136">
            <v>0</v>
          </cell>
          <cell r="BJ136">
            <v>0</v>
          </cell>
          <cell r="BV136">
            <v>0</v>
          </cell>
          <cell r="BW136">
            <v>0</v>
          </cell>
        </row>
        <row r="137">
          <cell r="B137">
            <v>891</v>
          </cell>
          <cell r="C137" t="str">
            <v>Nottinghamshire</v>
          </cell>
          <cell r="F137">
            <v>71589335.993409589</v>
          </cell>
          <cell r="I137">
            <v>1.0041156681676502</v>
          </cell>
          <cell r="L137">
            <v>3225219.5261544921</v>
          </cell>
          <cell r="U137">
            <v>29363508.736922756</v>
          </cell>
          <cell r="W137">
            <v>161390.67391211918</v>
          </cell>
          <cell r="X137">
            <v>21077592.335199144</v>
          </cell>
          <cell r="Z137">
            <v>12693.026161307265</v>
          </cell>
          <cell r="AA137">
            <v>3571136.8066631793</v>
          </cell>
          <cell r="AB137">
            <v>3315025.9512831345</v>
          </cell>
          <cell r="AD137">
            <v>15794.739460277138</v>
          </cell>
          <cell r="AE137">
            <v>615076.30821036722</v>
          </cell>
          <cell r="AG137">
            <v>12058.42505902531</v>
          </cell>
          <cell r="AH137">
            <v>612051.29275914095</v>
          </cell>
          <cell r="AJ137">
            <v>18306.032746364432</v>
          </cell>
          <cell r="AK137">
            <v>1290564.4039905565</v>
          </cell>
          <cell r="AM137">
            <v>6849.0729725715419</v>
          </cell>
          <cell r="AN137">
            <v>556131.59425105818</v>
          </cell>
          <cell r="AP137">
            <v>2093.5811681295509</v>
          </cell>
          <cell r="AQ137">
            <v>241202.35207201191</v>
          </cell>
          <cell r="AS137">
            <v>819.35838522480253</v>
          </cell>
          <cell r="AT137">
            <v>2864454.6756921997</v>
          </cell>
          <cell r="AV137">
            <v>6165.2702025493718</v>
          </cell>
          <cell r="AW137">
            <v>3768234.9629152277</v>
          </cell>
          <cell r="AY137">
            <v>1713.0213298940112</v>
          </cell>
          <cell r="AZ137">
            <v>3136858.9426622922</v>
          </cell>
          <cell r="BB137">
            <v>1815.4411280471115</v>
          </cell>
          <cell r="BC137">
            <v>2755304.0559171615</v>
          </cell>
          <cell r="BG137">
            <v>-1488000</v>
          </cell>
          <cell r="BH137">
            <v>0</v>
          </cell>
          <cell r="BI137">
            <v>0</v>
          </cell>
          <cell r="BJ137">
            <v>0</v>
          </cell>
          <cell r="BV137">
            <v>0</v>
          </cell>
          <cell r="BW137">
            <v>0</v>
          </cell>
        </row>
        <row r="138">
          <cell r="B138">
            <v>892</v>
          </cell>
          <cell r="C138" t="str">
            <v>Nottingham</v>
          </cell>
          <cell r="F138">
            <v>38867382.840790331</v>
          </cell>
          <cell r="I138">
            <v>1.0041156681676502</v>
          </cell>
          <cell r="L138">
            <v>1743144.7999390406</v>
          </cell>
          <cell r="U138">
            <v>13212036.57643228</v>
          </cell>
          <cell r="W138">
            <v>65873.117660335527</v>
          </cell>
          <cell r="X138">
            <v>8603017.0531984996</v>
          </cell>
          <cell r="Z138">
            <v>10485.979922674771</v>
          </cell>
          <cell r="AA138">
            <v>2950192.3638939629</v>
          </cell>
          <cell r="AB138">
            <v>3913958.2303003552</v>
          </cell>
          <cell r="AD138">
            <v>4773.5658864690085</v>
          </cell>
          <cell r="AE138">
            <v>185891.46657546636</v>
          </cell>
          <cell r="AG138">
            <v>4911.1297330079769</v>
          </cell>
          <cell r="AH138">
            <v>249274.94986135056</v>
          </cell>
          <cell r="AJ138">
            <v>17730.674468504367</v>
          </cell>
          <cell r="AK138">
            <v>1250001.9881336868</v>
          </cell>
          <cell r="AM138">
            <v>14553.652494421922</v>
          </cell>
          <cell r="AN138">
            <v>1181728.6801165282</v>
          </cell>
          <cell r="AP138">
            <v>9088.2509125854012</v>
          </cell>
          <cell r="AQ138">
            <v>1047061.1456133235</v>
          </cell>
          <cell r="AS138">
            <v>529.16895712435166</v>
          </cell>
          <cell r="AT138">
            <v>1849960.3113845459</v>
          </cell>
          <cell r="AV138">
            <v>2640.8242072809198</v>
          </cell>
          <cell r="AW138">
            <v>1614081.0997503337</v>
          </cell>
          <cell r="AY138">
            <v>949.89342208659707</v>
          </cell>
          <cell r="AZ138">
            <v>1739430.5743015993</v>
          </cell>
          <cell r="BB138">
            <v>1427.8524801343985</v>
          </cell>
          <cell r="BC138">
            <v>2167058.8315897146</v>
          </cell>
          <cell r="BG138">
            <v>-294000</v>
          </cell>
          <cell r="BH138">
            <v>1368503</v>
          </cell>
          <cell r="BI138">
            <v>0</v>
          </cell>
          <cell r="BJ138">
            <v>0</v>
          </cell>
          <cell r="BV138">
            <v>0</v>
          </cell>
          <cell r="BW138">
            <v>0</v>
          </cell>
        </row>
        <row r="139">
          <cell r="B139">
            <v>893</v>
          </cell>
          <cell r="C139" t="str">
            <v>Shropshire</v>
          </cell>
          <cell r="F139">
            <v>25719208.899400912</v>
          </cell>
          <cell r="I139">
            <v>1</v>
          </cell>
          <cell r="L139">
            <v>1616000</v>
          </cell>
          <cell r="U139">
            <v>12043200.237546183</v>
          </cell>
          <cell r="W139">
            <v>57058.498</v>
          </cell>
          <cell r="X139">
            <v>7451829.3464568388</v>
          </cell>
          <cell r="Z139">
            <v>3183</v>
          </cell>
          <cell r="AA139">
            <v>895525.48865448893</v>
          </cell>
          <cell r="AB139">
            <v>540636.1737143572</v>
          </cell>
          <cell r="AD139">
            <v>3724</v>
          </cell>
          <cell r="AE139">
            <v>145019.43368777906</v>
          </cell>
          <cell r="AG139">
            <v>2555</v>
          </cell>
          <cell r="AH139">
            <v>129684.51894380372</v>
          </cell>
          <cell r="AJ139">
            <v>2731</v>
          </cell>
          <cell r="AK139">
            <v>192533.87318441129</v>
          </cell>
          <cell r="AM139">
            <v>247</v>
          </cell>
          <cell r="AN139">
            <v>20055.926448749269</v>
          </cell>
          <cell r="AP139">
            <v>463</v>
          </cell>
          <cell r="AQ139">
            <v>53342.421449613925</v>
          </cell>
          <cell r="AS139">
            <v>266</v>
          </cell>
          <cell r="AT139">
            <v>929928.78021877434</v>
          </cell>
          <cell r="AV139">
            <v>1610</v>
          </cell>
          <cell r="AW139">
            <v>984037.69680440577</v>
          </cell>
          <cell r="AY139">
            <v>560</v>
          </cell>
          <cell r="AZ139">
            <v>1025463.5930304331</v>
          </cell>
          <cell r="BB139">
            <v>598</v>
          </cell>
          <cell r="BC139">
            <v>907587.58297542809</v>
          </cell>
          <cell r="BG139">
            <v>-780000</v>
          </cell>
          <cell r="BH139">
            <v>105000</v>
          </cell>
          <cell r="BI139">
            <v>0</v>
          </cell>
          <cell r="BJ139">
            <v>0</v>
          </cell>
          <cell r="BV139">
            <v>0</v>
          </cell>
          <cell r="BW139">
            <v>0</v>
          </cell>
        </row>
        <row r="140">
          <cell r="B140">
            <v>894</v>
          </cell>
          <cell r="C140" t="str">
            <v>Telford and Wrekin</v>
          </cell>
          <cell r="F140">
            <v>22554261.739026424</v>
          </cell>
          <cell r="I140">
            <v>1</v>
          </cell>
          <cell r="L140">
            <v>2136000</v>
          </cell>
          <cell r="U140">
            <v>9150096.4364382438</v>
          </cell>
          <cell r="W140">
            <v>37538.288000000008</v>
          </cell>
          <cell r="X140">
            <v>4902493.5099789808</v>
          </cell>
          <cell r="Z140">
            <v>4260</v>
          </cell>
          <cell r="AA140">
            <v>1198535.5267571858</v>
          </cell>
          <cell r="AB140">
            <v>1433380.1263763986</v>
          </cell>
          <cell r="AD140">
            <v>4772</v>
          </cell>
          <cell r="AE140">
            <v>185830.48806607997</v>
          </cell>
          <cell r="AG140">
            <v>2932</v>
          </cell>
          <cell r="AH140">
            <v>148819.9645961771</v>
          </cell>
          <cell r="AJ140">
            <v>7795</v>
          </cell>
          <cell r="AK140">
            <v>549542.85663584259</v>
          </cell>
          <cell r="AM140">
            <v>1342</v>
          </cell>
          <cell r="AN140">
            <v>108967.82710211142</v>
          </cell>
          <cell r="AP140">
            <v>3821</v>
          </cell>
          <cell r="AQ140">
            <v>440218.98997618747</v>
          </cell>
          <cell r="AS140">
            <v>248</v>
          </cell>
          <cell r="AT140">
            <v>867001.26877539861</v>
          </cell>
          <cell r="AV140">
            <v>1540</v>
          </cell>
          <cell r="AW140">
            <v>941253.44911725773</v>
          </cell>
          <cell r="AY140">
            <v>457</v>
          </cell>
          <cell r="AZ140">
            <v>836851.53931233566</v>
          </cell>
          <cell r="BB140">
            <v>658</v>
          </cell>
          <cell r="BC140">
            <v>998649.8822706216</v>
          </cell>
          <cell r="BG140">
            <v>90000</v>
          </cell>
          <cell r="BH140">
            <v>0</v>
          </cell>
          <cell r="BI140">
            <v>0</v>
          </cell>
          <cell r="BJ140">
            <v>0</v>
          </cell>
          <cell r="BV140">
            <v>0</v>
          </cell>
          <cell r="BW140">
            <v>0</v>
          </cell>
        </row>
        <row r="141">
          <cell r="B141">
            <v>895</v>
          </cell>
          <cell r="C141" t="str">
            <v>Cheshire East</v>
          </cell>
          <cell r="F141">
            <v>33299945.362894438</v>
          </cell>
          <cell r="I141">
            <v>1.0053988821652644</v>
          </cell>
          <cell r="L141">
            <v>1327126.524458149</v>
          </cell>
          <cell r="U141">
            <v>16459949.8898127</v>
          </cell>
          <cell r="W141">
            <v>73106.94329915478</v>
          </cell>
          <cell r="X141">
            <v>9547753.3514183592</v>
          </cell>
          <cell r="Z141">
            <v>4221.6699062119451</v>
          </cell>
          <cell r="AA141">
            <v>1187751.4940931206</v>
          </cell>
          <cell r="AB141">
            <v>942270.75293967943</v>
          </cell>
          <cell r="AD141">
            <v>4279.9830413775308</v>
          </cell>
          <cell r="AE141">
            <v>166670.43954185492</v>
          </cell>
          <cell r="AG141">
            <v>5022.9728152976613</v>
          </cell>
          <cell r="AH141">
            <v>254951.78599596114</v>
          </cell>
          <cell r="AJ141">
            <v>5692.5684708197268</v>
          </cell>
          <cell r="AK141">
            <v>401322.68621544616</v>
          </cell>
          <cell r="AM141">
            <v>874.69702748378006</v>
          </cell>
          <cell r="AN141">
            <v>71023.721652446606</v>
          </cell>
          <cell r="AP141">
            <v>419.25133386291526</v>
          </cell>
          <cell r="AQ141">
            <v>48302.119533970661</v>
          </cell>
          <cell r="AS141">
            <v>271.45769818462139</v>
          </cell>
          <cell r="AT141">
            <v>949008.7449391773</v>
          </cell>
          <cell r="AV141">
            <v>2030.9057419738342</v>
          </cell>
          <cell r="AW141">
            <v>1241296.7756265681</v>
          </cell>
          <cell r="AY141">
            <v>648.4822789965956</v>
          </cell>
          <cell r="AZ141">
            <v>1187491.0139935939</v>
          </cell>
          <cell r="BB141">
            <v>807.3353023787073</v>
          </cell>
          <cell r="BC141">
            <v>1225296.8156130894</v>
          </cell>
          <cell r="BG141">
            <v>-768000</v>
          </cell>
          <cell r="BH141">
            <v>0</v>
          </cell>
          <cell r="BI141">
            <v>0</v>
          </cell>
          <cell r="BJ141">
            <v>0</v>
          </cell>
          <cell r="BV141">
            <v>749302.7205978781</v>
          </cell>
          <cell r="BW141">
            <v>0</v>
          </cell>
        </row>
        <row r="142">
          <cell r="B142">
            <v>896</v>
          </cell>
          <cell r="C142" t="str">
            <v>Cheshire West and Chester</v>
          </cell>
          <cell r="F142">
            <v>36594849.686272569</v>
          </cell>
          <cell r="I142">
            <v>1.0053988821652644</v>
          </cell>
          <cell r="L142">
            <v>3305751.5245593893</v>
          </cell>
          <cell r="U142">
            <v>16677634.923140796</v>
          </cell>
          <cell r="W142">
            <v>64223.629876507672</v>
          </cell>
          <cell r="X142">
            <v>8387594.2519507259</v>
          </cell>
          <cell r="Z142">
            <v>5102.3993269887169</v>
          </cell>
          <cell r="AA142">
            <v>1435541.5176286227</v>
          </cell>
          <cell r="AB142">
            <v>1220156.3906807038</v>
          </cell>
          <cell r="AD142">
            <v>4168.3837654571862</v>
          </cell>
          <cell r="AE142">
            <v>162324.55774971354</v>
          </cell>
          <cell r="AG142">
            <v>2435.0760926042703</v>
          </cell>
          <cell r="AH142">
            <v>123597.52315496754</v>
          </cell>
          <cell r="AJ142">
            <v>6774.3776680295514</v>
          </cell>
          <cell r="AK142">
            <v>477589.59020128509</v>
          </cell>
          <cell r="AM142">
            <v>3656.6357344350668</v>
          </cell>
          <cell r="AN142">
            <v>296911.81109189463</v>
          </cell>
          <cell r="AP142">
            <v>1386.4450585058996</v>
          </cell>
          <cell r="AQ142">
            <v>159732.90848284305</v>
          </cell>
          <cell r="AS142">
            <v>303.63046241390987</v>
          </cell>
          <cell r="AT142">
            <v>1061483.8554504872</v>
          </cell>
          <cell r="AV142">
            <v>2392.8493395533292</v>
          </cell>
          <cell r="AW142">
            <v>1462517.9831639761</v>
          </cell>
          <cell r="AY142">
            <v>658.53626781824823</v>
          </cell>
          <cell r="AZ142">
            <v>1205901.7273888437</v>
          </cell>
          <cell r="BB142">
            <v>810.35149902520311</v>
          </cell>
          <cell r="BC142">
            <v>1229874.5123090285</v>
          </cell>
          <cell r="BG142">
            <v>240000</v>
          </cell>
          <cell r="BH142">
            <v>368393</v>
          </cell>
          <cell r="BI142">
            <v>0</v>
          </cell>
          <cell r="BJ142">
            <v>0</v>
          </cell>
          <cell r="BV142">
            <v>1287711.3284234703</v>
          </cell>
          <cell r="BW142">
            <v>0</v>
          </cell>
        </row>
        <row r="143">
          <cell r="B143">
            <v>908</v>
          </cell>
          <cell r="C143" t="str">
            <v>Cornwall</v>
          </cell>
          <cell r="F143">
            <v>46607566.783241533</v>
          </cell>
          <cell r="I143">
            <v>1</v>
          </cell>
          <cell r="L143">
            <v>1604000</v>
          </cell>
          <cell r="U143">
            <v>18279713.664511234</v>
          </cell>
          <cell r="W143">
            <v>105843.838</v>
          </cell>
          <cell r="X143">
            <v>13823185.779443817</v>
          </cell>
          <cell r="Z143">
            <v>7852</v>
          </cell>
          <cell r="AA143">
            <v>2209131.679835076</v>
          </cell>
          <cell r="AB143">
            <v>1650441.4105434103</v>
          </cell>
          <cell r="AD143">
            <v>11572</v>
          </cell>
          <cell r="AE143">
            <v>450635.03937566577</v>
          </cell>
          <cell r="AG143">
            <v>6317</v>
          </cell>
          <cell r="AH143">
            <v>320632.91826536518</v>
          </cell>
          <cell r="AJ143">
            <v>8337</v>
          </cell>
          <cell r="AK143">
            <v>587753.53377460153</v>
          </cell>
          <cell r="AM143">
            <v>3589</v>
          </cell>
          <cell r="AN143">
            <v>291419.91912777792</v>
          </cell>
          <cell r="AP143">
            <v>0</v>
          </cell>
          <cell r="AQ143">
            <v>0</v>
          </cell>
          <cell r="AS143">
            <v>574</v>
          </cell>
          <cell r="AT143">
            <v>2006688.420472092</v>
          </cell>
          <cell r="AV143">
            <v>3460</v>
          </cell>
          <cell r="AW143">
            <v>2114764.2428218909</v>
          </cell>
          <cell r="AY143">
            <v>1187</v>
          </cell>
          <cell r="AZ143">
            <v>2173616.5802270072</v>
          </cell>
          <cell r="BB143">
            <v>1244</v>
          </cell>
          <cell r="BC143">
            <v>1888025.005387011</v>
          </cell>
          <cell r="BG143">
            <v>-36000</v>
          </cell>
          <cell r="BH143">
            <v>894000</v>
          </cell>
          <cell r="BI143">
            <v>0</v>
          </cell>
          <cell r="BJ143">
            <v>0</v>
          </cell>
          <cell r="BV143">
            <v>0</v>
          </cell>
          <cell r="BW143">
            <v>0</v>
          </cell>
        </row>
        <row r="144">
          <cell r="B144">
            <v>909</v>
          </cell>
          <cell r="C144" t="str">
            <v>Cumbria</v>
          </cell>
          <cell r="F144">
            <v>43451760.96417141</v>
          </cell>
          <cell r="I144">
            <v>1</v>
          </cell>
          <cell r="L144">
            <v>1736000</v>
          </cell>
          <cell r="U144">
            <v>19951094.787625886</v>
          </cell>
          <cell r="W144">
            <v>87090.921999999991</v>
          </cell>
          <cell r="X144">
            <v>11374058.398270201</v>
          </cell>
          <cell r="Z144">
            <v>6236</v>
          </cell>
          <cell r="AA144">
            <v>1754475.9494971391</v>
          </cell>
          <cell r="AB144">
            <v>1476796.1933715278</v>
          </cell>
          <cell r="AD144">
            <v>7851</v>
          </cell>
          <cell r="AE144">
            <v>305732.43122522917</v>
          </cell>
          <cell r="AG144">
            <v>5059</v>
          </cell>
          <cell r="AH144">
            <v>256780.42322375852</v>
          </cell>
          <cell r="AJ144">
            <v>4090</v>
          </cell>
          <cell r="AK144">
            <v>288342.56364856911</v>
          </cell>
          <cell r="AM144">
            <v>4732</v>
          </cell>
          <cell r="AN144">
            <v>384229.32775498606</v>
          </cell>
          <cell r="AP144">
            <v>2098</v>
          </cell>
          <cell r="AQ144">
            <v>241711.4475189849</v>
          </cell>
          <cell r="AS144">
            <v>445</v>
          </cell>
          <cell r="AT144">
            <v>1555707.9217945661</v>
          </cell>
          <cell r="AV144">
            <v>2520</v>
          </cell>
          <cell r="AW144">
            <v>1540232.9167373308</v>
          </cell>
          <cell r="AY144">
            <v>963</v>
          </cell>
          <cell r="AZ144">
            <v>1763431.143014834</v>
          </cell>
          <cell r="BB144">
            <v>1374</v>
          </cell>
          <cell r="BC144">
            <v>2085326.6538599301</v>
          </cell>
          <cell r="BG144">
            <v>-588000</v>
          </cell>
          <cell r="BH144">
            <v>802637</v>
          </cell>
          <cell r="BI144">
            <v>0</v>
          </cell>
          <cell r="BJ144">
            <v>0</v>
          </cell>
          <cell r="BV144">
            <v>0</v>
          </cell>
          <cell r="BW144">
            <v>0</v>
          </cell>
        </row>
        <row r="145">
          <cell r="B145">
            <v>916</v>
          </cell>
          <cell r="C145" t="str">
            <v>Gloucestershire</v>
          </cell>
          <cell r="F145">
            <v>59922428.064918347</v>
          </cell>
          <cell r="I145">
            <v>1.0093725318309059</v>
          </cell>
          <cell r="L145">
            <v>4384714.2782734558</v>
          </cell>
          <cell r="U145">
            <v>25824870.709294669</v>
          </cell>
          <cell r="W145">
            <v>125017.49231961415</v>
          </cell>
          <cell r="X145">
            <v>16327261.507790532</v>
          </cell>
          <cell r="Z145">
            <v>8511.029188398199</v>
          </cell>
          <cell r="AA145">
            <v>2394547.1482541361</v>
          </cell>
          <cell r="AB145">
            <v>1829316.5619324504</v>
          </cell>
          <cell r="AD145">
            <v>9650.6107768352922</v>
          </cell>
          <cell r="AE145">
            <v>375812.59656225343</v>
          </cell>
          <cell r="AG145">
            <v>8505.9823257390435</v>
          </cell>
          <cell r="AH145">
            <v>431739.42311466322</v>
          </cell>
          <cell r="AJ145">
            <v>8140.5894692162565</v>
          </cell>
          <cell r="AK145">
            <v>573906.70835314423</v>
          </cell>
          <cell r="AM145">
            <v>4498.7733743703475</v>
          </cell>
          <cell r="AN145">
            <v>365291.77289863664</v>
          </cell>
          <cell r="AP145">
            <v>716.65449759994317</v>
          </cell>
          <cell r="AQ145">
            <v>82566.061003752679</v>
          </cell>
          <cell r="AS145">
            <v>552.12677491150555</v>
          </cell>
          <cell r="AT145">
            <v>1930220.2192465493</v>
          </cell>
          <cell r="AV145">
            <v>3058.3987714476448</v>
          </cell>
          <cell r="AW145">
            <v>1869304.1509097919</v>
          </cell>
          <cell r="AY145">
            <v>1135.5440983097692</v>
          </cell>
          <cell r="AZ145">
            <v>2079391.3055307842</v>
          </cell>
          <cell r="BB145">
            <v>1568.5649144652277</v>
          </cell>
          <cell r="BC145">
            <v>2380618.7950828681</v>
          </cell>
          <cell r="BG145">
            <v>-774000</v>
          </cell>
          <cell r="BH145">
            <v>1676183.3886031068</v>
          </cell>
          <cell r="BI145">
            <v>0</v>
          </cell>
          <cell r="BJ145">
            <v>0</v>
          </cell>
          <cell r="BV145">
            <v>0</v>
          </cell>
          <cell r="BW145">
            <v>0</v>
          </cell>
        </row>
        <row r="146">
          <cell r="B146">
            <v>919</v>
          </cell>
          <cell r="C146" t="str">
            <v>Hertfordshire</v>
          </cell>
          <cell r="F146">
            <v>117913883.6192521</v>
          </cell>
          <cell r="I146">
            <v>1.0520014829930435</v>
          </cell>
          <cell r="L146">
            <v>8899932.5461211484</v>
          </cell>
          <cell r="U146">
            <v>46249567.278016187</v>
          </cell>
          <cell r="W146">
            <v>283849.37797883985</v>
          </cell>
          <cell r="X146">
            <v>37070676.567690909</v>
          </cell>
          <cell r="Z146">
            <v>14406.108308106737</v>
          </cell>
          <cell r="AA146">
            <v>4053106.2463797606</v>
          </cell>
          <cell r="AB146">
            <v>2930099.5161765413</v>
          </cell>
          <cell r="AD146">
            <v>24663.122767288911</v>
          </cell>
          <cell r="AE146">
            <v>960427.52327723103</v>
          </cell>
          <cell r="AG146">
            <v>19618.775656337268</v>
          </cell>
          <cell r="AH146">
            <v>995793.14413248736</v>
          </cell>
          <cell r="AJ146">
            <v>11321.639959971135</v>
          </cell>
          <cell r="AK146">
            <v>798168.87304747198</v>
          </cell>
          <cell r="AM146">
            <v>2163.9670505166905</v>
          </cell>
          <cell r="AN146">
            <v>175709.97571935077</v>
          </cell>
          <cell r="AP146">
            <v>0</v>
          </cell>
          <cell r="AQ146">
            <v>0</v>
          </cell>
          <cell r="AS146">
            <v>1170.8776505712574</v>
          </cell>
          <cell r="AT146">
            <v>4093356.4863953148</v>
          </cell>
          <cell r="AV146">
            <v>7332.450336461513</v>
          </cell>
          <cell r="AW146">
            <v>4481619.5906983092</v>
          </cell>
          <cell r="AY146">
            <v>2186.0590816595445</v>
          </cell>
          <cell r="AZ146">
            <v>4003078.5722417952</v>
          </cell>
          <cell r="BB146">
            <v>2655.2517430744419</v>
          </cell>
          <cell r="BC146">
            <v>4029888.8155321493</v>
          </cell>
          <cell r="BG146">
            <v>774000</v>
          </cell>
          <cell r="BH146">
            <v>1328558</v>
          </cell>
          <cell r="BI146">
            <v>0</v>
          </cell>
          <cell r="BJ146">
            <v>0</v>
          </cell>
          <cell r="BV146">
            <v>0</v>
          </cell>
          <cell r="BW146">
            <v>0</v>
          </cell>
        </row>
        <row r="147">
          <cell r="B147">
            <v>921</v>
          </cell>
          <cell r="C147" t="str">
            <v>Isle of Wight</v>
          </cell>
          <cell r="F147">
            <v>14904002.379195806</v>
          </cell>
          <cell r="I147">
            <v>1.0211074286485819</v>
          </cell>
          <cell r="L147">
            <v>727028.48919779039</v>
          </cell>
          <cell r="U147">
            <v>7044944.0573173836</v>
          </cell>
          <cell r="W147">
            <v>25036.7903621066</v>
          </cell>
          <cell r="X147">
            <v>3269800.2173389434</v>
          </cell>
          <cell r="Z147">
            <v>2228.0564093112057</v>
          </cell>
          <cell r="AA147">
            <v>626855.57797618082</v>
          </cell>
          <cell r="AB147">
            <v>663185.20759144227</v>
          </cell>
          <cell r="AD147">
            <v>6098.0535638893316</v>
          </cell>
          <cell r="AE147">
            <v>237469.46144816696</v>
          </cell>
          <cell r="AG147">
            <v>1777.7480332771811</v>
          </cell>
          <cell r="AH147">
            <v>90233.424069997796</v>
          </cell>
          <cell r="AJ147">
            <v>2756.9900573511713</v>
          </cell>
          <cell r="AK147">
            <v>194366.15674578297</v>
          </cell>
          <cell r="AM147">
            <v>1737.9248435598865</v>
          </cell>
          <cell r="AN147">
            <v>141116.16532749461</v>
          </cell>
          <cell r="AP147">
            <v>0</v>
          </cell>
          <cell r="AQ147">
            <v>0</v>
          </cell>
          <cell r="AS147">
            <v>139.89171772485574</v>
          </cell>
          <cell r="AT147">
            <v>489057.6482202413</v>
          </cell>
          <cell r="AV147">
            <v>1041.5295772215536</v>
          </cell>
          <cell r="AW147">
            <v>636586.56293339387</v>
          </cell>
          <cell r="AY147">
            <v>329.81769945349197</v>
          </cell>
          <cell r="AZ147">
            <v>603957.21986894531</v>
          </cell>
          <cell r="BB147">
            <v>638.19214290536377</v>
          </cell>
          <cell r="BC147">
            <v>968587.39875148505</v>
          </cell>
          <cell r="BG147">
            <v>-138000</v>
          </cell>
          <cell r="BH147">
            <v>12000</v>
          </cell>
          <cell r="BI147">
            <v>0</v>
          </cell>
          <cell r="BJ147">
            <v>0</v>
          </cell>
          <cell r="BV147">
            <v>0</v>
          </cell>
          <cell r="BW147">
            <v>0</v>
          </cell>
        </row>
        <row r="148">
          <cell r="B148">
            <v>925</v>
          </cell>
          <cell r="C148" t="str">
            <v>Lincolnshire</v>
          </cell>
          <cell r="F148">
            <v>81334797.155236661</v>
          </cell>
          <cell r="I148">
            <v>1</v>
          </cell>
          <cell r="L148">
            <v>6176000</v>
          </cell>
          <cell r="U148">
            <v>36905265.000000007</v>
          </cell>
          <cell r="W148">
            <v>141294.46699999998</v>
          </cell>
          <cell r="X148">
            <v>18453031.407917138</v>
          </cell>
          <cell r="Z148">
            <v>12754</v>
          </cell>
          <cell r="AA148">
            <v>3588291.5747091901</v>
          </cell>
          <cell r="AB148">
            <v>2659398.6353413127</v>
          </cell>
          <cell r="AD148">
            <v>13377</v>
          </cell>
          <cell r="AE148">
            <v>520925.0710100485</v>
          </cell>
          <cell r="AG148">
            <v>10256</v>
          </cell>
          <cell r="AH148">
            <v>520565.33318499051</v>
          </cell>
          <cell r="AJ148">
            <v>12703</v>
          </cell>
          <cell r="AK148">
            <v>895553.93301412545</v>
          </cell>
          <cell r="AM148">
            <v>5725</v>
          </cell>
          <cell r="AN148">
            <v>464859.02396392543</v>
          </cell>
          <cell r="AP148">
            <v>2235</v>
          </cell>
          <cell r="AQ148">
            <v>257495.27416822271</v>
          </cell>
          <cell r="AS148">
            <v>722</v>
          </cell>
          <cell r="AT148">
            <v>2524092.4034509589</v>
          </cell>
          <cell r="AV148">
            <v>5420</v>
          </cell>
          <cell r="AW148">
            <v>3312723.1780620371</v>
          </cell>
          <cell r="AY148">
            <v>1588</v>
          </cell>
          <cell r="AZ148">
            <v>2907921.7602362996</v>
          </cell>
          <cell r="BB148">
            <v>2084</v>
          </cell>
          <cell r="BC148">
            <v>3162897.1955197193</v>
          </cell>
          <cell r="BG148">
            <v>-252000</v>
          </cell>
          <cell r="BH148">
            <v>1897176</v>
          </cell>
          <cell r="BI148">
            <v>0</v>
          </cell>
          <cell r="BJ148">
            <v>0</v>
          </cell>
          <cell r="BV148">
            <v>2832028.9556199461</v>
          </cell>
          <cell r="BW148">
            <v>0</v>
          </cell>
        </row>
        <row r="149">
          <cell r="B149">
            <v>926</v>
          </cell>
          <cell r="C149" t="str">
            <v>Norfolk</v>
          </cell>
          <cell r="F149">
            <v>83695086.90902257</v>
          </cell>
          <cell r="I149">
            <v>1</v>
          </cell>
          <cell r="L149">
            <v>6140000</v>
          </cell>
          <cell r="U149">
            <v>35092120.359491892</v>
          </cell>
          <cell r="W149">
            <v>166191.09600000002</v>
          </cell>
          <cell r="X149">
            <v>21704526.577138882</v>
          </cell>
          <cell r="Z149">
            <v>13910</v>
          </cell>
          <cell r="AA149">
            <v>3913527.9758667741</v>
          </cell>
          <cell r="AB149">
            <v>3121650.7350187395</v>
          </cell>
          <cell r="AD149">
            <v>12852</v>
          </cell>
          <cell r="AE149">
            <v>500480.60197511723</v>
          </cell>
          <cell r="AG149">
            <v>9939</v>
          </cell>
          <cell r="AH149">
            <v>504475.31654890999</v>
          </cell>
          <cell r="AJ149">
            <v>14882</v>
          </cell>
          <cell r="AK149">
            <v>1049172.1350166271</v>
          </cell>
          <cell r="AM149">
            <v>8838</v>
          </cell>
          <cell r="AN149">
            <v>717628.65568439697</v>
          </cell>
          <cell r="AP149">
            <v>3037</v>
          </cell>
          <cell r="AQ149">
            <v>349894.02579368785</v>
          </cell>
          <cell r="AS149">
            <v>911</v>
          </cell>
          <cell r="AT149">
            <v>3184831.2736064037</v>
          </cell>
          <cell r="AV149">
            <v>6140</v>
          </cell>
          <cell r="AW149">
            <v>3752789.7257012748</v>
          </cell>
          <cell r="AY149">
            <v>2140</v>
          </cell>
          <cell r="AZ149">
            <v>3918735.8733662982</v>
          </cell>
          <cell r="BB149">
            <v>1802</v>
          </cell>
          <cell r="BC149">
            <v>2734904.3888323102</v>
          </cell>
          <cell r="BG149">
            <v>132000</v>
          </cell>
          <cell r="BH149">
            <v>0</v>
          </cell>
          <cell r="BI149">
            <v>0</v>
          </cell>
          <cell r="BJ149">
            <v>0</v>
          </cell>
          <cell r="BV149">
            <v>0</v>
          </cell>
          <cell r="BW149">
            <v>0</v>
          </cell>
        </row>
        <row r="150">
          <cell r="B150">
            <v>928</v>
          </cell>
          <cell r="C150" t="str">
            <v>Northamptonshire</v>
          </cell>
          <cell r="F150">
            <v>77513878.423561335</v>
          </cell>
          <cell r="I150">
            <v>1.0048881385797885</v>
          </cell>
          <cell r="L150">
            <v>5583158.497949305</v>
          </cell>
          <cell r="U150">
            <v>30614700.183676198</v>
          </cell>
          <cell r="W150">
            <v>162402.89027103403</v>
          </cell>
          <cell r="X150">
            <v>21209787.605539516</v>
          </cell>
          <cell r="Z150">
            <v>11902.900001477596</v>
          </cell>
          <cell r="AA150">
            <v>3348837.6815044745</v>
          </cell>
          <cell r="AB150">
            <v>3140567.4808058538</v>
          </cell>
          <cell r="AD150">
            <v>11517.022956262956</v>
          </cell>
          <cell r="AE150">
            <v>448494.13181697234</v>
          </cell>
          <cell r="AG150">
            <v>10866.860330601834</v>
          </cell>
          <cell r="AH150">
            <v>551570.86278027506</v>
          </cell>
          <cell r="AJ150">
            <v>19656.616878759243</v>
          </cell>
          <cell r="AK150">
            <v>1385779.7808017542</v>
          </cell>
          <cell r="AM150">
            <v>6212.2184727002532</v>
          </cell>
          <cell r="AN150">
            <v>504420.2298463069</v>
          </cell>
          <cell r="AP150">
            <v>2172.5681556095028</v>
          </cell>
          <cell r="AQ150">
            <v>250302.47556054534</v>
          </cell>
          <cell r="AS150">
            <v>752.66121579626156</v>
          </cell>
          <cell r="AT150">
            <v>2631283.1816669069</v>
          </cell>
          <cell r="AV150">
            <v>5245.5160833864966</v>
          </cell>
          <cell r="AW150">
            <v>3206077.9908360969</v>
          </cell>
          <cell r="AY150">
            <v>1954.5074295376887</v>
          </cell>
          <cell r="AZ150">
            <v>3579064.663032847</v>
          </cell>
          <cell r="BB150">
            <v>2283.1058508532797</v>
          </cell>
          <cell r="BC150">
            <v>3465081.1385501442</v>
          </cell>
          <cell r="BG150">
            <v>-486000</v>
          </cell>
          <cell r="BH150">
            <v>1221320</v>
          </cell>
          <cell r="BI150">
            <v>0</v>
          </cell>
          <cell r="BJ150">
            <v>0</v>
          </cell>
          <cell r="BV150">
            <v>0</v>
          </cell>
          <cell r="BW150">
            <v>0</v>
          </cell>
        </row>
        <row r="151">
          <cell r="B151">
            <v>929</v>
          </cell>
          <cell r="C151" t="str">
            <v>Northumberland</v>
          </cell>
          <cell r="F151">
            <v>32105346.745780397</v>
          </cell>
          <cell r="I151">
            <v>1</v>
          </cell>
          <cell r="L151">
            <v>2488000</v>
          </cell>
          <cell r="U151">
            <v>15080567.138480818</v>
          </cell>
          <cell r="W151">
            <v>55800.682000000008</v>
          </cell>
          <cell r="X151">
            <v>7287558.8081534486</v>
          </cell>
          <cell r="Z151">
            <v>5140</v>
          </cell>
          <cell r="AA151">
            <v>1446120.3304065575</v>
          </cell>
          <cell r="AB151">
            <v>1429691.6425600727</v>
          </cell>
          <cell r="AD151">
            <v>5024</v>
          </cell>
          <cell r="AE151">
            <v>195643.83320284696</v>
          </cell>
          <cell r="AG151">
            <v>3870</v>
          </cell>
          <cell r="AH151">
            <v>196430.17155088863</v>
          </cell>
          <cell r="AJ151">
            <v>6134</v>
          </cell>
          <cell r="AK151">
            <v>432443.34606853861</v>
          </cell>
          <cell r="AM151">
            <v>5705</v>
          </cell>
          <cell r="AN151">
            <v>463235.06230815628</v>
          </cell>
          <cell r="AP151">
            <v>1232</v>
          </cell>
          <cell r="AQ151">
            <v>141939.22942964223</v>
          </cell>
          <cell r="AS151">
            <v>296</v>
          </cell>
          <cell r="AT151">
            <v>1034807.9659577339</v>
          </cell>
          <cell r="AV151">
            <v>2240</v>
          </cell>
          <cell r="AW151">
            <v>1369095.9259887387</v>
          </cell>
          <cell r="AY151">
            <v>620</v>
          </cell>
          <cell r="AZ151">
            <v>1135334.6922836937</v>
          </cell>
          <cell r="BB151">
            <v>1111</v>
          </cell>
          <cell r="BC151">
            <v>1686170.2419493322</v>
          </cell>
          <cell r="BG151">
            <v>-852000</v>
          </cell>
          <cell r="BH151">
            <v>0</v>
          </cell>
          <cell r="BI151">
            <v>0</v>
          </cell>
          <cell r="BJ151">
            <v>0</v>
          </cell>
          <cell r="BV151">
            <v>0</v>
          </cell>
          <cell r="BW151">
            <v>0</v>
          </cell>
        </row>
        <row r="152">
          <cell r="B152">
            <v>931</v>
          </cell>
          <cell r="C152" t="str">
            <v>Oxfordshire</v>
          </cell>
          <cell r="F152">
            <v>64329587.581713289</v>
          </cell>
          <cell r="I152">
            <v>1.033026840242375</v>
          </cell>
          <cell r="L152">
            <v>4144503.683052409</v>
          </cell>
          <cell r="U152">
            <v>25817632.116183832</v>
          </cell>
          <cell r="W152">
            <v>145794.72144907192</v>
          </cell>
          <cell r="X152">
            <v>19040763.811425503</v>
          </cell>
          <cell r="Z152">
            <v>7646.4646714740602</v>
          </cell>
          <cell r="AA152">
            <v>2151305.0617031399</v>
          </cell>
          <cell r="AB152">
            <v>1419362.3002787975</v>
          </cell>
          <cell r="AD152">
            <v>11061.651405315351</v>
          </cell>
          <cell r="AE152">
            <v>430761.12310699723</v>
          </cell>
          <cell r="AG152">
            <v>6395.4691679405441</v>
          </cell>
          <cell r="AH152">
            <v>324615.78961420665</v>
          </cell>
          <cell r="AJ152">
            <v>7080.3659630212387</v>
          </cell>
          <cell r="AK152">
            <v>499161.58272557787</v>
          </cell>
          <cell r="AM152">
            <v>2029.8977410762668</v>
          </cell>
          <cell r="AN152">
            <v>164823.8048320158</v>
          </cell>
          <cell r="AP152">
            <v>0</v>
          </cell>
          <cell r="AQ152">
            <v>0</v>
          </cell>
          <cell r="AS152">
            <v>521.67855432239935</v>
          </cell>
          <cell r="AT152">
            <v>1823774.0664936933</v>
          </cell>
          <cell r="AV152">
            <v>3656.9150144580076</v>
          </cell>
          <cell r="AW152">
            <v>2235119.3964203158</v>
          </cell>
          <cell r="AY152">
            <v>1368.7605633211469</v>
          </cell>
          <cell r="AZ152">
            <v>2506453.7951101125</v>
          </cell>
          <cell r="BB152">
            <v>1693.1309911572525</v>
          </cell>
          <cell r="BC152">
            <v>2569673.3510454879</v>
          </cell>
          <cell r="BG152">
            <v>1014000</v>
          </cell>
          <cell r="BH152">
            <v>1607000</v>
          </cell>
          <cell r="BI152">
            <v>0</v>
          </cell>
          <cell r="BJ152">
            <v>0</v>
          </cell>
          <cell r="BV152">
            <v>0</v>
          </cell>
          <cell r="BW152">
            <v>0</v>
          </cell>
        </row>
        <row r="153">
          <cell r="B153">
            <v>933</v>
          </cell>
          <cell r="C153" t="str">
            <v>Somerset</v>
          </cell>
          <cell r="F153">
            <v>51925604.604636982</v>
          </cell>
          <cell r="I153">
            <v>1</v>
          </cell>
          <cell r="L153">
            <v>2364000</v>
          </cell>
          <cell r="U153">
            <v>22845837.711636487</v>
          </cell>
          <cell r="W153">
            <v>108369.31599999999</v>
          </cell>
          <cell r="X153">
            <v>14153012.741840042</v>
          </cell>
          <cell r="Z153">
            <v>7237</v>
          </cell>
          <cell r="AA153">
            <v>2036103.6636482992</v>
          </cell>
          <cell r="AB153">
            <v>1398758.7028140244</v>
          </cell>
          <cell r="AD153">
            <v>9541</v>
          </cell>
          <cell r="AE153">
            <v>371544.15059481747</v>
          </cell>
          <cell r="AG153">
            <v>8367</v>
          </cell>
          <cell r="AH153">
            <v>424685.07632203744</v>
          </cell>
          <cell r="AJ153">
            <v>3974</v>
          </cell>
          <cell r="AK153">
            <v>280164.63274802285</v>
          </cell>
          <cell r="AM153">
            <v>3316</v>
          </cell>
          <cell r="AN153">
            <v>269252.84252652869</v>
          </cell>
          <cell r="AP153">
            <v>461</v>
          </cell>
          <cell r="AQ153">
            <v>53112.00062261775</v>
          </cell>
          <cell r="AS153">
            <v>502</v>
          </cell>
          <cell r="AT153">
            <v>1754978.3746985891</v>
          </cell>
          <cell r="AV153">
            <v>2990</v>
          </cell>
          <cell r="AW153">
            <v>1827498.579779611</v>
          </cell>
          <cell r="AY153">
            <v>1129</v>
          </cell>
          <cell r="AZ153">
            <v>2067407.8509488553</v>
          </cell>
          <cell r="BB153">
            <v>1339</v>
          </cell>
          <cell r="BC153">
            <v>2032206.9792710673</v>
          </cell>
          <cell r="BG153">
            <v>-660000</v>
          </cell>
          <cell r="BH153">
            <v>2105800.0000000005</v>
          </cell>
          <cell r="BI153">
            <v>0</v>
          </cell>
          <cell r="BJ153">
            <v>0</v>
          </cell>
          <cell r="BV153">
            <v>0</v>
          </cell>
          <cell r="BW153">
            <v>0</v>
          </cell>
        </row>
        <row r="154">
          <cell r="B154">
            <v>935</v>
          </cell>
          <cell r="C154" t="str">
            <v>Suffolk</v>
          </cell>
          <cell r="F154">
            <v>67312264.558534279</v>
          </cell>
          <cell r="I154">
            <v>1.0000355643585248</v>
          </cell>
          <cell r="L154">
            <v>4172148.3745037653</v>
          </cell>
          <cell r="U154">
            <v>26689790.83432629</v>
          </cell>
          <cell r="W154">
            <v>146728.45311773344</v>
          </cell>
          <cell r="X154">
            <v>19162708.995651137</v>
          </cell>
          <cell r="Z154">
            <v>11939.424602876428</v>
          </cell>
          <cell r="AA154">
            <v>3359113.7454427714</v>
          </cell>
          <cell r="AB154">
            <v>2159364.5507191452</v>
          </cell>
          <cell r="AD154">
            <v>11959.425314163598</v>
          </cell>
          <cell r="AE154">
            <v>465722.09621141094</v>
          </cell>
          <cell r="AG154">
            <v>7170.2549964506225</v>
          </cell>
          <cell r="AH154">
            <v>363941.71034015808</v>
          </cell>
          <cell r="AJ154">
            <v>12737.452983234531</v>
          </cell>
          <cell r="AK154">
            <v>897982.84780903638</v>
          </cell>
          <cell r="AM154">
            <v>4200.149370305804</v>
          </cell>
          <cell r="AN154">
            <v>341044.07629398286</v>
          </cell>
          <cell r="AP154">
            <v>787.02798915015899</v>
          </cell>
          <cell r="AQ154">
            <v>90673.820064557134</v>
          </cell>
          <cell r="AS154">
            <v>731.02599754608161</v>
          </cell>
          <cell r="AT154">
            <v>2555647.0458881217</v>
          </cell>
          <cell r="AV154">
            <v>4830.1717758516752</v>
          </cell>
          <cell r="AW154">
            <v>2952218.0804215712</v>
          </cell>
          <cell r="AY154">
            <v>1839.0654028553272</v>
          </cell>
          <cell r="AZ154">
            <v>3367668.9568392583</v>
          </cell>
          <cell r="BB154">
            <v>2033.0723023408809</v>
          </cell>
          <cell r="BC154">
            <v>3085603.9747422221</v>
          </cell>
          <cell r="BG154">
            <v>-312000</v>
          </cell>
          <cell r="BH154">
            <v>120000</v>
          </cell>
          <cell r="BI154">
            <v>0</v>
          </cell>
          <cell r="BJ154">
            <v>0</v>
          </cell>
          <cell r="BV154">
            <v>0</v>
          </cell>
          <cell r="BW154">
            <v>0</v>
          </cell>
        </row>
        <row r="155">
          <cell r="B155">
            <v>936</v>
          </cell>
          <cell r="C155" t="str">
            <v>Surrey</v>
          </cell>
          <cell r="F155">
            <v>131482320.61811899</v>
          </cell>
          <cell r="I155">
            <v>1.0736882262177072</v>
          </cell>
          <cell r="L155">
            <v>10298817.465880247</v>
          </cell>
          <cell r="U155">
            <v>65192381.55415538</v>
          </cell>
          <cell r="W155">
            <v>279103.16286062828</v>
          </cell>
          <cell r="X155">
            <v>36450821.746021993</v>
          </cell>
          <cell r="Z155">
            <v>11147.031164592236</v>
          </cell>
          <cell r="AA155">
            <v>3136176.729726132</v>
          </cell>
          <cell r="AB155">
            <v>1460972.4753171459</v>
          </cell>
          <cell r="AD155">
            <v>12933.648373018501</v>
          </cell>
          <cell r="AE155">
            <v>503660.14032545866</v>
          </cell>
          <cell r="AG155">
            <v>9742.6469646994756</v>
          </cell>
          <cell r="AH155">
            <v>494508.99602988688</v>
          </cell>
          <cell r="AJ155">
            <v>5716.3161163830728</v>
          </cell>
          <cell r="AK155">
            <v>402996.88108154706</v>
          </cell>
          <cell r="AM155">
            <v>736.55012318534716</v>
          </cell>
          <cell r="AN155">
            <v>59806.457880253183</v>
          </cell>
          <cell r="AP155">
            <v>0</v>
          </cell>
          <cell r="AQ155">
            <v>0</v>
          </cell>
          <cell r="AS155">
            <v>1037.1828265263052</v>
          </cell>
          <cell r="AT155">
            <v>3625963.0102837132</v>
          </cell>
          <cell r="AV155">
            <v>7419.1856431643564</v>
          </cell>
          <cell r="AW155">
            <v>4534632.5170582402</v>
          </cell>
          <cell r="AY155">
            <v>2109.7973645177944</v>
          </cell>
          <cell r="AZ155">
            <v>3863429.2606867072</v>
          </cell>
          <cell r="BB155">
            <v>2541.4200314573131</v>
          </cell>
          <cell r="BC155">
            <v>3857125.8589894306</v>
          </cell>
          <cell r="BG155">
            <v>-1572000</v>
          </cell>
          <cell r="BH155">
            <v>634000</v>
          </cell>
          <cell r="BI155">
            <v>0</v>
          </cell>
          <cell r="BJ155">
            <v>0</v>
          </cell>
          <cell r="BV155">
            <v>14475496.327238783</v>
          </cell>
          <cell r="BW155">
            <v>0</v>
          </cell>
        </row>
        <row r="156">
          <cell r="B156">
            <v>937</v>
          </cell>
          <cell r="C156" t="str">
            <v>Warwickshire</v>
          </cell>
          <cell r="F156">
            <v>57418368.235692866</v>
          </cell>
          <cell r="I156">
            <v>1.0104271702283485</v>
          </cell>
          <cell r="L156">
            <v>5355264.0022102473</v>
          </cell>
          <cell r="U156">
            <v>27086505.421015661</v>
          </cell>
          <cell r="W156">
            <v>111338.91229311303</v>
          </cell>
          <cell r="X156">
            <v>14540841.471649038</v>
          </cell>
          <cell r="Z156">
            <v>6567.7766064842654</v>
          </cell>
          <cell r="AA156">
            <v>1847820.0926469818</v>
          </cell>
          <cell r="AB156">
            <v>1386026.0874434067</v>
          </cell>
          <cell r="AD156">
            <v>12481.806833830789</v>
          </cell>
          <cell r="AE156">
            <v>486064.59678904188</v>
          </cell>
          <cell r="AG156">
            <v>5860.4775873244216</v>
          </cell>
          <cell r="AH156">
            <v>297461.14156286145</v>
          </cell>
          <cell r="AJ156">
            <v>4241.7732606186073</v>
          </cell>
          <cell r="AK156">
            <v>299042.48811313428</v>
          </cell>
          <cell r="AM156">
            <v>1619.7147538760426</v>
          </cell>
          <cell r="AN156">
            <v>131517.73267891473</v>
          </cell>
          <cell r="AP156">
            <v>1492.4009304272706</v>
          </cell>
          <cell r="AQ156">
            <v>171940.12829945446</v>
          </cell>
          <cell r="AS156">
            <v>460.75478962412689</v>
          </cell>
          <cell r="AT156">
            <v>1610786.2387034672</v>
          </cell>
          <cell r="AV156">
            <v>3536.4950957992196</v>
          </cell>
          <cell r="AW156">
            <v>2161518.3160436898</v>
          </cell>
          <cell r="AY156">
            <v>1091.2613438466165</v>
          </cell>
          <cell r="AZ156">
            <v>1998301.3903503038</v>
          </cell>
          <cell r="BB156">
            <v>1191.2936336992229</v>
          </cell>
          <cell r="BC156">
            <v>1808032.2903396201</v>
          </cell>
          <cell r="BG156">
            <v>-480000</v>
          </cell>
          <cell r="BH156">
            <v>103272.92529045421</v>
          </cell>
          <cell r="BI156">
            <v>0</v>
          </cell>
          <cell r="BJ156">
            <v>0</v>
          </cell>
          <cell r="BV156">
            <v>3157317.457678169</v>
          </cell>
          <cell r="BW156">
            <v>0</v>
          </cell>
        </row>
        <row r="157">
          <cell r="B157">
            <v>938</v>
          </cell>
          <cell r="C157" t="str">
            <v>West Sussex</v>
          </cell>
          <cell r="F157">
            <v>79824825.125315428</v>
          </cell>
          <cell r="I157">
            <v>1.0110520712766431</v>
          </cell>
          <cell r="L157">
            <v>6652722.6290003117</v>
          </cell>
          <cell r="U157">
            <v>35011037.88671197</v>
          </cell>
          <cell r="W157">
            <v>172368.34084471304</v>
          </cell>
          <cell r="X157">
            <v>22511273.617940441</v>
          </cell>
          <cell r="Z157">
            <v>8610.1194389918928</v>
          </cell>
          <cell r="AA157">
            <v>2422425.8303414164</v>
          </cell>
          <cell r="AB157">
            <v>1657704.7501374928</v>
          </cell>
          <cell r="AD157">
            <v>15055.576393380492</v>
          </cell>
          <cell r="AE157">
            <v>586291.93405239913</v>
          </cell>
          <cell r="AG157">
            <v>12798.908170291024</v>
          </cell>
          <cell r="AH157">
            <v>649636.10531119781</v>
          </cell>
          <cell r="AJ157">
            <v>3793.4673714299647</v>
          </cell>
          <cell r="AK157">
            <v>267437.18997440458</v>
          </cell>
          <cell r="AM157">
            <v>1900.777894000089</v>
          </cell>
          <cell r="AN157">
            <v>154339.52079949118</v>
          </cell>
          <cell r="AP157">
            <v>0</v>
          </cell>
          <cell r="AQ157">
            <v>0</v>
          </cell>
          <cell r="AS157">
            <v>752.22274102982249</v>
          </cell>
          <cell r="AT157">
            <v>2629750.2857845332</v>
          </cell>
          <cell r="AV157">
            <v>4600.2869243087262</v>
          </cell>
          <cell r="AW157">
            <v>2811711.6457367595</v>
          </cell>
          <cell r="AY157">
            <v>1771.3632288766787</v>
          </cell>
          <cell r="AZ157">
            <v>3243693.7522247653</v>
          </cell>
          <cell r="BB157">
            <v>2299.1324100830866</v>
          </cell>
          <cell r="BC157">
            <v>3489404.7274377579</v>
          </cell>
          <cell r="BG157">
            <v>-1134000</v>
          </cell>
          <cell r="BH157">
            <v>529100</v>
          </cell>
          <cell r="BI157">
            <v>0</v>
          </cell>
          <cell r="BJ157">
            <v>0</v>
          </cell>
          <cell r="BV157">
            <v>0</v>
          </cell>
          <cell r="BW157">
            <v>0</v>
          </cell>
        </row>
      </sheetData>
      <sheetData sheetId="11">
        <row r="6">
          <cell r="B6">
            <v>9999</v>
          </cell>
          <cell r="C6" t="str">
            <v>EFA</v>
          </cell>
          <cell r="J6">
            <v>1</v>
          </cell>
          <cell r="M6">
            <v>28824000</v>
          </cell>
          <cell r="Y6">
            <v>0</v>
          </cell>
          <cell r="AB6">
            <v>0</v>
          </cell>
          <cell r="AD6">
            <v>0</v>
          </cell>
          <cell r="AF6">
            <v>0</v>
          </cell>
          <cell r="AI6">
            <v>0</v>
          </cell>
          <cell r="AL6">
            <v>0</v>
          </cell>
          <cell r="AO6">
            <v>0</v>
          </cell>
          <cell r="AR6">
            <v>0</v>
          </cell>
          <cell r="AU6">
            <v>0</v>
          </cell>
          <cell r="AX6">
            <v>0</v>
          </cell>
          <cell r="BA6">
            <v>0</v>
          </cell>
          <cell r="BD6">
            <v>0</v>
          </cell>
          <cell r="BI6">
            <v>43236000</v>
          </cell>
          <cell r="BJ6">
            <v>0</v>
          </cell>
          <cell r="BK6" t="e">
            <v>#NAME?</v>
          </cell>
          <cell r="BL6">
            <v>0</v>
          </cell>
        </row>
        <row r="7">
          <cell r="B7">
            <v>201</v>
          </cell>
          <cell r="C7" t="str">
            <v>City of London</v>
          </cell>
          <cell r="J7">
            <v>1.3165984534907953</v>
          </cell>
          <cell r="M7">
            <v>0</v>
          </cell>
          <cell r="Y7">
            <v>0</v>
          </cell>
          <cell r="AB7">
            <v>0</v>
          </cell>
          <cell r="AD7">
            <v>0</v>
          </cell>
          <cell r="AF7">
            <v>0</v>
          </cell>
          <cell r="AI7">
            <v>0</v>
          </cell>
          <cell r="AL7">
            <v>0</v>
          </cell>
          <cell r="AO7">
            <v>0</v>
          </cell>
          <cell r="AR7">
            <v>0</v>
          </cell>
          <cell r="AU7">
            <v>0</v>
          </cell>
          <cell r="AX7">
            <v>0</v>
          </cell>
          <cell r="BA7">
            <v>0</v>
          </cell>
          <cell r="BD7">
            <v>0</v>
          </cell>
          <cell r="BI7">
            <v>-12000</v>
          </cell>
          <cell r="BJ7">
            <v>0</v>
          </cell>
          <cell r="BK7">
            <v>0</v>
          </cell>
          <cell r="BL7" t="e">
            <v>#NAME?</v>
          </cell>
        </row>
        <row r="8">
          <cell r="B8">
            <v>202</v>
          </cell>
          <cell r="C8" t="str">
            <v>Camden</v>
          </cell>
          <cell r="J8">
            <v>1.2038187331313115</v>
          </cell>
          <cell r="M8">
            <v>1468658.8544202</v>
          </cell>
          <cell r="Y8">
            <v>54467.668202569963</v>
          </cell>
          <cell r="AB8">
            <v>6459.6913219826174</v>
          </cell>
          <cell r="AD8">
            <v>2303241.9068099069</v>
          </cell>
          <cell r="AF8">
            <v>4862.2238631173668</v>
          </cell>
          <cell r="AI8">
            <v>5182.4396461302958</v>
          </cell>
          <cell r="AL8">
            <v>10304.688355604027</v>
          </cell>
          <cell r="AO8">
            <v>9918.2625422688761</v>
          </cell>
          <cell r="AR8">
            <v>3631.9211178571668</v>
          </cell>
          <cell r="AU8">
            <v>416.5212816634338</v>
          </cell>
          <cell r="AX8">
            <v>1336.2387937757558</v>
          </cell>
          <cell r="BA8">
            <v>357.53416373999949</v>
          </cell>
          <cell r="BD8">
            <v>456.24729985676703</v>
          </cell>
          <cell r="BI8">
            <v>966000</v>
          </cell>
          <cell r="BJ8">
            <v>2163000</v>
          </cell>
          <cell r="BK8">
            <v>0</v>
          </cell>
          <cell r="BL8">
            <v>0</v>
          </cell>
        </row>
        <row r="9">
          <cell r="B9">
            <v>203</v>
          </cell>
          <cell r="C9" t="str">
            <v>Greenwich</v>
          </cell>
          <cell r="J9">
            <v>1.2038187331313115</v>
          </cell>
          <cell r="M9">
            <v>2104275.1455135327</v>
          </cell>
          <cell r="Y9">
            <v>74992.916041613134</v>
          </cell>
          <cell r="AB9">
            <v>8551.9282801648369</v>
          </cell>
          <cell r="AD9">
            <v>3111468.5416274201</v>
          </cell>
          <cell r="AF9">
            <v>11362.845022026449</v>
          </cell>
          <cell r="AI9">
            <v>12495.638449903014</v>
          </cell>
          <cell r="AL9">
            <v>23271.019930161383</v>
          </cell>
          <cell r="AO9">
            <v>6507.8440713078699</v>
          </cell>
          <cell r="AR9">
            <v>0</v>
          </cell>
          <cell r="AU9">
            <v>571.813898237373</v>
          </cell>
          <cell r="AX9">
            <v>2515.9811522444411</v>
          </cell>
          <cell r="BA9">
            <v>647.65447842464562</v>
          </cell>
          <cell r="BD9">
            <v>798.1318200660595</v>
          </cell>
          <cell r="BI9">
            <v>150000</v>
          </cell>
          <cell r="BJ9">
            <v>463431</v>
          </cell>
          <cell r="BK9">
            <v>0</v>
          </cell>
          <cell r="BL9">
            <v>0</v>
          </cell>
        </row>
        <row r="10">
          <cell r="B10">
            <v>204</v>
          </cell>
          <cell r="C10" t="str">
            <v>Hackney</v>
          </cell>
          <cell r="J10">
            <v>1.2038187331313115</v>
          </cell>
          <cell r="M10">
            <v>2658031.762753936</v>
          </cell>
          <cell r="Y10">
            <v>69048.725181350776</v>
          </cell>
          <cell r="AB10">
            <v>11521.749094799783</v>
          </cell>
          <cell r="AD10">
            <v>3585516.8886219263</v>
          </cell>
          <cell r="AF10">
            <v>7703.2360733072619</v>
          </cell>
          <cell r="AI10">
            <v>8277.4576090108985</v>
          </cell>
          <cell r="AL10">
            <v>19865.416734132901</v>
          </cell>
          <cell r="AO10">
            <v>16674.093272601796</v>
          </cell>
          <cell r="AR10">
            <v>2306.5166926795928</v>
          </cell>
          <cell r="AU10">
            <v>617.55901009636284</v>
          </cell>
          <cell r="AX10">
            <v>2287.255592949492</v>
          </cell>
          <cell r="BA10">
            <v>636.82010982646375</v>
          </cell>
          <cell r="BD10">
            <v>693.39959028363546</v>
          </cell>
          <cell r="BI10">
            <v>-792000</v>
          </cell>
          <cell r="BJ10">
            <v>0</v>
          </cell>
          <cell r="BK10">
            <v>0</v>
          </cell>
          <cell r="BL10">
            <v>0</v>
          </cell>
        </row>
        <row r="11">
          <cell r="B11">
            <v>205</v>
          </cell>
          <cell r="C11" t="str">
            <v>Hammersmith and Fulham</v>
          </cell>
          <cell r="J11">
            <v>1.2038187331313115</v>
          </cell>
          <cell r="M11">
            <v>2027230.7465931287</v>
          </cell>
          <cell r="Y11">
            <v>38209.237888874901</v>
          </cell>
          <cell r="AB11">
            <v>4269.9450464167621</v>
          </cell>
          <cell r="AD11">
            <v>1536565.5569195081</v>
          </cell>
          <cell r="AF11">
            <v>2965.0055397024203</v>
          </cell>
          <cell r="AI11">
            <v>2715.8150619442386</v>
          </cell>
          <cell r="AL11">
            <v>7721.2933543042318</v>
          </cell>
          <cell r="AO11">
            <v>5921.5843482729215</v>
          </cell>
          <cell r="AR11">
            <v>2815.7320167941375</v>
          </cell>
          <cell r="AU11">
            <v>267.24775875515115</v>
          </cell>
          <cell r="AX11">
            <v>854.7113005232311</v>
          </cell>
          <cell r="BA11">
            <v>251.59811522444411</v>
          </cell>
          <cell r="BD11">
            <v>305.76995821535314</v>
          </cell>
          <cell r="BI11">
            <v>1230000</v>
          </cell>
          <cell r="BJ11">
            <v>300000</v>
          </cell>
          <cell r="BK11">
            <v>0</v>
          </cell>
          <cell r="BL11">
            <v>0</v>
          </cell>
        </row>
        <row r="12">
          <cell r="B12">
            <v>206</v>
          </cell>
          <cell r="C12" t="str">
            <v>Islington</v>
          </cell>
          <cell r="J12">
            <v>1.2038187331313115</v>
          </cell>
          <cell r="M12">
            <v>1613117.1023959576</v>
          </cell>
          <cell r="Y12">
            <v>45982.844390046077</v>
          </cell>
          <cell r="AB12">
            <v>7584.0580187272626</v>
          </cell>
          <cell r="AD12">
            <v>2765350.079930759</v>
          </cell>
          <cell r="AF12">
            <v>2418.4718348608048</v>
          </cell>
          <cell r="AI12">
            <v>4870.6505942492859</v>
          </cell>
          <cell r="AL12">
            <v>13978.743129120789</v>
          </cell>
          <cell r="AO12">
            <v>12151.346292227458</v>
          </cell>
          <cell r="AR12">
            <v>4957.3255430347408</v>
          </cell>
          <cell r="AU12">
            <v>411.70600673090854</v>
          </cell>
          <cell r="AX12">
            <v>1613.1171023959573</v>
          </cell>
          <cell r="BA12">
            <v>443.00529379232262</v>
          </cell>
          <cell r="BD12">
            <v>391.24108826767622</v>
          </cell>
          <cell r="BI12">
            <v>-330000</v>
          </cell>
          <cell r="BJ12">
            <v>0</v>
          </cell>
          <cell r="BK12">
            <v>0</v>
          </cell>
          <cell r="BL12">
            <v>0</v>
          </cell>
        </row>
        <row r="13">
          <cell r="B13">
            <v>207</v>
          </cell>
          <cell r="C13" t="str">
            <v>Kensington and Chelsea</v>
          </cell>
          <cell r="J13">
            <v>1.2038187331313115</v>
          </cell>
          <cell r="M13">
            <v>650062.11589090829</v>
          </cell>
          <cell r="Y13">
            <v>31590.876034953166</v>
          </cell>
          <cell r="AB13">
            <v>2418.4718348608048</v>
          </cell>
          <cell r="AD13">
            <v>775181.66495476116</v>
          </cell>
          <cell r="AF13">
            <v>1688.9576825832301</v>
          </cell>
          <cell r="AI13">
            <v>1373.5571745028265</v>
          </cell>
          <cell r="AL13">
            <v>3518.7621569428234</v>
          </cell>
          <cell r="AO13">
            <v>3723.4113415751463</v>
          </cell>
          <cell r="AR13">
            <v>1065.3795788212108</v>
          </cell>
          <cell r="AU13">
            <v>191.40717856787853</v>
          </cell>
          <cell r="AX13">
            <v>517.642055246464</v>
          </cell>
          <cell r="BA13">
            <v>120.38187331313115</v>
          </cell>
          <cell r="BD13">
            <v>115.56659838060591</v>
          </cell>
          <cell r="BI13">
            <v>264000</v>
          </cell>
          <cell r="BJ13">
            <v>1465000</v>
          </cell>
          <cell r="BK13">
            <v>0</v>
          </cell>
          <cell r="BL13">
            <v>0</v>
          </cell>
        </row>
        <row r="14">
          <cell r="B14">
            <v>208</v>
          </cell>
          <cell r="C14" t="str">
            <v>Lambeth</v>
          </cell>
          <cell r="J14">
            <v>1.2038187331313115</v>
          </cell>
          <cell r="M14">
            <v>2007969.6468630277</v>
          </cell>
          <cell r="Y14">
            <v>69977.052405042428</v>
          </cell>
          <cell r="AB14">
            <v>10045.867327980794</v>
          </cell>
          <cell r="AD14">
            <v>3499484.70298036</v>
          </cell>
          <cell r="AF14">
            <v>5342.5475376367604</v>
          </cell>
          <cell r="AI14">
            <v>10876.5022538414</v>
          </cell>
          <cell r="AL14">
            <v>25173.053528508855</v>
          </cell>
          <cell r="AO14">
            <v>12577.498123755942</v>
          </cell>
          <cell r="AR14">
            <v>819.80055726242313</v>
          </cell>
          <cell r="AU14">
            <v>589.87117923434266</v>
          </cell>
          <cell r="AX14">
            <v>2106.6827829797953</v>
          </cell>
          <cell r="BA14">
            <v>623.5781037620194</v>
          </cell>
          <cell r="BD14">
            <v>703.03014014868586</v>
          </cell>
          <cell r="BI14">
            <v>-300000</v>
          </cell>
          <cell r="BJ14">
            <v>0</v>
          </cell>
          <cell r="BK14">
            <v>0</v>
          </cell>
          <cell r="BL14">
            <v>0</v>
          </cell>
        </row>
        <row r="15">
          <cell r="B15">
            <v>209</v>
          </cell>
          <cell r="C15" t="str">
            <v>Lewisham</v>
          </cell>
          <cell r="J15">
            <v>1.2038187331313115</v>
          </cell>
          <cell r="M15">
            <v>2937317.7088404</v>
          </cell>
          <cell r="Y15">
            <v>77194.729396159906</v>
          </cell>
          <cell r="AB15">
            <v>8933.5388185674619</v>
          </cell>
          <cell r="AD15">
            <v>3730089.4608472739</v>
          </cell>
          <cell r="AF15">
            <v>11695.098992370691</v>
          </cell>
          <cell r="AI15">
            <v>15050.141801607657</v>
          </cell>
          <cell r="AL15">
            <v>21467.699467930677</v>
          </cell>
          <cell r="AO15">
            <v>12594.35158601978</v>
          </cell>
          <cell r="AR15">
            <v>1177.3347210024226</v>
          </cell>
          <cell r="AU15">
            <v>532.08788004403971</v>
          </cell>
          <cell r="AX15">
            <v>2901.2031468464606</v>
          </cell>
          <cell r="BA15">
            <v>751.18288947393842</v>
          </cell>
          <cell r="BD15">
            <v>965.46262397131181</v>
          </cell>
          <cell r="BI15">
            <v>-1212000</v>
          </cell>
          <cell r="BJ15">
            <v>174361.83130788</v>
          </cell>
          <cell r="BK15">
            <v>0</v>
          </cell>
          <cell r="BL15">
            <v>0</v>
          </cell>
        </row>
        <row r="16">
          <cell r="B16">
            <v>210</v>
          </cell>
          <cell r="C16" t="str">
            <v>Southwark</v>
          </cell>
          <cell r="J16">
            <v>1.2038187331313115</v>
          </cell>
          <cell r="M16">
            <v>2099459.8705810076</v>
          </cell>
          <cell r="Y16">
            <v>70046.873891564028</v>
          </cell>
          <cell r="AB16">
            <v>10025.402409517563</v>
          </cell>
          <cell r="AD16">
            <v>3616904.0293269977</v>
          </cell>
          <cell r="AF16">
            <v>3556.0805376698941</v>
          </cell>
          <cell r="AI16">
            <v>8277.4576090108985</v>
          </cell>
          <cell r="AL16">
            <v>31807.298566795511</v>
          </cell>
          <cell r="AO16">
            <v>10976.419208691299</v>
          </cell>
          <cell r="AR16">
            <v>700.62250268242326</v>
          </cell>
          <cell r="AU16">
            <v>524.8649676452518</v>
          </cell>
          <cell r="AX16">
            <v>2335.4083422747444</v>
          </cell>
          <cell r="BA16">
            <v>663.30412195535268</v>
          </cell>
          <cell r="BD16">
            <v>709.04923381434241</v>
          </cell>
          <cell r="BI16">
            <v>-1092000</v>
          </cell>
          <cell r="BJ16">
            <v>2027000.0000000002</v>
          </cell>
          <cell r="BK16">
            <v>0</v>
          </cell>
          <cell r="BL16">
            <v>0</v>
          </cell>
        </row>
        <row r="17">
          <cell r="B17">
            <v>211</v>
          </cell>
          <cell r="C17" t="str">
            <v>Tower Hamlets</v>
          </cell>
          <cell r="J17">
            <v>1.2038187331313115</v>
          </cell>
          <cell r="M17">
            <v>2282440.3180169668</v>
          </cell>
          <cell r="Y17">
            <v>76875.050516301955</v>
          </cell>
          <cell r="AB17">
            <v>16365.91567692018</v>
          </cell>
          <cell r="AD17">
            <v>5119272.1130075669</v>
          </cell>
          <cell r="AF17">
            <v>1409.6717364967658</v>
          </cell>
          <cell r="AI17">
            <v>2081.4025895840377</v>
          </cell>
          <cell r="AL17">
            <v>26345.57297457875</v>
          </cell>
          <cell r="AO17">
            <v>29728.303614677738</v>
          </cell>
          <cell r="AR17">
            <v>7885.0127020100899</v>
          </cell>
          <cell r="AU17">
            <v>784.88981400161504</v>
          </cell>
          <cell r="AX17">
            <v>2528.0193395757542</v>
          </cell>
          <cell r="BA17">
            <v>658.48884702282737</v>
          </cell>
          <cell r="BD17">
            <v>595.89027289999922</v>
          </cell>
          <cell r="BI17">
            <v>666000</v>
          </cell>
          <cell r="BJ17">
            <v>460000</v>
          </cell>
          <cell r="BK17">
            <v>0</v>
          </cell>
          <cell r="BL17">
            <v>0</v>
          </cell>
        </row>
        <row r="18">
          <cell r="B18">
            <v>212</v>
          </cell>
          <cell r="C18" t="str">
            <v>Wandsworth</v>
          </cell>
          <cell r="J18">
            <v>1.2038187331313115</v>
          </cell>
          <cell r="M18">
            <v>3370692.4527676725</v>
          </cell>
          <cell r="Y18">
            <v>67162.549487174823</v>
          </cell>
          <cell r="AB18">
            <v>5802.4062936929213</v>
          </cell>
          <cell r="AD18">
            <v>1994216.3995344636</v>
          </cell>
          <cell r="AF18">
            <v>9005.7679425553415</v>
          </cell>
          <cell r="AI18">
            <v>7816.3950342216058</v>
          </cell>
          <cell r="AL18">
            <v>7197.6322053921112</v>
          </cell>
          <cell r="AO18">
            <v>9214.0285833870585</v>
          </cell>
          <cell r="AR18">
            <v>670.52703435414048</v>
          </cell>
          <cell r="AU18">
            <v>422.54037532909035</v>
          </cell>
          <cell r="AX18">
            <v>1950.1863476727247</v>
          </cell>
          <cell r="BA18">
            <v>432.17092519414081</v>
          </cell>
          <cell r="BD18">
            <v>516.43823651333264</v>
          </cell>
          <cell r="BI18">
            <v>960000</v>
          </cell>
          <cell r="BJ18">
            <v>825977</v>
          </cell>
          <cell r="BK18">
            <v>0</v>
          </cell>
          <cell r="BL18">
            <v>0</v>
          </cell>
        </row>
        <row r="19">
          <cell r="B19">
            <v>213</v>
          </cell>
          <cell r="C19" t="str">
            <v>Westminster</v>
          </cell>
          <cell r="J19">
            <v>1.2038187331313115</v>
          </cell>
          <cell r="M19">
            <v>967870.26143757452</v>
          </cell>
          <cell r="Y19">
            <v>50492.348160537222</v>
          </cell>
          <cell r="AB19">
            <v>4833.3322135222161</v>
          </cell>
          <cell r="AD19">
            <v>2191156.2509907451</v>
          </cell>
          <cell r="AF19">
            <v>2719.4265181436326</v>
          </cell>
          <cell r="AI19">
            <v>3303.2786037123187</v>
          </cell>
          <cell r="AL19">
            <v>8707.220896738776</v>
          </cell>
          <cell r="AO19">
            <v>10634.534688482006</v>
          </cell>
          <cell r="AR19">
            <v>4641.9250349543372</v>
          </cell>
          <cell r="AU19">
            <v>379.20290093636311</v>
          </cell>
          <cell r="AX19">
            <v>1035.284110492928</v>
          </cell>
          <cell r="BA19">
            <v>294.93558961717133</v>
          </cell>
          <cell r="BD19">
            <v>268.45157748828245</v>
          </cell>
          <cell r="BI19">
            <v>12000</v>
          </cell>
          <cell r="BJ19">
            <v>447000</v>
          </cell>
          <cell r="BK19">
            <v>0</v>
          </cell>
          <cell r="BL19">
            <v>0</v>
          </cell>
        </row>
        <row r="20">
          <cell r="B20">
            <v>301</v>
          </cell>
          <cell r="C20" t="str">
            <v>Barking and Dagenham</v>
          </cell>
          <cell r="J20">
            <v>1.123376795120447</v>
          </cell>
          <cell r="M20">
            <v>1163818.359744783</v>
          </cell>
          <cell r="Y20">
            <v>66792.905062066362</v>
          </cell>
          <cell r="AB20">
            <v>7973.7284917649322</v>
          </cell>
          <cell r="AD20">
            <v>3525362.5342092616</v>
          </cell>
          <cell r="AF20">
            <v>3967.7668403654188</v>
          </cell>
          <cell r="AI20">
            <v>17241.587051508621</v>
          </cell>
          <cell r="AL20">
            <v>28464.121234761886</v>
          </cell>
          <cell r="AO20">
            <v>7896.2154929016215</v>
          </cell>
          <cell r="AR20">
            <v>0</v>
          </cell>
          <cell r="AU20">
            <v>469.57150036034682</v>
          </cell>
          <cell r="AX20">
            <v>2055.7795350704178</v>
          </cell>
          <cell r="BA20">
            <v>767.2663510672653</v>
          </cell>
          <cell r="BD20">
            <v>733.56504721365184</v>
          </cell>
          <cell r="BI20">
            <v>174000</v>
          </cell>
          <cell r="BJ20">
            <v>0</v>
          </cell>
          <cell r="BK20">
            <v>0</v>
          </cell>
          <cell r="BL20">
            <v>0</v>
          </cell>
        </row>
        <row r="21">
          <cell r="B21">
            <v>302</v>
          </cell>
          <cell r="C21" t="str">
            <v>Barnet</v>
          </cell>
          <cell r="J21">
            <v>1.110558221496875</v>
          </cell>
          <cell r="M21">
            <v>2309961.1007134998</v>
          </cell>
          <cell r="Y21">
            <v>97164.819984868693</v>
          </cell>
          <cell r="AB21">
            <v>7096.4670353650308</v>
          </cell>
          <cell r="AD21">
            <v>1844871.2149192742</v>
          </cell>
          <cell r="AF21">
            <v>8274.7693083732156</v>
          </cell>
          <cell r="AI21">
            <v>7745.0330367192064</v>
          </cell>
          <cell r="AL21">
            <v>13074.601941682709</v>
          </cell>
          <cell r="AO21">
            <v>3539.3490519105408</v>
          </cell>
          <cell r="AR21">
            <v>0</v>
          </cell>
          <cell r="AU21">
            <v>567.49525118490317</v>
          </cell>
          <cell r="AX21">
            <v>2154.4829497039377</v>
          </cell>
          <cell r="BA21">
            <v>663.00325823363437</v>
          </cell>
          <cell r="BD21">
            <v>817.37085102169999</v>
          </cell>
          <cell r="BI21">
            <v>468000</v>
          </cell>
          <cell r="BJ21">
            <v>541146</v>
          </cell>
          <cell r="BK21">
            <v>0</v>
          </cell>
          <cell r="BL21">
            <v>0</v>
          </cell>
        </row>
        <row r="22">
          <cell r="B22">
            <v>303</v>
          </cell>
          <cell r="C22" t="str">
            <v>Bexley</v>
          </cell>
          <cell r="J22">
            <v>1.0862787513363403</v>
          </cell>
          <cell r="M22">
            <v>2372432.7929185671</v>
          </cell>
          <cell r="Y22">
            <v>60142.083774636798</v>
          </cell>
          <cell r="AB22">
            <v>4489.5900792730945</v>
          </cell>
          <cell r="AD22">
            <v>1363196.2665698088</v>
          </cell>
          <cell r="AF22">
            <v>6690.3908294805206</v>
          </cell>
          <cell r="AI22">
            <v>7270.463682694126</v>
          </cell>
          <cell r="AL22">
            <v>10128.463077460037</v>
          </cell>
          <cell r="AO22">
            <v>965.70180993800659</v>
          </cell>
          <cell r="AR22">
            <v>0</v>
          </cell>
          <cell r="AU22">
            <v>334.57385541159283</v>
          </cell>
          <cell r="AX22">
            <v>1998.7529024588662</v>
          </cell>
          <cell r="BA22">
            <v>483.39404434467144</v>
          </cell>
          <cell r="BD22">
            <v>697.39095835793046</v>
          </cell>
          <cell r="BI22">
            <v>-1032000</v>
          </cell>
          <cell r="BJ22">
            <v>295000</v>
          </cell>
          <cell r="BK22">
            <v>0</v>
          </cell>
          <cell r="BL22">
            <v>0</v>
          </cell>
        </row>
        <row r="23">
          <cell r="B23">
            <v>304</v>
          </cell>
          <cell r="C23" t="str">
            <v>Brent</v>
          </cell>
          <cell r="J23">
            <v>1.1476562652809816</v>
          </cell>
          <cell r="M23">
            <v>3094081.2911975267</v>
          </cell>
          <cell r="Y23">
            <v>82081.397506971902</v>
          </cell>
          <cell r="AB23">
            <v>7175.1469705366972</v>
          </cell>
          <cell r="AD23">
            <v>3058508.9558372987</v>
          </cell>
          <cell r="AF23">
            <v>12712.588450517434</v>
          </cell>
          <cell r="AI23">
            <v>7384.0204108178359</v>
          </cell>
          <cell r="AL23">
            <v>20272.200269923258</v>
          </cell>
          <cell r="AO23">
            <v>9033.2024640266063</v>
          </cell>
          <cell r="AR23">
            <v>1371.449237010773</v>
          </cell>
          <cell r="AU23">
            <v>640.3921960267877</v>
          </cell>
          <cell r="AX23">
            <v>2146.1172160754359</v>
          </cell>
          <cell r="BA23">
            <v>879.1046992052319</v>
          </cell>
          <cell r="BD23">
            <v>923.86329355119017</v>
          </cell>
          <cell r="BI23">
            <v>-1650000</v>
          </cell>
          <cell r="BJ23">
            <v>0</v>
          </cell>
          <cell r="BK23">
            <v>0</v>
          </cell>
          <cell r="BL23">
            <v>0</v>
          </cell>
        </row>
        <row r="24">
          <cell r="B24">
            <v>305</v>
          </cell>
          <cell r="C24" t="str">
            <v>Bromley</v>
          </cell>
          <cell r="J24">
            <v>1.0862787513363403</v>
          </cell>
          <cell r="M24">
            <v>2967713.5486508817</v>
          </cell>
          <cell r="Y24">
            <v>76580.454427298057</v>
          </cell>
          <cell r="AB24">
            <v>4316.8717578106161</v>
          </cell>
          <cell r="AD24">
            <v>1381876.7476673515</v>
          </cell>
          <cell r="AF24">
            <v>2475.6292742955197</v>
          </cell>
          <cell r="AI24">
            <v>5170.6868563609796</v>
          </cell>
          <cell r="AL24">
            <v>6781.6382445927729</v>
          </cell>
          <cell r="AO24">
            <v>6440.5467166731614</v>
          </cell>
          <cell r="AR24">
            <v>708.25374587129386</v>
          </cell>
          <cell r="AU24">
            <v>311.76200163352968</v>
          </cell>
          <cell r="AX24">
            <v>2368.0876779132218</v>
          </cell>
          <cell r="BA24">
            <v>570.29634445157865</v>
          </cell>
          <cell r="BD24">
            <v>613.74749450503225</v>
          </cell>
          <cell r="BI24">
            <v>204000</v>
          </cell>
          <cell r="BJ24">
            <v>700000</v>
          </cell>
          <cell r="BK24">
            <v>0</v>
          </cell>
          <cell r="BL24">
            <v>0</v>
          </cell>
        </row>
        <row r="25">
          <cell r="B25">
            <v>306</v>
          </cell>
          <cell r="C25" t="str">
            <v>Croydon</v>
          </cell>
          <cell r="J25">
            <v>1.0862787513363403</v>
          </cell>
          <cell r="M25">
            <v>4106133.6800513663</v>
          </cell>
          <cell r="Y25">
            <v>98334.653985401324</v>
          </cell>
          <cell r="AB25">
            <v>11244.071355082458</v>
          </cell>
          <cell r="AD25">
            <v>3219150.6340255239</v>
          </cell>
          <cell r="AF25">
            <v>14004.3056622281</v>
          </cell>
          <cell r="AI25">
            <v>18146.286541073565</v>
          </cell>
          <cell r="AL25">
            <v>21871.136379405878</v>
          </cell>
          <cell r="AO25">
            <v>3680.3124095275211</v>
          </cell>
          <cell r="AR25">
            <v>442.11545179389054</v>
          </cell>
          <cell r="AU25">
            <v>639.81818453710446</v>
          </cell>
          <cell r="AX25">
            <v>3008.9921412016629</v>
          </cell>
          <cell r="BA25">
            <v>996.11761497542409</v>
          </cell>
          <cell r="BD25">
            <v>1152.541755167857</v>
          </cell>
          <cell r="BI25">
            <v>-1722000</v>
          </cell>
          <cell r="BJ25">
            <v>385000</v>
          </cell>
          <cell r="BK25">
            <v>0</v>
          </cell>
          <cell r="BL25">
            <v>0</v>
          </cell>
        </row>
        <row r="26">
          <cell r="B26">
            <v>307</v>
          </cell>
          <cell r="C26" t="str">
            <v>Ealing</v>
          </cell>
          <cell r="J26">
            <v>1.1476562652809816</v>
          </cell>
          <cell r="M26">
            <v>3397062.5452317055</v>
          </cell>
          <cell r="Y26">
            <v>88172.22391853969</v>
          </cell>
          <cell r="AB26">
            <v>8121.963389393507</v>
          </cell>
          <cell r="AD26">
            <v>2730262.648022857</v>
          </cell>
          <cell r="AF26">
            <v>15053.807231690636</v>
          </cell>
          <cell r="AI26">
            <v>11991.860315920978</v>
          </cell>
          <cell r="AL26">
            <v>15316.620516439982</v>
          </cell>
          <cell r="AO26">
            <v>5696.9657008547929</v>
          </cell>
          <cell r="AR26">
            <v>961.73595030546267</v>
          </cell>
          <cell r="AU26">
            <v>557.76094492655704</v>
          </cell>
          <cell r="AX26">
            <v>2054.3047148529572</v>
          </cell>
          <cell r="BA26">
            <v>845.82266751208351</v>
          </cell>
          <cell r="BD26">
            <v>840.08438618567857</v>
          </cell>
          <cell r="BI26">
            <v>-918000</v>
          </cell>
          <cell r="BJ26">
            <v>0</v>
          </cell>
          <cell r="BK26">
            <v>0</v>
          </cell>
          <cell r="BL26">
            <v>0</v>
          </cell>
        </row>
        <row r="27">
          <cell r="B27">
            <v>308</v>
          </cell>
          <cell r="C27" t="str">
            <v>Enfield</v>
          </cell>
          <cell r="J27">
            <v>1.0862787513363403</v>
          </cell>
          <cell r="M27">
            <v>2637484.8082446344</v>
          </cell>
          <cell r="Y27">
            <v>87401.057391632043</v>
          </cell>
          <cell r="AB27">
            <v>9508.1979104469865</v>
          </cell>
          <cell r="AD27">
            <v>4245653.4737026198</v>
          </cell>
          <cell r="AF27">
            <v>6805.5363771221719</v>
          </cell>
          <cell r="AI27">
            <v>8085.172746196381</v>
          </cell>
          <cell r="AL27">
            <v>24523.82909016922</v>
          </cell>
          <cell r="AO27">
            <v>23210.518079803584</v>
          </cell>
          <cell r="AR27">
            <v>1214.4596439940285</v>
          </cell>
          <cell r="AU27">
            <v>624.61028201839565</v>
          </cell>
          <cell r="AX27">
            <v>2107.3807775925002</v>
          </cell>
          <cell r="BA27">
            <v>1008.0666812401238</v>
          </cell>
          <cell r="BD27">
            <v>1062.3806188069409</v>
          </cell>
          <cell r="BI27">
            <v>-1392000</v>
          </cell>
          <cell r="BJ27">
            <v>388850</v>
          </cell>
          <cell r="BK27">
            <v>0</v>
          </cell>
          <cell r="BL27">
            <v>0</v>
          </cell>
        </row>
        <row r="28">
          <cell r="B28">
            <v>309</v>
          </cell>
          <cell r="C28" t="str">
            <v>Haringey</v>
          </cell>
          <cell r="J28">
            <v>1.123376795120447</v>
          </cell>
          <cell r="M28">
            <v>1783922.3506512698</v>
          </cell>
          <cell r="Y28">
            <v>62426.631537399902</v>
          </cell>
          <cell r="AB28">
            <v>7665.9232499019299</v>
          </cell>
          <cell r="AD28">
            <v>2968179.6629953561</v>
          </cell>
          <cell r="AF28">
            <v>3768.9291476290996</v>
          </cell>
          <cell r="AI28">
            <v>5022.6176509835186</v>
          </cell>
          <cell r="AL28">
            <v>21516.035756941921</v>
          </cell>
          <cell r="AO28">
            <v>11550.560207428436</v>
          </cell>
          <cell r="AR28">
            <v>2081.6172013581881</v>
          </cell>
          <cell r="AU28">
            <v>557.19489037974165</v>
          </cell>
          <cell r="AX28">
            <v>1786.1691042415107</v>
          </cell>
          <cell r="BA28">
            <v>733.56504721365184</v>
          </cell>
          <cell r="BD28">
            <v>835.79233556961253</v>
          </cell>
          <cell r="BI28">
            <v>504000</v>
          </cell>
          <cell r="BJ28">
            <v>320000</v>
          </cell>
          <cell r="BK28">
            <v>0</v>
          </cell>
          <cell r="BL28">
            <v>0</v>
          </cell>
        </row>
        <row r="29">
          <cell r="B29">
            <v>310</v>
          </cell>
          <cell r="C29" t="str">
            <v>Harrow</v>
          </cell>
          <cell r="J29">
            <v>1.110558221496875</v>
          </cell>
          <cell r="M29">
            <v>2070080.5248701749</v>
          </cell>
          <cell r="Y29">
            <v>61634.362099189624</v>
          </cell>
          <cell r="AB29">
            <v>3578.2185896629312</v>
          </cell>
          <cell r="AD29">
            <v>864028.8443426718</v>
          </cell>
          <cell r="AF29">
            <v>6126.9497079982593</v>
          </cell>
          <cell r="AI29">
            <v>7641.7511221199966</v>
          </cell>
          <cell r="AL29">
            <v>2554.2839094428123</v>
          </cell>
          <cell r="AO29">
            <v>1167.1966907932156</v>
          </cell>
          <cell r="AR29">
            <v>0</v>
          </cell>
          <cell r="AU29">
            <v>366.48421309396878</v>
          </cell>
          <cell r="AX29">
            <v>1432.6201057309688</v>
          </cell>
          <cell r="BA29">
            <v>534.17850453999688</v>
          </cell>
          <cell r="BD29">
            <v>487.53505923712811</v>
          </cell>
          <cell r="BI29">
            <v>-12000</v>
          </cell>
          <cell r="BJ29">
            <v>92000</v>
          </cell>
          <cell r="BK29">
            <v>0</v>
          </cell>
          <cell r="BL29">
            <v>0</v>
          </cell>
        </row>
        <row r="30">
          <cell r="B30">
            <v>311</v>
          </cell>
          <cell r="C30" t="str">
            <v>Havering</v>
          </cell>
          <cell r="J30">
            <v>1.0862787513363403</v>
          </cell>
          <cell r="M30">
            <v>1268773.5815608455</v>
          </cell>
          <cell r="Y30">
            <v>58214.485389226713</v>
          </cell>
          <cell r="AB30">
            <v>4856.752297224778</v>
          </cell>
          <cell r="AD30">
            <v>1458315.6456393369</v>
          </cell>
          <cell r="AF30">
            <v>8343.7070890144296</v>
          </cell>
          <cell r="AI30">
            <v>6222.2046876545573</v>
          </cell>
          <cell r="AL30">
            <v>9046.5294411290415</v>
          </cell>
          <cell r="AO30">
            <v>2989.4391236776087</v>
          </cell>
          <cell r="AR30">
            <v>0</v>
          </cell>
          <cell r="AU30">
            <v>297.64037786615722</v>
          </cell>
          <cell r="AX30">
            <v>1662.0064895446008</v>
          </cell>
          <cell r="BA30">
            <v>459.49591181527194</v>
          </cell>
          <cell r="BD30">
            <v>641.99074203977716</v>
          </cell>
          <cell r="BI30">
            <v>-228000</v>
          </cell>
          <cell r="BJ30">
            <v>78150</v>
          </cell>
          <cell r="BK30">
            <v>0</v>
          </cell>
          <cell r="BL30">
            <v>0</v>
          </cell>
        </row>
        <row r="31">
          <cell r="B31">
            <v>312</v>
          </cell>
          <cell r="C31" t="str">
            <v>Hillingdon</v>
          </cell>
          <cell r="J31">
            <v>1.110558221496875</v>
          </cell>
          <cell r="M31">
            <v>2558726.1423287997</v>
          </cell>
          <cell r="Y31">
            <v>76979.24045409885</v>
          </cell>
          <cell r="AB31">
            <v>6644.4698392158034</v>
          </cell>
          <cell r="AD31">
            <v>2123447.9468553453</v>
          </cell>
          <cell r="AF31">
            <v>14033.013686834513</v>
          </cell>
          <cell r="AI31">
            <v>12553.750135800676</v>
          </cell>
          <cell r="AL31">
            <v>13569.910908470316</v>
          </cell>
          <cell r="AO31">
            <v>920.65276562090935</v>
          </cell>
          <cell r="AR31">
            <v>0</v>
          </cell>
          <cell r="AU31">
            <v>446.44440504174372</v>
          </cell>
          <cell r="AX31">
            <v>2554.2839094428123</v>
          </cell>
          <cell r="BA31">
            <v>674.10884044860313</v>
          </cell>
          <cell r="BD31">
            <v>832.9186661226563</v>
          </cell>
          <cell r="BI31">
            <v>-504000</v>
          </cell>
          <cell r="BJ31">
            <v>75000</v>
          </cell>
          <cell r="BK31">
            <v>0</v>
          </cell>
          <cell r="BL31">
            <v>0</v>
          </cell>
        </row>
        <row r="32">
          <cell r="B32">
            <v>313</v>
          </cell>
          <cell r="C32" t="str">
            <v>Hounslow</v>
          </cell>
          <cell r="J32">
            <v>1.110558221496875</v>
          </cell>
          <cell r="M32">
            <v>2532072.7450128747</v>
          </cell>
          <cell r="Y32">
            <v>66459.957462121398</v>
          </cell>
          <cell r="AB32">
            <v>6245.7794376984248</v>
          </cell>
          <cell r="AD32">
            <v>1850069.2635094305</v>
          </cell>
          <cell r="AF32">
            <v>13678.745614177009</v>
          </cell>
          <cell r="AI32">
            <v>7833.8776944389565</v>
          </cell>
          <cell r="AL32">
            <v>10087.200325856116</v>
          </cell>
          <cell r="AO32">
            <v>3552.6757505685032</v>
          </cell>
          <cell r="AR32">
            <v>0</v>
          </cell>
          <cell r="AU32">
            <v>416.45933306132815</v>
          </cell>
          <cell r="AX32">
            <v>1832.4210654698438</v>
          </cell>
          <cell r="BA32">
            <v>626.35483692423747</v>
          </cell>
          <cell r="BD32">
            <v>561.94246007741879</v>
          </cell>
          <cell r="BI32">
            <v>-1320000</v>
          </cell>
          <cell r="BJ32">
            <v>1160000</v>
          </cell>
          <cell r="BK32">
            <v>0</v>
          </cell>
          <cell r="BL32">
            <v>0</v>
          </cell>
        </row>
        <row r="33">
          <cell r="B33">
            <v>314</v>
          </cell>
          <cell r="C33" t="str">
            <v>Kingston upon Thames</v>
          </cell>
          <cell r="J33">
            <v>1.110558221496875</v>
          </cell>
          <cell r="M33">
            <v>1723586.3597631499</v>
          </cell>
          <cell r="Y33">
            <v>41714.951167924184</v>
          </cell>
          <cell r="AB33">
            <v>1950.1402369485124</v>
          </cell>
          <cell r="AD33">
            <v>269467.28801948857</v>
          </cell>
          <cell r="AF33">
            <v>3183.9704210315408</v>
          </cell>
          <cell r="AI33">
            <v>1381.5344275421126</v>
          </cell>
          <cell r="AL33">
            <v>1233.8301840830281</v>
          </cell>
          <cell r="AO33">
            <v>0</v>
          </cell>
          <cell r="AR33">
            <v>0</v>
          </cell>
          <cell r="AU33">
            <v>164.3626167815375</v>
          </cell>
          <cell r="AX33">
            <v>1066.1358926370001</v>
          </cell>
          <cell r="BA33">
            <v>275.41843893122501</v>
          </cell>
          <cell r="BD33">
            <v>308.73518557613124</v>
          </cell>
          <cell r="BI33">
            <v>-120000</v>
          </cell>
          <cell r="BJ33">
            <v>0</v>
          </cell>
          <cell r="BK33">
            <v>0</v>
          </cell>
          <cell r="BL33">
            <v>0</v>
          </cell>
        </row>
        <row r="34">
          <cell r="B34">
            <v>315</v>
          </cell>
          <cell r="C34" t="str">
            <v>Merton</v>
          </cell>
          <cell r="J34">
            <v>1.1476562652809816</v>
          </cell>
          <cell r="M34">
            <v>1831659.3993884467</v>
          </cell>
          <cell r="Y34">
            <v>50425.887394074241</v>
          </cell>
          <cell r="AB34">
            <v>4190.0930245408636</v>
          </cell>
          <cell r="AD34">
            <v>1030033.0513614427</v>
          </cell>
          <cell r="AF34">
            <v>5296.4336642717299</v>
          </cell>
          <cell r="AI34">
            <v>5600.5625745711905</v>
          </cell>
          <cell r="AL34">
            <v>6408.512585329001</v>
          </cell>
          <cell r="AO34">
            <v>911.23907463309945</v>
          </cell>
          <cell r="AR34">
            <v>504.96875672363194</v>
          </cell>
          <cell r="AU34">
            <v>254.77969089237791</v>
          </cell>
          <cell r="AX34">
            <v>1227.9922038506504</v>
          </cell>
          <cell r="BA34">
            <v>345.44453584957546</v>
          </cell>
          <cell r="BD34">
            <v>483.16328768329328</v>
          </cell>
          <cell r="BI34">
            <v>-786000</v>
          </cell>
          <cell r="BJ34">
            <v>50000</v>
          </cell>
          <cell r="BK34">
            <v>0</v>
          </cell>
          <cell r="BL34">
            <v>0</v>
          </cell>
        </row>
        <row r="35">
          <cell r="B35">
            <v>316</v>
          </cell>
          <cell r="C35" t="str">
            <v>Newham</v>
          </cell>
          <cell r="J35">
            <v>1.123376795120447</v>
          </cell>
          <cell r="M35">
            <v>476311.76113106951</v>
          </cell>
          <cell r="Y35">
            <v>87929.052981709567</v>
          </cell>
          <cell r="AB35">
            <v>11949.358969696194</v>
          </cell>
          <cell r="AD35">
            <v>4304477.8304021452</v>
          </cell>
          <cell r="AF35">
            <v>23128.081457939763</v>
          </cell>
          <cell r="AI35">
            <v>22694.458015023269</v>
          </cell>
          <cell r="AL35">
            <v>25634.33508785348</v>
          </cell>
          <cell r="AO35">
            <v>7764.7804078725294</v>
          </cell>
          <cell r="AR35">
            <v>0</v>
          </cell>
          <cell r="AU35">
            <v>795.35077094527651</v>
          </cell>
          <cell r="AX35">
            <v>2370.3250377041431</v>
          </cell>
          <cell r="BA35">
            <v>982.95469573039111</v>
          </cell>
          <cell r="BD35">
            <v>882.97416096467134</v>
          </cell>
          <cell r="BI35">
            <v>-384000</v>
          </cell>
          <cell r="BJ35">
            <v>0</v>
          </cell>
          <cell r="BK35">
            <v>0</v>
          </cell>
          <cell r="BL35">
            <v>0</v>
          </cell>
        </row>
        <row r="36">
          <cell r="B36">
            <v>317</v>
          </cell>
          <cell r="C36" t="str">
            <v>Redbridge</v>
          </cell>
          <cell r="J36">
            <v>1.0862787513363403</v>
          </cell>
          <cell r="M36">
            <v>2176902.6176780257</v>
          </cell>
          <cell r="Y36">
            <v>80007.801845165624</v>
          </cell>
          <cell r="AB36">
            <v>7047.7765386701758</v>
          </cell>
          <cell r="AD36">
            <v>1600084.0459783068</v>
          </cell>
          <cell r="AF36">
            <v>11979.482069737162</v>
          </cell>
          <cell r="AI36">
            <v>12796.36369074209</v>
          </cell>
          <cell r="AL36">
            <v>7345.4169165363337</v>
          </cell>
          <cell r="AO36">
            <v>434.51150053453614</v>
          </cell>
          <cell r="AR36">
            <v>0</v>
          </cell>
          <cell r="AU36">
            <v>409.52708925380028</v>
          </cell>
          <cell r="AX36">
            <v>1564.2414019243301</v>
          </cell>
          <cell r="BA36">
            <v>676.75166208254007</v>
          </cell>
          <cell r="BD36">
            <v>711.51258212530297</v>
          </cell>
          <cell r="BI36">
            <v>-954000</v>
          </cell>
          <cell r="BJ36">
            <v>0</v>
          </cell>
          <cell r="BK36">
            <v>0</v>
          </cell>
          <cell r="BL36">
            <v>0</v>
          </cell>
        </row>
        <row r="37">
          <cell r="B37">
            <v>318</v>
          </cell>
          <cell r="C37" t="str">
            <v>Richmond upon Thames</v>
          </cell>
          <cell r="J37">
            <v>1.110558221496875</v>
          </cell>
          <cell r="M37">
            <v>1541454.8114376625</v>
          </cell>
          <cell r="Y37">
            <v>48161.985966522268</v>
          </cell>
          <cell r="AB37">
            <v>1766.8981304015281</v>
          </cell>
          <cell r="AD37">
            <v>204125.01898012427</v>
          </cell>
          <cell r="AF37">
            <v>1725.8074762061437</v>
          </cell>
          <cell r="AI37">
            <v>1819.0943668118812</v>
          </cell>
          <cell r="AL37">
            <v>757.40070706086874</v>
          </cell>
          <cell r="AO37">
            <v>0</v>
          </cell>
          <cell r="AR37">
            <v>0</v>
          </cell>
          <cell r="AU37">
            <v>153.25703456656876</v>
          </cell>
          <cell r="AX37">
            <v>910.65774162743753</v>
          </cell>
          <cell r="BA37">
            <v>196.56880520494687</v>
          </cell>
          <cell r="BD37">
            <v>279.86067181721251</v>
          </cell>
          <cell r="BI37">
            <v>474000</v>
          </cell>
          <cell r="BJ37">
            <v>0</v>
          </cell>
          <cell r="BK37">
            <v>0</v>
          </cell>
          <cell r="BL37">
            <v>0</v>
          </cell>
        </row>
        <row r="38">
          <cell r="B38">
            <v>319</v>
          </cell>
          <cell r="C38" t="str">
            <v>Sutton</v>
          </cell>
          <cell r="J38">
            <v>1.110558221496875</v>
          </cell>
          <cell r="M38">
            <v>1879064.5107727123</v>
          </cell>
          <cell r="Y38">
            <v>50164.767773727952</v>
          </cell>
          <cell r="AB38">
            <v>3962.4717343008501</v>
          </cell>
          <cell r="AD38">
            <v>695393.65023173997</v>
          </cell>
          <cell r="AF38">
            <v>2589.8217725307127</v>
          </cell>
          <cell r="AI38">
            <v>5909.2802965848723</v>
          </cell>
          <cell r="AL38">
            <v>2412.1324570912125</v>
          </cell>
          <cell r="AO38">
            <v>1903.4967916456437</v>
          </cell>
          <cell r="AR38">
            <v>0</v>
          </cell>
          <cell r="AU38">
            <v>202.12159631243125</v>
          </cell>
          <cell r="AX38">
            <v>1521.4647634507187</v>
          </cell>
          <cell r="BA38">
            <v>286.52402114619377</v>
          </cell>
          <cell r="BD38">
            <v>430.89658994078752</v>
          </cell>
          <cell r="BI38">
            <v>-558000</v>
          </cell>
          <cell r="BJ38">
            <v>266000</v>
          </cell>
          <cell r="BK38">
            <v>0</v>
          </cell>
          <cell r="BL38">
            <v>0</v>
          </cell>
        </row>
        <row r="39">
          <cell r="B39">
            <v>320</v>
          </cell>
          <cell r="C39" t="str">
            <v>Waltham Forest</v>
          </cell>
          <cell r="J39">
            <v>1.0862787513363403</v>
          </cell>
          <cell r="M39">
            <v>2620104.3482232527</v>
          </cell>
          <cell r="Y39">
            <v>67018.260858958369</v>
          </cell>
          <cell r="AB39">
            <v>6765.3440633227274</v>
          </cell>
          <cell r="AD39">
            <v>2756178.9201783794</v>
          </cell>
          <cell r="AF39">
            <v>15690.2102843021</v>
          </cell>
          <cell r="AI39">
            <v>11220.17322255306</v>
          </cell>
          <cell r="AL39">
            <v>16876.426680761382</v>
          </cell>
          <cell r="AO39">
            <v>4489.5900792730945</v>
          </cell>
          <cell r="AR39">
            <v>1217.7184802480376</v>
          </cell>
          <cell r="AU39">
            <v>562.69239319222424</v>
          </cell>
          <cell r="AX39">
            <v>1694.594852084691</v>
          </cell>
          <cell r="BA39">
            <v>795.15604597820118</v>
          </cell>
          <cell r="BD39">
            <v>559.43355693821525</v>
          </cell>
          <cell r="BI39">
            <v>198000</v>
          </cell>
          <cell r="BJ39">
            <v>363000</v>
          </cell>
          <cell r="BK39">
            <v>0</v>
          </cell>
          <cell r="BL39">
            <v>0</v>
          </cell>
        </row>
        <row r="40">
          <cell r="B40">
            <v>330</v>
          </cell>
          <cell r="C40" t="str">
            <v>Birmingham</v>
          </cell>
          <cell r="J40">
            <v>1.0050274281665641</v>
          </cell>
          <cell r="M40">
            <v>15191994.604165781</v>
          </cell>
          <cell r="Y40">
            <v>271990.08444138715</v>
          </cell>
          <cell r="AB40">
            <v>49056.393796238161</v>
          </cell>
          <cell r="AD40">
            <v>13511657.559959508</v>
          </cell>
          <cell r="AF40">
            <v>24143.77390684537</v>
          </cell>
          <cell r="AI40">
            <v>28462.376765677094</v>
          </cell>
          <cell r="AL40">
            <v>81941.896273276303</v>
          </cell>
          <cell r="AO40">
            <v>53387.056984207884</v>
          </cell>
          <cell r="AR40">
            <v>13871.388563554918</v>
          </cell>
          <cell r="AU40">
            <v>2465.3322812925817</v>
          </cell>
          <cell r="AX40">
            <v>11125.653629803865</v>
          </cell>
          <cell r="BA40">
            <v>3748.7523070612842</v>
          </cell>
          <cell r="BD40">
            <v>3516.5909711548079</v>
          </cell>
          <cell r="BI40">
            <v>-3192000</v>
          </cell>
          <cell r="BJ40">
            <v>3387000</v>
          </cell>
          <cell r="BK40">
            <v>0</v>
          </cell>
          <cell r="BL40">
            <v>0</v>
          </cell>
        </row>
        <row r="41">
          <cell r="B41">
            <v>331</v>
          </cell>
          <cell r="C41" t="str">
            <v>Coventry</v>
          </cell>
          <cell r="J41">
            <v>1.0050274281665641</v>
          </cell>
          <cell r="M41">
            <v>3139705.6855923459</v>
          </cell>
          <cell r="Y41">
            <v>74218.619282608124</v>
          </cell>
          <cell r="AB41">
            <v>8325.6472149318179</v>
          </cell>
          <cell r="AD41">
            <v>2684491.9612493231</v>
          </cell>
          <cell r="AF41">
            <v>7900.5206128173604</v>
          </cell>
          <cell r="AI41">
            <v>5247.2482024576311</v>
          </cell>
          <cell r="AL41">
            <v>15603.050822285908</v>
          </cell>
          <cell r="AO41">
            <v>5972.8780055938905</v>
          </cell>
          <cell r="AR41">
            <v>5566.8469246145987</v>
          </cell>
          <cell r="AU41">
            <v>499.49863179878236</v>
          </cell>
          <cell r="AX41">
            <v>2914.579541683036</v>
          </cell>
          <cell r="BA41">
            <v>1046.2335527213932</v>
          </cell>
          <cell r="BD41">
            <v>970.8564956089009</v>
          </cell>
          <cell r="BI41">
            <v>714000</v>
          </cell>
          <cell r="BJ41">
            <v>493000</v>
          </cell>
          <cell r="BK41">
            <v>0</v>
          </cell>
          <cell r="BL41">
            <v>0</v>
          </cell>
        </row>
        <row r="42">
          <cell r="B42">
            <v>332</v>
          </cell>
          <cell r="C42" t="str">
            <v>Dudley</v>
          </cell>
          <cell r="J42">
            <v>1.0050274281665641</v>
          </cell>
          <cell r="M42">
            <v>3195987.2215696736</v>
          </cell>
          <cell r="Y42">
            <v>64895.002947137757</v>
          </cell>
          <cell r="AB42">
            <v>6999.0110097519528</v>
          </cell>
          <cell r="AD42">
            <v>2139725.2642284073</v>
          </cell>
          <cell r="AF42">
            <v>7580.9218906603928</v>
          </cell>
          <cell r="AI42">
            <v>11589.976301616816</v>
          </cell>
          <cell r="AL42">
            <v>10868.366608193224</v>
          </cell>
          <cell r="AO42">
            <v>5261.3185864519628</v>
          </cell>
          <cell r="AR42">
            <v>1346.7367537431958</v>
          </cell>
          <cell r="AU42">
            <v>393.97075184129312</v>
          </cell>
          <cell r="AX42">
            <v>2422.1161018814196</v>
          </cell>
          <cell r="BA42">
            <v>882.41408193024324</v>
          </cell>
          <cell r="BD42">
            <v>852.26325908524632</v>
          </cell>
          <cell r="BI42">
            <v>438000</v>
          </cell>
          <cell r="BJ42">
            <v>1231000</v>
          </cell>
          <cell r="BK42">
            <v>0</v>
          </cell>
          <cell r="BL42">
            <v>0</v>
          </cell>
        </row>
        <row r="43">
          <cell r="B43">
            <v>333</v>
          </cell>
          <cell r="C43" t="str">
            <v>Sandwell</v>
          </cell>
          <cell r="J43">
            <v>1.0050274281665641</v>
          </cell>
          <cell r="M43">
            <v>1925632.5523671368</v>
          </cell>
          <cell r="Y43">
            <v>75744.6911205785</v>
          </cell>
          <cell r="AB43">
            <v>12011.082794018608</v>
          </cell>
          <cell r="AD43">
            <v>3712059.685441846</v>
          </cell>
          <cell r="AF43">
            <v>8319.6170503628182</v>
          </cell>
          <cell r="AI43">
            <v>11649.272919878644</v>
          </cell>
          <cell r="AL43">
            <v>23401.05863743028</v>
          </cell>
          <cell r="AO43">
            <v>13002.03983819084</v>
          </cell>
          <cell r="AR43">
            <v>2182.9195739777774</v>
          </cell>
          <cell r="AU43">
            <v>545.72989349444435</v>
          </cell>
          <cell r="AX43">
            <v>2301.5128105014319</v>
          </cell>
          <cell r="BA43">
            <v>973.87157789340063</v>
          </cell>
          <cell r="BD43">
            <v>1178.8971732393798</v>
          </cell>
          <cell r="BI43">
            <v>-660000</v>
          </cell>
          <cell r="BJ43">
            <v>984000</v>
          </cell>
          <cell r="BK43">
            <v>0</v>
          </cell>
          <cell r="BL43">
            <v>0</v>
          </cell>
        </row>
        <row r="44">
          <cell r="B44">
            <v>334</v>
          </cell>
          <cell r="C44" t="str">
            <v>Solihull</v>
          </cell>
          <cell r="J44">
            <v>1.0050274281665641</v>
          </cell>
          <cell r="M44">
            <v>2580910.4355317364</v>
          </cell>
          <cell r="Y44">
            <v>44622.674090756802</v>
          </cell>
          <cell r="AB44">
            <v>4057.2957275084191</v>
          </cell>
          <cell r="AD44">
            <v>808702.4798059694</v>
          </cell>
          <cell r="AF44">
            <v>1530.6567730976772</v>
          </cell>
          <cell r="AI44">
            <v>1825.1298095504803</v>
          </cell>
          <cell r="AL44">
            <v>2489.452939568579</v>
          </cell>
          <cell r="AO44">
            <v>4581.9200450113658</v>
          </cell>
          <cell r="AR44">
            <v>1248.2440657828727</v>
          </cell>
          <cell r="AU44">
            <v>220.10100676847753</v>
          </cell>
          <cell r="AX44">
            <v>1979.9040334881313</v>
          </cell>
          <cell r="BA44">
            <v>375.88025813429499</v>
          </cell>
          <cell r="BD44">
            <v>542.71481120994463</v>
          </cell>
          <cell r="BI44">
            <v>174000</v>
          </cell>
          <cell r="BJ44">
            <v>0</v>
          </cell>
          <cell r="BK44">
            <v>0</v>
          </cell>
          <cell r="BL44">
            <v>0</v>
          </cell>
        </row>
        <row r="45">
          <cell r="B45">
            <v>335</v>
          </cell>
          <cell r="C45" t="str">
            <v>Walsall</v>
          </cell>
          <cell r="J45">
            <v>1.0050274281665641</v>
          </cell>
          <cell r="M45">
            <v>2134678.2574257823</v>
          </cell>
          <cell r="Y45">
            <v>62353.691597303216</v>
          </cell>
          <cell r="AB45">
            <v>10027.15865081781</v>
          </cell>
          <cell r="AD45">
            <v>2844271.754616519</v>
          </cell>
          <cell r="AF45">
            <v>5464.3341269416087</v>
          </cell>
          <cell r="AI45">
            <v>5286.4442721561272</v>
          </cell>
          <cell r="AL45">
            <v>16587.97770188914</v>
          </cell>
          <cell r="AO45">
            <v>11025.150886987209</v>
          </cell>
          <cell r="AR45">
            <v>3656.2897836699603</v>
          </cell>
          <cell r="AU45">
            <v>441.20704096512162</v>
          </cell>
          <cell r="AX45">
            <v>2241.2111648114378</v>
          </cell>
          <cell r="BA45">
            <v>828.14260080924885</v>
          </cell>
          <cell r="BD45">
            <v>1222.1133526505419</v>
          </cell>
          <cell r="BI45">
            <v>-258000</v>
          </cell>
          <cell r="BJ45">
            <v>0</v>
          </cell>
          <cell r="BK45">
            <v>0</v>
          </cell>
          <cell r="BL45">
            <v>0</v>
          </cell>
        </row>
        <row r="46">
          <cell r="B46">
            <v>336</v>
          </cell>
          <cell r="C46" t="str">
            <v>Wolverhampton</v>
          </cell>
          <cell r="J46">
            <v>1.0050274281665641</v>
          </cell>
          <cell r="M46">
            <v>2842217.5668550432</v>
          </cell>
          <cell r="Y46">
            <v>55464.44666817331</v>
          </cell>
          <cell r="AB46">
            <v>8607.0548948184551</v>
          </cell>
          <cell r="AD46">
            <v>2911972.0026427894</v>
          </cell>
          <cell r="AF46">
            <v>5552.776540620267</v>
          </cell>
          <cell r="AI46">
            <v>3172.8715907218429</v>
          </cell>
          <cell r="AL46">
            <v>17567.87944435154</v>
          </cell>
          <cell r="AO46">
            <v>11140.729041226363</v>
          </cell>
          <cell r="AR46">
            <v>4489.4575216200419</v>
          </cell>
          <cell r="AU46">
            <v>393.97075184129312</v>
          </cell>
          <cell r="AX46">
            <v>1899.5018392348061</v>
          </cell>
          <cell r="BA46">
            <v>769.85100997558811</v>
          </cell>
          <cell r="BD46">
            <v>1128.6458018310516</v>
          </cell>
          <cell r="BI46">
            <v>-48000</v>
          </cell>
          <cell r="BJ46">
            <v>437000</v>
          </cell>
          <cell r="BK46">
            <v>0</v>
          </cell>
          <cell r="BL46">
            <v>0</v>
          </cell>
        </row>
        <row r="47">
          <cell r="B47">
            <v>340</v>
          </cell>
          <cell r="C47" t="str">
            <v>Knowsley</v>
          </cell>
          <cell r="J47">
            <v>1.0016674476121255</v>
          </cell>
          <cell r="M47">
            <v>1923201.4994152808</v>
          </cell>
          <cell r="Y47">
            <v>30179.920664637553</v>
          </cell>
          <cell r="AB47">
            <v>6017.0163578060374</v>
          </cell>
          <cell r="AD47">
            <v>1666485.795265221</v>
          </cell>
          <cell r="AF47">
            <v>1866.1064549013897</v>
          </cell>
          <cell r="AI47">
            <v>2986.9723287793581</v>
          </cell>
          <cell r="AL47">
            <v>3595.9861369275304</v>
          </cell>
          <cell r="AO47">
            <v>5972.9429901111043</v>
          </cell>
          <cell r="AR47">
            <v>6732.2069154010951</v>
          </cell>
          <cell r="AU47">
            <v>255.42519914109198</v>
          </cell>
          <cell r="AX47">
            <v>1242.0676350390356</v>
          </cell>
          <cell r="BA47">
            <v>339.56526474051054</v>
          </cell>
          <cell r="BD47">
            <v>987.64410334555566</v>
          </cell>
          <cell r="BI47">
            <v>-396000</v>
          </cell>
          <cell r="BJ47">
            <v>113528</v>
          </cell>
          <cell r="BK47">
            <v>0</v>
          </cell>
          <cell r="BL47">
            <v>0</v>
          </cell>
        </row>
        <row r="48">
          <cell r="B48">
            <v>341</v>
          </cell>
          <cell r="C48" t="str">
            <v>Liverpool</v>
          </cell>
          <cell r="J48">
            <v>1.0016674476121255</v>
          </cell>
          <cell r="M48">
            <v>4495483.5048832186</v>
          </cell>
          <cell r="Y48">
            <v>85756.673721466359</v>
          </cell>
          <cell r="AB48">
            <v>15955.560773013547</v>
          </cell>
          <cell r="AD48">
            <v>4743749.7452968061</v>
          </cell>
          <cell r="AF48">
            <v>4887.1354768995598</v>
          </cell>
          <cell r="AI48">
            <v>6982.6237773041266</v>
          </cell>
          <cell r="AL48">
            <v>14203.644407139938</v>
          </cell>
          <cell r="AO48">
            <v>23184.594742430254</v>
          </cell>
          <cell r="AR48">
            <v>13191.960285051693</v>
          </cell>
          <cell r="AU48">
            <v>775.29060445178504</v>
          </cell>
          <cell r="AX48">
            <v>4156.9199075903207</v>
          </cell>
          <cell r="BA48">
            <v>1181.967588182308</v>
          </cell>
          <cell r="BD48">
            <v>1850.0797757395958</v>
          </cell>
          <cell r="BI48">
            <v>-474000</v>
          </cell>
          <cell r="BJ48">
            <v>612365</v>
          </cell>
          <cell r="BK48">
            <v>0</v>
          </cell>
          <cell r="BL48">
            <v>0</v>
          </cell>
        </row>
        <row r="49">
          <cell r="B49">
            <v>342</v>
          </cell>
          <cell r="C49" t="str">
            <v>St Helens</v>
          </cell>
          <cell r="J49">
            <v>1.0016674476121255</v>
          </cell>
          <cell r="M49">
            <v>1302167.6818957631</v>
          </cell>
          <cell r="Y49">
            <v>34448.310132467945</v>
          </cell>
          <cell r="AB49">
            <v>4391.3100903315581</v>
          </cell>
          <cell r="AD49">
            <v>1381073.3281975402</v>
          </cell>
          <cell r="AF49">
            <v>3618.0228207749969</v>
          </cell>
          <cell r="AI49">
            <v>2569.2770031251016</v>
          </cell>
          <cell r="AL49">
            <v>5528.2026433713199</v>
          </cell>
          <cell r="AO49">
            <v>5663.4277487989575</v>
          </cell>
          <cell r="AR49">
            <v>2775.6204973331996</v>
          </cell>
          <cell r="AU49">
            <v>226.37684316034034</v>
          </cell>
          <cell r="AX49">
            <v>1602.6679161794007</v>
          </cell>
          <cell r="BA49">
            <v>320.53358323588014</v>
          </cell>
          <cell r="BD49">
            <v>586.97712430070555</v>
          </cell>
          <cell r="BI49">
            <v>-186000</v>
          </cell>
          <cell r="BJ49">
            <v>0</v>
          </cell>
          <cell r="BK49">
            <v>0</v>
          </cell>
          <cell r="BL49">
            <v>0</v>
          </cell>
        </row>
        <row r="50">
          <cell r="B50">
            <v>343</v>
          </cell>
          <cell r="C50" t="str">
            <v>Sefton</v>
          </cell>
          <cell r="J50">
            <v>1.0016674476121255</v>
          </cell>
          <cell r="M50">
            <v>2071448.2816618753</v>
          </cell>
          <cell r="Y50">
            <v>50597.871853400109</v>
          </cell>
          <cell r="AB50">
            <v>5913.844610701989</v>
          </cell>
          <cell r="AD50">
            <v>1296604.0968615648</v>
          </cell>
          <cell r="AF50">
            <v>5201.659055449767</v>
          </cell>
          <cell r="AI50">
            <v>2080.4632886903846</v>
          </cell>
          <cell r="AL50">
            <v>4728.8720201768447</v>
          </cell>
          <cell r="AO50">
            <v>5322.8608166108343</v>
          </cell>
          <cell r="AR50">
            <v>2420.028553430895</v>
          </cell>
          <cell r="AU50">
            <v>320.53358323588014</v>
          </cell>
          <cell r="AX50">
            <v>2223.7017336989184</v>
          </cell>
          <cell r="BA50">
            <v>562.93710555801454</v>
          </cell>
          <cell r="BD50">
            <v>839.39732109896113</v>
          </cell>
          <cell r="BI50">
            <v>-138000</v>
          </cell>
          <cell r="BJ50">
            <v>0</v>
          </cell>
          <cell r="BK50">
            <v>0</v>
          </cell>
          <cell r="BL50">
            <v>0</v>
          </cell>
        </row>
        <row r="51">
          <cell r="B51">
            <v>344</v>
          </cell>
          <cell r="C51" t="str">
            <v>Wirral</v>
          </cell>
          <cell r="J51">
            <v>1.0016674476121255</v>
          </cell>
          <cell r="M51">
            <v>3561929.4437087183</v>
          </cell>
          <cell r="Y51">
            <v>64253.60917503346</v>
          </cell>
          <cell r="AB51">
            <v>8138.5480118485193</v>
          </cell>
          <cell r="AD51">
            <v>2184443.647266021</v>
          </cell>
          <cell r="AF51">
            <v>4489.4735001975459</v>
          </cell>
          <cell r="AI51">
            <v>3298.4909049867292</v>
          </cell>
          <cell r="AL51">
            <v>8041.3862694301433</v>
          </cell>
          <cell r="AO51">
            <v>6271.4398894995174</v>
          </cell>
          <cell r="AR51">
            <v>7467.4308219483955</v>
          </cell>
          <cell r="AU51">
            <v>460.76702590157771</v>
          </cell>
          <cell r="AX51">
            <v>3616.0194858797727</v>
          </cell>
          <cell r="BA51">
            <v>624.0388198623541</v>
          </cell>
          <cell r="BD51">
            <v>994.65577547884061</v>
          </cell>
          <cell r="BI51">
            <v>-510000</v>
          </cell>
          <cell r="BJ51">
            <v>1359100</v>
          </cell>
          <cell r="BK51">
            <v>0</v>
          </cell>
          <cell r="BL51">
            <v>0</v>
          </cell>
        </row>
        <row r="52">
          <cell r="B52">
            <v>350</v>
          </cell>
          <cell r="C52" t="str">
            <v>Bolton</v>
          </cell>
          <cell r="J52">
            <v>1.0081231311715995</v>
          </cell>
          <cell r="M52">
            <v>2512242.842879626</v>
          </cell>
          <cell r="Y52">
            <v>63439.63512688363</v>
          </cell>
          <cell r="AB52">
            <v>7887.5553782865945</v>
          </cell>
          <cell r="AD52">
            <v>2233779.8950308748</v>
          </cell>
          <cell r="AF52">
            <v>8559.9735067780512</v>
          </cell>
          <cell r="AI52">
            <v>11610.55410170331</v>
          </cell>
          <cell r="AL52">
            <v>9515.6742351287267</v>
          </cell>
          <cell r="AO52">
            <v>4795.6417349832982</v>
          </cell>
          <cell r="AR52">
            <v>3014.2881622030823</v>
          </cell>
          <cell r="AU52">
            <v>388.12740550106577</v>
          </cell>
          <cell r="AX52">
            <v>2167.4647320189388</v>
          </cell>
          <cell r="BA52">
            <v>725.8486544435516</v>
          </cell>
          <cell r="BD52">
            <v>959.73322087536269</v>
          </cell>
          <cell r="BI52">
            <v>24000</v>
          </cell>
          <cell r="BJ52">
            <v>0</v>
          </cell>
          <cell r="BK52">
            <v>0</v>
          </cell>
          <cell r="BL52">
            <v>0</v>
          </cell>
        </row>
        <row r="53">
          <cell r="B53">
            <v>351</v>
          </cell>
          <cell r="C53" t="str">
            <v>Bury</v>
          </cell>
          <cell r="J53">
            <v>1.0081231311715995</v>
          </cell>
          <cell r="M53">
            <v>1685581.8753189142</v>
          </cell>
          <cell r="Y53">
            <v>41171.302078501016</v>
          </cell>
          <cell r="AB53">
            <v>4157.4997929516758</v>
          </cell>
          <cell r="AD53">
            <v>995467.90542163397</v>
          </cell>
          <cell r="AF53">
            <v>4452.8798703849552</v>
          </cell>
          <cell r="AI53">
            <v>3696.7875220062551</v>
          </cell>
          <cell r="AL53">
            <v>6166.6891933766738</v>
          </cell>
          <cell r="AO53">
            <v>1642.2325806785354</v>
          </cell>
          <cell r="AR53">
            <v>948.64386643247508</v>
          </cell>
          <cell r="AU53">
            <v>212.71398067720747</v>
          </cell>
          <cell r="AX53">
            <v>1421.4536149519552</v>
          </cell>
          <cell r="BA53">
            <v>464.74476347010733</v>
          </cell>
          <cell r="BD53">
            <v>323.60752510608341</v>
          </cell>
          <cell r="BI53">
            <v>-18000</v>
          </cell>
          <cell r="BJ53">
            <v>0</v>
          </cell>
          <cell r="BK53">
            <v>0</v>
          </cell>
          <cell r="BL53">
            <v>0</v>
          </cell>
        </row>
        <row r="54">
          <cell r="B54">
            <v>352</v>
          </cell>
          <cell r="C54" t="str">
            <v>Manchester</v>
          </cell>
          <cell r="J54">
            <v>1.0081231311715995</v>
          </cell>
          <cell r="M54">
            <v>4863185.9847717956</v>
          </cell>
          <cell r="Y54">
            <v>112512.64965680224</v>
          </cell>
          <cell r="AB54">
            <v>20455.826454602924</v>
          </cell>
          <cell r="AD54">
            <v>6571299.984086968</v>
          </cell>
          <cell r="AF54">
            <v>8318.0239552968669</v>
          </cell>
          <cell r="AI54">
            <v>12612.628494087881</v>
          </cell>
          <cell r="AL54">
            <v>26474.321547697375</v>
          </cell>
          <cell r="AO54">
            <v>27874.604576894726</v>
          </cell>
          <cell r="AR54">
            <v>15285.162914823792</v>
          </cell>
          <cell r="AU54">
            <v>979.89568349879471</v>
          </cell>
          <cell r="AX54">
            <v>4355.09192666131</v>
          </cell>
          <cell r="BA54">
            <v>1500.08721918334</v>
          </cell>
          <cell r="BD54">
            <v>2178.5540864618265</v>
          </cell>
          <cell r="BI54">
            <v>-648000</v>
          </cell>
          <cell r="BJ54">
            <v>1740275</v>
          </cell>
          <cell r="BK54">
            <v>0</v>
          </cell>
          <cell r="BL54">
            <v>0</v>
          </cell>
        </row>
        <row r="55">
          <cell r="B55">
            <v>353</v>
          </cell>
          <cell r="C55" t="str">
            <v>Oldham</v>
          </cell>
          <cell r="J55">
            <v>1.0081231311715995</v>
          </cell>
          <cell r="M55">
            <v>2439657.9774352708</v>
          </cell>
          <cell r="Y55">
            <v>55227.805854101229</v>
          </cell>
          <cell r="AB55">
            <v>7252.4378056484866</v>
          </cell>
          <cell r="AD55">
            <v>2286940.452594188</v>
          </cell>
          <cell r="AF55">
            <v>6120.3155293427808</v>
          </cell>
          <cell r="AI55">
            <v>6515.4997967620475</v>
          </cell>
          <cell r="AL55">
            <v>13724.588307770155</v>
          </cell>
          <cell r="AO55">
            <v>7191.950417778191</v>
          </cell>
          <cell r="AR55">
            <v>2300.5369853335901</v>
          </cell>
          <cell r="AU55">
            <v>423.4117150920718</v>
          </cell>
          <cell r="AX55">
            <v>2137.221038083791</v>
          </cell>
          <cell r="BA55">
            <v>674.43437475380006</v>
          </cell>
          <cell r="BD55">
            <v>1040.3830713690907</v>
          </cell>
          <cell r="BI55">
            <v>6000</v>
          </cell>
          <cell r="BJ55">
            <v>445384</v>
          </cell>
          <cell r="BK55">
            <v>0</v>
          </cell>
          <cell r="BL55">
            <v>0</v>
          </cell>
        </row>
        <row r="56">
          <cell r="B56">
            <v>354</v>
          </cell>
          <cell r="C56" t="str">
            <v>Rochdale</v>
          </cell>
          <cell r="J56">
            <v>1.0081231311715995</v>
          </cell>
          <cell r="M56">
            <v>1782361.6959113877</v>
          </cell>
          <cell r="Y56">
            <v>47869.914336439673</v>
          </cell>
          <cell r="AB56">
            <v>6941.9358812476339</v>
          </cell>
          <cell r="AD56">
            <v>2006266.4791697683</v>
          </cell>
          <cell r="AF56">
            <v>4700.8781606531684</v>
          </cell>
          <cell r="AI56">
            <v>8504.526734563613</v>
          </cell>
          <cell r="AL56">
            <v>9303.9683775826907</v>
          </cell>
          <cell r="AO56">
            <v>8120.4318215872336</v>
          </cell>
          <cell r="AR56">
            <v>1413.3886299025824</v>
          </cell>
          <cell r="AU56">
            <v>343.76998772951544</v>
          </cell>
          <cell r="AX56">
            <v>2117.058575460359</v>
          </cell>
          <cell r="BA56">
            <v>608.9063712276461</v>
          </cell>
          <cell r="BD56">
            <v>754.07610211635642</v>
          </cell>
          <cell r="BI56">
            <v>-456000</v>
          </cell>
          <cell r="BJ56">
            <v>0</v>
          </cell>
          <cell r="BK56">
            <v>0</v>
          </cell>
          <cell r="BL56">
            <v>0</v>
          </cell>
        </row>
        <row r="57">
          <cell r="B57">
            <v>355</v>
          </cell>
          <cell r="C57" t="str">
            <v>Salford</v>
          </cell>
          <cell r="J57">
            <v>1.0081231311715995</v>
          </cell>
          <cell r="M57">
            <v>2145286.0231331638</v>
          </cell>
          <cell r="Y57">
            <v>51777.317934887185</v>
          </cell>
          <cell r="AB57">
            <v>6876.40787772148</v>
          </cell>
          <cell r="AD57">
            <v>2237222.9017982534</v>
          </cell>
          <cell r="AF57">
            <v>4194.8003488050254</v>
          </cell>
          <cell r="AI57">
            <v>4869.234723558825</v>
          </cell>
          <cell r="AL57">
            <v>9023.7101471169863</v>
          </cell>
          <cell r="AO57">
            <v>7902.6772252541678</v>
          </cell>
          <cell r="AR57">
            <v>5602.1402399205781</v>
          </cell>
          <cell r="AU57">
            <v>343.76998772951544</v>
          </cell>
          <cell r="AX57">
            <v>2117.058575460359</v>
          </cell>
          <cell r="BA57">
            <v>525.23215134040333</v>
          </cell>
          <cell r="BD57">
            <v>674.43437475380006</v>
          </cell>
          <cell r="BI57">
            <v>-426000</v>
          </cell>
          <cell r="BJ57">
            <v>0</v>
          </cell>
          <cell r="BK57">
            <v>0</v>
          </cell>
          <cell r="BL57">
            <v>0</v>
          </cell>
        </row>
        <row r="58">
          <cell r="B58">
            <v>356</v>
          </cell>
          <cell r="C58" t="str">
            <v>Stockport</v>
          </cell>
          <cell r="J58">
            <v>1.0081231311715995</v>
          </cell>
          <cell r="M58">
            <v>2052538.6950653763</v>
          </cell>
          <cell r="Y58">
            <v>59773.184046140574</v>
          </cell>
          <cell r="AB58">
            <v>5241.2321589611456</v>
          </cell>
          <cell r="AD58">
            <v>1083908.5579743306</v>
          </cell>
          <cell r="AF58">
            <v>5028.5181782839381</v>
          </cell>
          <cell r="AI58">
            <v>6063.8606339971711</v>
          </cell>
          <cell r="AL58">
            <v>2591.8845702421822</v>
          </cell>
          <cell r="AO58">
            <v>2411.430529762466</v>
          </cell>
          <cell r="AR58">
            <v>2157.383500707223</v>
          </cell>
          <cell r="AU58">
            <v>293.36383117093544</v>
          </cell>
          <cell r="AX58">
            <v>2096.8961128369269</v>
          </cell>
          <cell r="BA58">
            <v>548.41898335735016</v>
          </cell>
          <cell r="BD58">
            <v>753.06797898518482</v>
          </cell>
          <cell r="BI58">
            <v>-534000</v>
          </cell>
          <cell r="BJ58">
            <v>50000</v>
          </cell>
          <cell r="BK58">
            <v>0</v>
          </cell>
          <cell r="BL58">
            <v>0</v>
          </cell>
        </row>
        <row r="59">
          <cell r="B59">
            <v>357</v>
          </cell>
          <cell r="C59" t="str">
            <v>Tameside</v>
          </cell>
          <cell r="J59">
            <v>1.0081231311715995</v>
          </cell>
          <cell r="M59">
            <v>1653321.9351214231</v>
          </cell>
          <cell r="Y59">
            <v>46601.825485309739</v>
          </cell>
          <cell r="AB59">
            <v>6149.5511001467567</v>
          </cell>
          <cell r="AD59">
            <v>1793493.6819678787</v>
          </cell>
          <cell r="AF59">
            <v>6463.0773939411238</v>
          </cell>
          <cell r="AI59">
            <v>6285.6477228549229</v>
          </cell>
          <cell r="AL59">
            <v>11483.53058717569</v>
          </cell>
          <cell r="AO59">
            <v>3770.3805105817819</v>
          </cell>
          <cell r="AR59">
            <v>1600.8995323004999</v>
          </cell>
          <cell r="AU59">
            <v>285.29884612156263</v>
          </cell>
          <cell r="AX59">
            <v>1451.6973088871032</v>
          </cell>
          <cell r="BA59">
            <v>509.10218124165772</v>
          </cell>
          <cell r="BD59">
            <v>758.10859464104283</v>
          </cell>
          <cell r="BI59">
            <v>-336000</v>
          </cell>
          <cell r="BJ59">
            <v>75000</v>
          </cell>
          <cell r="BK59">
            <v>0</v>
          </cell>
          <cell r="BL59">
            <v>0</v>
          </cell>
        </row>
        <row r="60">
          <cell r="B60">
            <v>358</v>
          </cell>
          <cell r="C60" t="str">
            <v>Trafford</v>
          </cell>
          <cell r="J60">
            <v>1.0081231311715995</v>
          </cell>
          <cell r="M60">
            <v>2117058.575460359</v>
          </cell>
          <cell r="Y60">
            <v>53389.273553567233</v>
          </cell>
          <cell r="AB60">
            <v>3389.3099669989174</v>
          </cell>
          <cell r="AD60">
            <v>778323.98437512445</v>
          </cell>
          <cell r="AF60">
            <v>2619.1038947838156</v>
          </cell>
          <cell r="AI60">
            <v>3130.2223222878165</v>
          </cell>
          <cell r="AL60">
            <v>3844.9816222884801</v>
          </cell>
          <cell r="AO60">
            <v>2658.4206968995077</v>
          </cell>
          <cell r="AR60">
            <v>556.48396840672285</v>
          </cell>
          <cell r="AU60">
            <v>224.81145825126669</v>
          </cell>
          <cell r="AX60">
            <v>1270.2351452762152</v>
          </cell>
          <cell r="BA60">
            <v>371.99743540232021</v>
          </cell>
          <cell r="BD60">
            <v>458.69602468307778</v>
          </cell>
          <cell r="BI60">
            <v>-384000</v>
          </cell>
          <cell r="BJ60">
            <v>0</v>
          </cell>
          <cell r="BK60">
            <v>0</v>
          </cell>
          <cell r="BL60">
            <v>0</v>
          </cell>
        </row>
        <row r="61">
          <cell r="B61">
            <v>359</v>
          </cell>
          <cell r="C61" t="str">
            <v>Wigan</v>
          </cell>
          <cell r="J61">
            <v>1.0081231311715995</v>
          </cell>
          <cell r="M61">
            <v>2274325.7839231282</v>
          </cell>
          <cell r="Y61">
            <v>64603.149349370877</v>
          </cell>
          <cell r="AB61">
            <v>6393.5168978902839</v>
          </cell>
          <cell r="AD61">
            <v>1833506.5926044527</v>
          </cell>
          <cell r="AF61">
            <v>7551.850375606452</v>
          </cell>
          <cell r="AI61">
            <v>6119.3074062116084</v>
          </cell>
          <cell r="AL61">
            <v>9055.9700873144775</v>
          </cell>
          <cell r="AO61">
            <v>5503.3441730657614</v>
          </cell>
          <cell r="AR61">
            <v>1932.5720424559561</v>
          </cell>
          <cell r="AU61">
            <v>357.88371156591779</v>
          </cell>
          <cell r="AX61">
            <v>2217.8708885775186</v>
          </cell>
          <cell r="BA61">
            <v>594.79264739124369</v>
          </cell>
          <cell r="BD61">
            <v>775.24668787095993</v>
          </cell>
          <cell r="BI61">
            <v>-570000</v>
          </cell>
          <cell r="BJ61">
            <v>30000</v>
          </cell>
          <cell r="BK61">
            <v>0</v>
          </cell>
          <cell r="BL61">
            <v>0</v>
          </cell>
        </row>
        <row r="62">
          <cell r="B62">
            <v>370</v>
          </cell>
          <cell r="C62" t="str">
            <v>Barnsley</v>
          </cell>
          <cell r="J62">
            <v>1</v>
          </cell>
          <cell r="M62">
            <v>1548000</v>
          </cell>
          <cell r="Y62">
            <v>47416.194000000003</v>
          </cell>
          <cell r="AB62">
            <v>6135</v>
          </cell>
          <cell r="AD62">
            <v>1719244.6210738374</v>
          </cell>
          <cell r="AF62">
            <v>5454</v>
          </cell>
          <cell r="AI62">
            <v>5397</v>
          </cell>
          <cell r="AL62">
            <v>7766</v>
          </cell>
          <cell r="AO62">
            <v>7722</v>
          </cell>
          <cell r="AR62">
            <v>1151</v>
          </cell>
          <cell r="AU62">
            <v>308</v>
          </cell>
          <cell r="AX62">
            <v>2050</v>
          </cell>
          <cell r="BA62">
            <v>668</v>
          </cell>
          <cell r="BD62">
            <v>831</v>
          </cell>
          <cell r="BI62">
            <v>-282000</v>
          </cell>
          <cell r="BJ62">
            <v>0</v>
          </cell>
          <cell r="BK62">
            <v>0</v>
          </cell>
          <cell r="BL62">
            <v>0</v>
          </cell>
        </row>
        <row r="63">
          <cell r="B63">
            <v>371</v>
          </cell>
          <cell r="C63" t="str">
            <v>Doncaster</v>
          </cell>
          <cell r="J63">
            <v>1</v>
          </cell>
          <cell r="M63">
            <v>2192000</v>
          </cell>
          <cell r="Y63">
            <v>61347.592000000004</v>
          </cell>
          <cell r="AB63">
            <v>7193</v>
          </cell>
          <cell r="AD63">
            <v>2317463.3243111507</v>
          </cell>
          <cell r="AF63">
            <v>8681</v>
          </cell>
          <cell r="AI63">
            <v>2635</v>
          </cell>
          <cell r="AL63">
            <v>14872</v>
          </cell>
          <cell r="AO63">
            <v>8324</v>
          </cell>
          <cell r="AR63">
            <v>1921</v>
          </cell>
          <cell r="AU63">
            <v>372</v>
          </cell>
          <cell r="AX63">
            <v>2200</v>
          </cell>
          <cell r="BA63">
            <v>885</v>
          </cell>
          <cell r="BD63">
            <v>1061</v>
          </cell>
          <cell r="BI63">
            <v>-582000</v>
          </cell>
          <cell r="BJ63">
            <v>256000</v>
          </cell>
          <cell r="BK63">
            <v>0</v>
          </cell>
          <cell r="BL63">
            <v>0</v>
          </cell>
        </row>
        <row r="64">
          <cell r="B64">
            <v>372</v>
          </cell>
          <cell r="C64" t="str">
            <v>Rotherham</v>
          </cell>
          <cell r="J64">
            <v>1</v>
          </cell>
          <cell r="M64">
            <v>2344000</v>
          </cell>
          <cell r="Y64">
            <v>53508.731999999996</v>
          </cell>
          <cell r="AB64">
            <v>6438</v>
          </cell>
          <cell r="AD64">
            <v>1895422.0939989863</v>
          </cell>
          <cell r="AF64">
            <v>6862</v>
          </cell>
          <cell r="AI64">
            <v>6346</v>
          </cell>
          <cell r="AL64">
            <v>9043</v>
          </cell>
          <cell r="AO64">
            <v>3570</v>
          </cell>
          <cell r="AR64">
            <v>3997</v>
          </cell>
          <cell r="AU64">
            <v>413</v>
          </cell>
          <cell r="AX64">
            <v>2530</v>
          </cell>
          <cell r="BA64">
            <v>929</v>
          </cell>
          <cell r="BD64">
            <v>946</v>
          </cell>
          <cell r="BI64">
            <v>66000</v>
          </cell>
          <cell r="BJ64">
            <v>0</v>
          </cell>
          <cell r="BK64">
            <v>0</v>
          </cell>
          <cell r="BL64">
            <v>0</v>
          </cell>
        </row>
        <row r="65">
          <cell r="B65">
            <v>373</v>
          </cell>
          <cell r="C65" t="str">
            <v>Sheffield</v>
          </cell>
          <cell r="J65">
            <v>1</v>
          </cell>
          <cell r="M65">
            <v>3968000</v>
          </cell>
          <cell r="Y65">
            <v>111121.63499999998</v>
          </cell>
          <cell r="AB65">
            <v>16111</v>
          </cell>
          <cell r="AD65">
            <v>3950458.2421184657</v>
          </cell>
          <cell r="AF65">
            <v>7850</v>
          </cell>
          <cell r="AI65">
            <v>8377</v>
          </cell>
          <cell r="AL65">
            <v>19726</v>
          </cell>
          <cell r="AO65">
            <v>18294</v>
          </cell>
          <cell r="AR65">
            <v>4461</v>
          </cell>
          <cell r="AU65">
            <v>828</v>
          </cell>
          <cell r="AX65">
            <v>5330</v>
          </cell>
          <cell r="BA65">
            <v>1891</v>
          </cell>
          <cell r="BD65">
            <v>2106</v>
          </cell>
          <cell r="BI65">
            <v>-384000</v>
          </cell>
          <cell r="BJ65">
            <v>1567000</v>
          </cell>
          <cell r="BK65">
            <v>0</v>
          </cell>
          <cell r="BL65">
            <v>0</v>
          </cell>
        </row>
        <row r="66">
          <cell r="B66">
            <v>380</v>
          </cell>
          <cell r="C66" t="str">
            <v>Bradford</v>
          </cell>
          <cell r="J66">
            <v>1.0002404826419735</v>
          </cell>
          <cell r="M66">
            <v>3556855.1562748575</v>
          </cell>
          <cell r="Y66">
            <v>131606.16338866696</v>
          </cell>
          <cell r="AB66">
            <v>17440.193055345451</v>
          </cell>
          <cell r="AD66">
            <v>5113768.4185060933</v>
          </cell>
          <cell r="AF66">
            <v>17127.117784278511</v>
          </cell>
          <cell r="AI66">
            <v>22046.30047791174</v>
          </cell>
          <cell r="AL66">
            <v>25445.117637929165</v>
          </cell>
          <cell r="AO66">
            <v>15486.723392745676</v>
          </cell>
          <cell r="AR66">
            <v>4315.0374421174738</v>
          </cell>
          <cell r="AU66">
            <v>1133.272466833356</v>
          </cell>
          <cell r="AX66">
            <v>4411.060528451103</v>
          </cell>
          <cell r="BA66">
            <v>2224.534833395749</v>
          </cell>
          <cell r="BD66">
            <v>2406.5786012365884</v>
          </cell>
          <cell r="BI66">
            <v>-876000</v>
          </cell>
          <cell r="BJ66">
            <v>1644000</v>
          </cell>
          <cell r="BK66">
            <v>0</v>
          </cell>
          <cell r="BL66">
            <v>0</v>
          </cell>
        </row>
        <row r="67">
          <cell r="B67">
            <v>381</v>
          </cell>
          <cell r="C67" t="str">
            <v>Calderdale</v>
          </cell>
          <cell r="J67">
            <v>1.0002404826419735</v>
          </cell>
          <cell r="M67">
            <v>1096263.568975603</v>
          </cell>
          <cell r="Y67">
            <v>43479.555564493181</v>
          </cell>
          <cell r="AB67">
            <v>4488.0790456145351</v>
          </cell>
          <cell r="AD67">
            <v>1315709.9686964266</v>
          </cell>
          <cell r="AF67">
            <v>5416.3022135062865</v>
          </cell>
          <cell r="AI67">
            <v>3262.7844543781175</v>
          </cell>
          <cell r="AL67">
            <v>7569.8199726344556</v>
          </cell>
          <cell r="AO67">
            <v>3209.7717087980932</v>
          </cell>
          <cell r="AR67">
            <v>1750.4208446234536</v>
          </cell>
          <cell r="AU67">
            <v>247.05939921256746</v>
          </cell>
          <cell r="AX67">
            <v>1280.307817781726</v>
          </cell>
          <cell r="BA67">
            <v>495.11903890777688</v>
          </cell>
          <cell r="BD67">
            <v>482.11591263343121</v>
          </cell>
          <cell r="BI67">
            <v>-228000</v>
          </cell>
          <cell r="BJ67">
            <v>0</v>
          </cell>
          <cell r="BK67">
            <v>0</v>
          </cell>
          <cell r="BL67">
            <v>0</v>
          </cell>
        </row>
        <row r="68">
          <cell r="B68">
            <v>382</v>
          </cell>
          <cell r="C68" t="str">
            <v>Kirklees</v>
          </cell>
          <cell r="J68">
            <v>1.0002404826419735</v>
          </cell>
          <cell r="M68">
            <v>2744659.8843695754</v>
          </cell>
          <cell r="Y68">
            <v>94157.852885205939</v>
          </cell>
          <cell r="AB68">
            <v>12656.04282686889</v>
          </cell>
          <cell r="AD68">
            <v>2130502.6143524298</v>
          </cell>
          <cell r="AF68">
            <v>14478.480986242566</v>
          </cell>
          <cell r="AI68">
            <v>8810.1181711105019</v>
          </cell>
          <cell r="AL68">
            <v>10150.440417850747</v>
          </cell>
          <cell r="AO68">
            <v>4825.16008826488</v>
          </cell>
          <cell r="AR68">
            <v>903.21715582570209</v>
          </cell>
          <cell r="AU68">
            <v>604.14525151575197</v>
          </cell>
          <cell r="AX68">
            <v>2410.5795631671563</v>
          </cell>
          <cell r="BA68">
            <v>1225.2945912364175</v>
          </cell>
          <cell r="BD68">
            <v>1057.254190152566</v>
          </cell>
          <cell r="BI68">
            <v>-240000</v>
          </cell>
          <cell r="BJ68">
            <v>0</v>
          </cell>
          <cell r="BK68">
            <v>0</v>
          </cell>
          <cell r="BL68">
            <v>0</v>
          </cell>
        </row>
        <row r="69">
          <cell r="B69">
            <v>383</v>
          </cell>
          <cell r="C69" t="str">
            <v>Leeds</v>
          </cell>
          <cell r="J69">
            <v>1.0002404826419735</v>
          </cell>
          <cell r="M69">
            <v>3852926.3391368818</v>
          </cell>
          <cell r="Y69">
            <v>156012.79434861941</v>
          </cell>
          <cell r="AB69">
            <v>18379.418868546265</v>
          </cell>
          <cell r="AD69">
            <v>5063008.5638158275</v>
          </cell>
          <cell r="AF69">
            <v>10023.409876555217</v>
          </cell>
          <cell r="AI69">
            <v>15695.773653617849</v>
          </cell>
          <cell r="AL69">
            <v>18935.552576895199</v>
          </cell>
          <cell r="AO69">
            <v>21746.228333119147</v>
          </cell>
          <cell r="AR69">
            <v>8626.0739223043802</v>
          </cell>
          <cell r="AU69">
            <v>827.1988791449121</v>
          </cell>
          <cell r="AX69">
            <v>4060.9763595264126</v>
          </cell>
          <cell r="BA69">
            <v>2029.4879392805642</v>
          </cell>
          <cell r="BD69">
            <v>2643.6355956227362</v>
          </cell>
          <cell r="BI69">
            <v>-402000</v>
          </cell>
          <cell r="BJ69">
            <v>957500</v>
          </cell>
          <cell r="BK69">
            <v>0</v>
          </cell>
          <cell r="BL69">
            <v>0</v>
          </cell>
        </row>
        <row r="70">
          <cell r="B70">
            <v>384</v>
          </cell>
          <cell r="C70" t="str">
            <v>Wakefield</v>
          </cell>
          <cell r="J70">
            <v>1.0002404826419735</v>
          </cell>
          <cell r="M70">
            <v>1624390.543810565</v>
          </cell>
          <cell r="Y70">
            <v>66094.088659631889</v>
          </cell>
          <cell r="AB70">
            <v>6493.561213311692</v>
          </cell>
          <cell r="AD70">
            <v>2045395.2919497034</v>
          </cell>
          <cell r="AF70">
            <v>7667.8435399333694</v>
          </cell>
          <cell r="AI70">
            <v>8105.9488713305536</v>
          </cell>
          <cell r="AL70">
            <v>10192.45051812171</v>
          </cell>
          <cell r="AO70">
            <v>5731.3779655385079</v>
          </cell>
          <cell r="AR70">
            <v>2080.5002038953048</v>
          </cell>
          <cell r="AU70">
            <v>364.08753568167833</v>
          </cell>
          <cell r="AX70">
            <v>2630.6324693483903</v>
          </cell>
          <cell r="BA70">
            <v>971.23350864535632</v>
          </cell>
          <cell r="BD70">
            <v>1055.2537091872821</v>
          </cell>
          <cell r="BI70">
            <v>-66000</v>
          </cell>
          <cell r="BJ70">
            <v>681878</v>
          </cell>
          <cell r="BK70">
            <v>0</v>
          </cell>
          <cell r="BL70">
            <v>0</v>
          </cell>
        </row>
        <row r="71">
          <cell r="B71">
            <v>390</v>
          </cell>
          <cell r="C71" t="str">
            <v>Gateshead</v>
          </cell>
          <cell r="J71">
            <v>1</v>
          </cell>
          <cell r="M71">
            <v>2092000</v>
          </cell>
          <cell r="Y71">
            <v>37930.044000000002</v>
          </cell>
          <cell r="AB71">
            <v>4288</v>
          </cell>
          <cell r="AD71">
            <v>1195579.4925313368</v>
          </cell>
          <cell r="AF71">
            <v>4365</v>
          </cell>
          <cell r="AI71">
            <v>4780</v>
          </cell>
          <cell r="AL71">
            <v>6512</v>
          </cell>
          <cell r="AO71">
            <v>2452</v>
          </cell>
          <cell r="AR71">
            <v>1531</v>
          </cell>
          <cell r="AU71">
            <v>250</v>
          </cell>
          <cell r="AX71">
            <v>1380</v>
          </cell>
          <cell r="BA71">
            <v>388</v>
          </cell>
          <cell r="BD71">
            <v>622</v>
          </cell>
          <cell r="BI71">
            <v>-402000</v>
          </cell>
          <cell r="BJ71">
            <v>0</v>
          </cell>
          <cell r="BK71">
            <v>0</v>
          </cell>
          <cell r="BL71">
            <v>0</v>
          </cell>
        </row>
        <row r="72">
          <cell r="B72">
            <v>391</v>
          </cell>
          <cell r="C72" t="str">
            <v>Newcastle upon Tyne</v>
          </cell>
          <cell r="J72">
            <v>1</v>
          </cell>
          <cell r="M72">
            <v>2336000</v>
          </cell>
          <cell r="Y72">
            <v>55175.802000000003</v>
          </cell>
          <cell r="AB72">
            <v>8447</v>
          </cell>
          <cell r="AD72">
            <v>2355717.4179135533</v>
          </cell>
          <cell r="AF72">
            <v>4530</v>
          </cell>
          <cell r="AI72">
            <v>3275</v>
          </cell>
          <cell r="AL72">
            <v>8670</v>
          </cell>
          <cell r="AO72">
            <v>11418</v>
          </cell>
          <cell r="AR72">
            <v>5003</v>
          </cell>
          <cell r="AU72">
            <v>454</v>
          </cell>
          <cell r="AX72">
            <v>2000</v>
          </cell>
          <cell r="BA72">
            <v>643</v>
          </cell>
          <cell r="BD72">
            <v>814</v>
          </cell>
          <cell r="BI72">
            <v>-42000</v>
          </cell>
          <cell r="BJ72">
            <v>2815000.0000000005</v>
          </cell>
          <cell r="BK72">
            <v>0</v>
          </cell>
          <cell r="BL72">
            <v>0</v>
          </cell>
        </row>
        <row r="73">
          <cell r="B73">
            <v>392</v>
          </cell>
          <cell r="C73" t="str">
            <v>North Tyneside</v>
          </cell>
          <cell r="J73">
            <v>1</v>
          </cell>
          <cell r="M73">
            <v>1944000</v>
          </cell>
          <cell r="Y73">
            <v>38370.874000000003</v>
          </cell>
          <cell r="AB73">
            <v>3841</v>
          </cell>
          <cell r="AD73">
            <v>1144855.0555700972</v>
          </cell>
          <cell r="AF73">
            <v>3538</v>
          </cell>
          <cell r="AI73">
            <v>3340</v>
          </cell>
          <cell r="AL73">
            <v>8115</v>
          </cell>
          <cell r="AO73">
            <v>2087</v>
          </cell>
          <cell r="AR73">
            <v>1262</v>
          </cell>
          <cell r="AU73">
            <v>222</v>
          </cell>
          <cell r="AX73">
            <v>1550</v>
          </cell>
          <cell r="BA73">
            <v>387</v>
          </cell>
          <cell r="BD73">
            <v>478</v>
          </cell>
          <cell r="BI73">
            <v>-300000</v>
          </cell>
          <cell r="BJ73">
            <v>0</v>
          </cell>
          <cell r="BK73">
            <v>0</v>
          </cell>
          <cell r="BL73">
            <v>0</v>
          </cell>
        </row>
        <row r="74">
          <cell r="B74">
            <v>393</v>
          </cell>
          <cell r="C74" t="str">
            <v>South Tyneside</v>
          </cell>
          <cell r="J74">
            <v>1</v>
          </cell>
          <cell r="M74">
            <v>1764000</v>
          </cell>
          <cell r="Y74">
            <v>27659.008999999998</v>
          </cell>
          <cell r="AB74">
            <v>4254</v>
          </cell>
          <cell r="AD74">
            <v>1246641.2228004567</v>
          </cell>
          <cell r="AF74">
            <v>2959</v>
          </cell>
          <cell r="AI74">
            <v>2153</v>
          </cell>
          <cell r="AL74">
            <v>8148</v>
          </cell>
          <cell r="AO74">
            <v>4109</v>
          </cell>
          <cell r="AR74">
            <v>1457</v>
          </cell>
          <cell r="AU74">
            <v>178</v>
          </cell>
          <cell r="AX74">
            <v>1230</v>
          </cell>
          <cell r="BA74">
            <v>318</v>
          </cell>
          <cell r="BD74">
            <v>390</v>
          </cell>
          <cell r="BI74">
            <v>-54000</v>
          </cell>
          <cell r="BJ74">
            <v>0</v>
          </cell>
          <cell r="BK74">
            <v>0</v>
          </cell>
          <cell r="BL74">
            <v>0</v>
          </cell>
        </row>
        <row r="75">
          <cell r="B75">
            <v>394</v>
          </cell>
          <cell r="C75" t="str">
            <v>Sunderland</v>
          </cell>
          <cell r="J75">
            <v>1</v>
          </cell>
          <cell r="M75">
            <v>2528000</v>
          </cell>
          <cell r="Y75">
            <v>51323.520999999993</v>
          </cell>
          <cell r="AB75">
            <v>8392</v>
          </cell>
          <cell r="AD75">
            <v>2108750.6244282941</v>
          </cell>
          <cell r="AF75">
            <v>5839</v>
          </cell>
          <cell r="AI75">
            <v>4179</v>
          </cell>
          <cell r="AL75">
            <v>13103</v>
          </cell>
          <cell r="AO75">
            <v>6674</v>
          </cell>
          <cell r="AR75">
            <v>2557</v>
          </cell>
          <cell r="AU75">
            <v>328</v>
          </cell>
          <cell r="AX75">
            <v>2350</v>
          </cell>
          <cell r="BA75">
            <v>603</v>
          </cell>
          <cell r="BD75">
            <v>884</v>
          </cell>
          <cell r="BI75">
            <v>-246000</v>
          </cell>
          <cell r="BJ75">
            <v>0</v>
          </cell>
          <cell r="BK75">
            <v>0</v>
          </cell>
          <cell r="BL75">
            <v>0</v>
          </cell>
        </row>
        <row r="76">
          <cell r="B76">
            <v>800</v>
          </cell>
          <cell r="C76" t="str">
            <v>Bath and North East Somerset</v>
          </cell>
          <cell r="J76">
            <v>1.0217501490185212</v>
          </cell>
          <cell r="M76">
            <v>1679757.2449864489</v>
          </cell>
          <cell r="Y76">
            <v>34761.331693313055</v>
          </cell>
          <cell r="AB76">
            <v>2093.5660553389498</v>
          </cell>
          <cell r="AD76">
            <v>316960.69276083028</v>
          </cell>
          <cell r="AF76">
            <v>1536.712224123856</v>
          </cell>
          <cell r="AI76">
            <v>2551.3101220992476</v>
          </cell>
          <cell r="AL76">
            <v>1394.6889534102816</v>
          </cell>
          <cell r="AO76">
            <v>529.26657719159402</v>
          </cell>
          <cell r="AR76">
            <v>0</v>
          </cell>
          <cell r="AU76">
            <v>146.11027130964854</v>
          </cell>
          <cell r="AX76">
            <v>1103.4901609400029</v>
          </cell>
          <cell r="BA76">
            <v>323.89479723887121</v>
          </cell>
          <cell r="BD76">
            <v>478.17906974066796</v>
          </cell>
          <cell r="BI76">
            <v>180000</v>
          </cell>
          <cell r="BJ76">
            <v>308000</v>
          </cell>
          <cell r="BK76">
            <v>0</v>
          </cell>
          <cell r="BL76">
            <v>0</v>
          </cell>
        </row>
        <row r="77">
          <cell r="B77">
            <v>801</v>
          </cell>
          <cell r="C77" t="str">
            <v>Bristol, City of</v>
          </cell>
          <cell r="J77">
            <v>1.0217501490185212</v>
          </cell>
          <cell r="M77">
            <v>2995771.4369223043</v>
          </cell>
          <cell r="Y77">
            <v>90441.715391343299</v>
          </cell>
          <cell r="AB77">
            <v>10796.833824678713</v>
          </cell>
          <cell r="AD77">
            <v>3250158.1049850713</v>
          </cell>
          <cell r="AF77">
            <v>10871.421585557066</v>
          </cell>
          <cell r="AI77">
            <v>8718.5940215750416</v>
          </cell>
          <cell r="AL77">
            <v>12364.198553273125</v>
          </cell>
          <cell r="AO77">
            <v>13327.70894379759</v>
          </cell>
          <cell r="AR77">
            <v>4953.4447224417909</v>
          </cell>
          <cell r="AU77">
            <v>628.37634164639053</v>
          </cell>
          <cell r="AX77">
            <v>3034.5979425850082</v>
          </cell>
          <cell r="BA77">
            <v>1082.0334078106139</v>
          </cell>
          <cell r="BD77">
            <v>1399.797704155374</v>
          </cell>
          <cell r="BI77">
            <v>-66000</v>
          </cell>
          <cell r="BJ77">
            <v>2005710</v>
          </cell>
          <cell r="BK77">
            <v>0</v>
          </cell>
          <cell r="BL77">
            <v>0</v>
          </cell>
        </row>
        <row r="78">
          <cell r="B78">
            <v>802</v>
          </cell>
          <cell r="C78" t="str">
            <v>North Somerset</v>
          </cell>
          <cell r="J78">
            <v>1.0217501490185212</v>
          </cell>
          <cell r="M78">
            <v>1250622.1823986701</v>
          </cell>
          <cell r="Y78">
            <v>42340.316686180289</v>
          </cell>
          <cell r="AB78">
            <v>2596.2671286560626</v>
          </cell>
          <cell r="AD78">
            <v>587518.00259361125</v>
          </cell>
          <cell r="AF78">
            <v>1677.7137446884119</v>
          </cell>
          <cell r="AI78">
            <v>2091.5225550409132</v>
          </cell>
          <cell r="AL78">
            <v>1890.2377756842643</v>
          </cell>
          <cell r="AO78">
            <v>2282.5898329073766</v>
          </cell>
          <cell r="AR78">
            <v>1065.6854054263176</v>
          </cell>
          <cell r="AU78">
            <v>205.37177995272276</v>
          </cell>
          <cell r="AX78">
            <v>1144.3601669007437</v>
          </cell>
          <cell r="BA78">
            <v>402.56955871329734</v>
          </cell>
          <cell r="BD78">
            <v>568.09308285429779</v>
          </cell>
          <cell r="BI78">
            <v>132000</v>
          </cell>
          <cell r="BJ78">
            <v>0</v>
          </cell>
          <cell r="BK78">
            <v>0</v>
          </cell>
          <cell r="BL78">
            <v>0</v>
          </cell>
        </row>
        <row r="79">
          <cell r="B79">
            <v>803</v>
          </cell>
          <cell r="C79" t="str">
            <v>South Gloucestershire</v>
          </cell>
          <cell r="J79">
            <v>1.0217501490185212</v>
          </cell>
          <cell r="M79">
            <v>1732888.252735412</v>
          </cell>
          <cell r="Y79">
            <v>56422.151827714435</v>
          </cell>
          <cell r="AB79">
            <v>2952.8579306635265</v>
          </cell>
          <cell r="AD79">
            <v>488928.7538989968</v>
          </cell>
          <cell r="AF79">
            <v>6103.9353902366456</v>
          </cell>
          <cell r="AI79">
            <v>3150.0557094241008</v>
          </cell>
          <cell r="AL79">
            <v>1594.9519826179117</v>
          </cell>
          <cell r="AO79">
            <v>0</v>
          </cell>
          <cell r="AR79">
            <v>0</v>
          </cell>
          <cell r="AU79">
            <v>275.87254023500071</v>
          </cell>
          <cell r="AX79">
            <v>1757.4102563118565</v>
          </cell>
          <cell r="BA79">
            <v>527.22307689355694</v>
          </cell>
          <cell r="BD79">
            <v>749.96460937959455</v>
          </cell>
          <cell r="BI79">
            <v>102000</v>
          </cell>
          <cell r="BJ79">
            <v>10000</v>
          </cell>
          <cell r="BK79">
            <v>0</v>
          </cell>
          <cell r="BL79">
            <v>0</v>
          </cell>
        </row>
        <row r="80">
          <cell r="B80">
            <v>805</v>
          </cell>
          <cell r="C80" t="str">
            <v>Hartlepool</v>
          </cell>
          <cell r="J80">
            <v>1</v>
          </cell>
          <cell r="M80">
            <v>736000</v>
          </cell>
          <cell r="Y80">
            <v>18804.484</v>
          </cell>
          <cell r="AB80">
            <v>3305</v>
          </cell>
          <cell r="AD80">
            <v>912555.92197136325</v>
          </cell>
          <cell r="AF80">
            <v>325</v>
          </cell>
          <cell r="AI80">
            <v>1189</v>
          </cell>
          <cell r="AL80">
            <v>2641</v>
          </cell>
          <cell r="AO80">
            <v>4133</v>
          </cell>
          <cell r="AR80">
            <v>3100</v>
          </cell>
          <cell r="AU80">
            <v>110</v>
          </cell>
          <cell r="AX80">
            <v>800</v>
          </cell>
          <cell r="BA80">
            <v>193</v>
          </cell>
          <cell r="BD80">
            <v>340</v>
          </cell>
          <cell r="BI80">
            <v>-108000</v>
          </cell>
          <cell r="BJ80">
            <v>0</v>
          </cell>
          <cell r="BK80">
            <v>0</v>
          </cell>
          <cell r="BL80">
            <v>0</v>
          </cell>
        </row>
        <row r="81">
          <cell r="B81">
            <v>806</v>
          </cell>
          <cell r="C81" t="str">
            <v>Middlesbrough</v>
          </cell>
          <cell r="J81">
            <v>1</v>
          </cell>
          <cell r="M81">
            <v>1780000</v>
          </cell>
          <cell r="Y81">
            <v>30156.215</v>
          </cell>
          <cell r="AB81">
            <v>6125</v>
          </cell>
          <cell r="AD81">
            <v>1771817.4405064525</v>
          </cell>
          <cell r="AF81">
            <v>2175</v>
          </cell>
          <cell r="AI81">
            <v>1497</v>
          </cell>
          <cell r="AL81">
            <v>1890</v>
          </cell>
          <cell r="AO81">
            <v>5391</v>
          </cell>
          <cell r="AR81">
            <v>9692</v>
          </cell>
          <cell r="AU81">
            <v>260</v>
          </cell>
          <cell r="AX81">
            <v>1320</v>
          </cell>
          <cell r="BA81">
            <v>494</v>
          </cell>
          <cell r="BD81">
            <v>637</v>
          </cell>
          <cell r="BI81">
            <v>264000</v>
          </cell>
          <cell r="BJ81">
            <v>1167000</v>
          </cell>
          <cell r="BK81">
            <v>0</v>
          </cell>
          <cell r="BL81">
            <v>0</v>
          </cell>
        </row>
        <row r="82">
          <cell r="B82">
            <v>807</v>
          </cell>
          <cell r="C82" t="str">
            <v>Redcar and Cleveland</v>
          </cell>
          <cell r="J82">
            <v>1</v>
          </cell>
          <cell r="M82">
            <v>1332000</v>
          </cell>
          <cell r="Y82">
            <v>25562.677</v>
          </cell>
          <cell r="AB82">
            <v>3779</v>
          </cell>
          <cell r="AD82">
            <v>1072395.3415728481</v>
          </cell>
          <cell r="AF82">
            <v>3042</v>
          </cell>
          <cell r="AI82">
            <v>1776</v>
          </cell>
          <cell r="AL82">
            <v>3886</v>
          </cell>
          <cell r="AO82">
            <v>2885</v>
          </cell>
          <cell r="AR82">
            <v>3488</v>
          </cell>
          <cell r="AU82">
            <v>196</v>
          </cell>
          <cell r="AX82">
            <v>1130</v>
          </cell>
          <cell r="BA82">
            <v>306</v>
          </cell>
          <cell r="BD82">
            <v>569</v>
          </cell>
          <cell r="BI82">
            <v>-144000</v>
          </cell>
          <cell r="BJ82">
            <v>134000</v>
          </cell>
          <cell r="BK82">
            <v>0</v>
          </cell>
          <cell r="BL82">
            <v>0</v>
          </cell>
        </row>
        <row r="83">
          <cell r="B83">
            <v>808</v>
          </cell>
          <cell r="C83" t="str">
            <v>Stockton-on-Tees</v>
          </cell>
          <cell r="J83">
            <v>1</v>
          </cell>
          <cell r="M83">
            <v>1892000</v>
          </cell>
          <cell r="Y83">
            <v>40731.982999999993</v>
          </cell>
          <cell r="AB83">
            <v>5157</v>
          </cell>
          <cell r="AD83">
            <v>1351113.8577953435</v>
          </cell>
          <cell r="AF83">
            <v>1834</v>
          </cell>
          <cell r="AI83">
            <v>3265</v>
          </cell>
          <cell r="AL83">
            <v>6350</v>
          </cell>
          <cell r="AO83">
            <v>4761</v>
          </cell>
          <cell r="AR83">
            <v>2934</v>
          </cell>
          <cell r="AU83">
            <v>289</v>
          </cell>
          <cell r="AX83">
            <v>1690</v>
          </cell>
          <cell r="BA83">
            <v>521</v>
          </cell>
          <cell r="BD83">
            <v>684</v>
          </cell>
          <cell r="BI83">
            <v>-684000</v>
          </cell>
          <cell r="BJ83">
            <v>25000</v>
          </cell>
          <cell r="BK83">
            <v>0</v>
          </cell>
          <cell r="BL83">
            <v>0</v>
          </cell>
        </row>
        <row r="84">
          <cell r="B84">
            <v>810</v>
          </cell>
          <cell r="C84" t="str">
            <v>Kingston Upon Hull, City of</v>
          </cell>
          <cell r="J84">
            <v>1</v>
          </cell>
          <cell r="M84">
            <v>2184000</v>
          </cell>
          <cell r="Y84">
            <v>52039.491000000002</v>
          </cell>
          <cell r="AB84">
            <v>9305</v>
          </cell>
          <cell r="AD84">
            <v>2946040.0018687854</v>
          </cell>
          <cell r="AF84">
            <v>3489</v>
          </cell>
          <cell r="AI84">
            <v>3403</v>
          </cell>
          <cell r="AL84">
            <v>7080</v>
          </cell>
          <cell r="AO84">
            <v>9435</v>
          </cell>
          <cell r="AR84">
            <v>13014</v>
          </cell>
          <cell r="AU84">
            <v>355</v>
          </cell>
          <cell r="AX84">
            <v>1980</v>
          </cell>
          <cell r="BA84">
            <v>736</v>
          </cell>
          <cell r="BD84">
            <v>819</v>
          </cell>
          <cell r="BI84">
            <v>-126000</v>
          </cell>
          <cell r="BJ84">
            <v>0</v>
          </cell>
          <cell r="BK84">
            <v>0</v>
          </cell>
          <cell r="BL84">
            <v>0</v>
          </cell>
        </row>
        <row r="85">
          <cell r="B85">
            <v>811</v>
          </cell>
          <cell r="C85" t="str">
            <v>East Riding of Yorkshire</v>
          </cell>
          <cell r="J85">
            <v>1</v>
          </cell>
          <cell r="M85">
            <v>1312000</v>
          </cell>
          <cell r="Y85">
            <v>60607.030999999995</v>
          </cell>
          <cell r="AB85">
            <v>4781</v>
          </cell>
          <cell r="AD85">
            <v>713899.16107053217</v>
          </cell>
          <cell r="AF85">
            <v>5538</v>
          </cell>
          <cell r="AI85">
            <v>2308</v>
          </cell>
          <cell r="AL85">
            <v>3879</v>
          </cell>
          <cell r="AO85">
            <v>1397</v>
          </cell>
          <cell r="AR85">
            <v>217</v>
          </cell>
          <cell r="AU85">
            <v>254</v>
          </cell>
          <cell r="AX85">
            <v>1620</v>
          </cell>
          <cell r="BA85">
            <v>601</v>
          </cell>
          <cell r="BD85">
            <v>680</v>
          </cell>
          <cell r="BI85">
            <v>-318000</v>
          </cell>
          <cell r="BJ85">
            <v>0</v>
          </cell>
          <cell r="BK85">
            <v>0</v>
          </cell>
          <cell r="BL85">
            <v>0</v>
          </cell>
        </row>
        <row r="86">
          <cell r="B86">
            <v>812</v>
          </cell>
          <cell r="C86" t="str">
            <v>North East Lincolnshire</v>
          </cell>
          <cell r="J86">
            <v>1</v>
          </cell>
          <cell r="M86">
            <v>1196000</v>
          </cell>
          <cell r="Y86">
            <v>32284.743000000002</v>
          </cell>
          <cell r="AB86">
            <v>3785</v>
          </cell>
          <cell r="AD86">
            <v>1459445.420959471</v>
          </cell>
          <cell r="AF86">
            <v>3277</v>
          </cell>
          <cell r="AI86">
            <v>1493</v>
          </cell>
          <cell r="AL86">
            <v>4819</v>
          </cell>
          <cell r="AO86">
            <v>4437</v>
          </cell>
          <cell r="AR86">
            <v>5373</v>
          </cell>
          <cell r="AU86">
            <v>237</v>
          </cell>
          <cell r="AX86">
            <v>1130</v>
          </cell>
          <cell r="BA86">
            <v>500</v>
          </cell>
          <cell r="BD86">
            <v>564</v>
          </cell>
          <cell r="BI86">
            <v>-24000</v>
          </cell>
          <cell r="BJ86">
            <v>0</v>
          </cell>
          <cell r="BK86">
            <v>0</v>
          </cell>
          <cell r="BL86">
            <v>0</v>
          </cell>
        </row>
        <row r="87">
          <cell r="B87">
            <v>813</v>
          </cell>
          <cell r="C87" t="str">
            <v>North Lincolnshire</v>
          </cell>
          <cell r="J87">
            <v>1</v>
          </cell>
          <cell r="M87">
            <v>1284000</v>
          </cell>
          <cell r="Y87">
            <v>33490.387999999999</v>
          </cell>
          <cell r="AB87">
            <v>3260</v>
          </cell>
          <cell r="AD87">
            <v>866151.46763139218</v>
          </cell>
          <cell r="AF87">
            <v>3363</v>
          </cell>
          <cell r="AI87">
            <v>3418</v>
          </cell>
          <cell r="AL87">
            <v>2783</v>
          </cell>
          <cell r="AO87">
            <v>2412</v>
          </cell>
          <cell r="AR87">
            <v>1797</v>
          </cell>
          <cell r="AU87">
            <v>191</v>
          </cell>
          <cell r="AX87">
            <v>1050</v>
          </cell>
          <cell r="BA87">
            <v>479</v>
          </cell>
          <cell r="BD87">
            <v>487</v>
          </cell>
          <cell r="BI87">
            <v>-138000</v>
          </cell>
          <cell r="BJ87">
            <v>0</v>
          </cell>
          <cell r="BK87">
            <v>0</v>
          </cell>
          <cell r="BL87">
            <v>0</v>
          </cell>
        </row>
        <row r="88">
          <cell r="B88">
            <v>815</v>
          </cell>
          <cell r="C88" t="str">
            <v>North Yorkshire</v>
          </cell>
          <cell r="J88">
            <v>1</v>
          </cell>
          <cell r="M88">
            <v>2844000</v>
          </cell>
          <cell r="Y88">
            <v>111542.965</v>
          </cell>
          <cell r="AB88">
            <v>5624</v>
          </cell>
          <cell r="AD88">
            <v>987993.64337593049</v>
          </cell>
          <cell r="AF88">
            <v>7513</v>
          </cell>
          <cell r="AI88">
            <v>2982</v>
          </cell>
          <cell r="AL88">
            <v>4512</v>
          </cell>
          <cell r="AO88">
            <v>1001</v>
          </cell>
          <cell r="AR88">
            <v>1626</v>
          </cell>
          <cell r="AU88">
            <v>413</v>
          </cell>
          <cell r="AX88">
            <v>3020</v>
          </cell>
          <cell r="BA88">
            <v>1301</v>
          </cell>
          <cell r="BD88">
            <v>1297</v>
          </cell>
          <cell r="BI88">
            <v>-744000</v>
          </cell>
          <cell r="BJ88">
            <v>100000</v>
          </cell>
          <cell r="BK88">
            <v>0</v>
          </cell>
          <cell r="BL88">
            <v>0</v>
          </cell>
        </row>
        <row r="89">
          <cell r="B89">
            <v>816</v>
          </cell>
          <cell r="C89" t="str">
            <v>York</v>
          </cell>
          <cell r="J89">
            <v>1</v>
          </cell>
          <cell r="M89">
            <v>704000</v>
          </cell>
          <cell r="Y89">
            <v>35901.843000000001</v>
          </cell>
          <cell r="AB89">
            <v>1834</v>
          </cell>
          <cell r="AD89">
            <v>409351.94776674866</v>
          </cell>
          <cell r="AF89">
            <v>3467</v>
          </cell>
          <cell r="AI89">
            <v>625</v>
          </cell>
          <cell r="AL89">
            <v>2675</v>
          </cell>
          <cell r="AO89">
            <v>883</v>
          </cell>
          <cell r="AR89">
            <v>0</v>
          </cell>
          <cell r="AU89">
            <v>139</v>
          </cell>
          <cell r="AX89">
            <v>770</v>
          </cell>
          <cell r="BA89">
            <v>353</v>
          </cell>
          <cell r="BD89">
            <v>269</v>
          </cell>
          <cell r="BI89">
            <v>978000</v>
          </cell>
          <cell r="BJ89">
            <v>216225</v>
          </cell>
          <cell r="BK89">
            <v>0</v>
          </cell>
          <cell r="BL89">
            <v>0</v>
          </cell>
        </row>
        <row r="90">
          <cell r="B90">
            <v>821</v>
          </cell>
          <cell r="C90" t="str">
            <v>Luton</v>
          </cell>
          <cell r="J90">
            <v>1.0233286343694641</v>
          </cell>
          <cell r="M90">
            <v>1711005.4766657441</v>
          </cell>
          <cell r="Y90">
            <v>54516.773850896629</v>
          </cell>
          <cell r="AB90">
            <v>6215.6981251601246</v>
          </cell>
          <cell r="AD90">
            <v>1775476.9891658826</v>
          </cell>
          <cell r="AF90">
            <v>9386.9935630710934</v>
          </cell>
          <cell r="AI90">
            <v>4596.7922255876329</v>
          </cell>
          <cell r="AL90">
            <v>12887.800821249031</v>
          </cell>
          <cell r="AO90">
            <v>3704.4496564174601</v>
          </cell>
          <cell r="AR90">
            <v>380.67825198544062</v>
          </cell>
          <cell r="AU90">
            <v>374.53828017922388</v>
          </cell>
          <cell r="AX90">
            <v>1831.7582555213407</v>
          </cell>
          <cell r="BA90">
            <v>784.893062561379</v>
          </cell>
          <cell r="BD90">
            <v>689.72349956501876</v>
          </cell>
          <cell r="BI90">
            <v>-852000</v>
          </cell>
          <cell r="BJ90">
            <v>55271</v>
          </cell>
          <cell r="BK90">
            <v>0</v>
          </cell>
          <cell r="BL90">
            <v>0</v>
          </cell>
        </row>
        <row r="91">
          <cell r="B91">
            <v>822</v>
          </cell>
          <cell r="C91" t="str">
            <v>Bedford Borough</v>
          </cell>
          <cell r="J91">
            <v>1.0233286343694641</v>
          </cell>
          <cell r="M91">
            <v>1354887.1119051704</v>
          </cell>
          <cell r="Y91">
            <v>37715.372396951803</v>
          </cell>
          <cell r="AB91">
            <v>2781.4072282162033</v>
          </cell>
          <cell r="AD91">
            <v>845263.95068839984</v>
          </cell>
          <cell r="AF91">
            <v>4144.4809691963292</v>
          </cell>
          <cell r="AI91">
            <v>3000.3995559712689</v>
          </cell>
          <cell r="AL91">
            <v>6340.5442185531992</v>
          </cell>
          <cell r="AO91">
            <v>933.27571454495126</v>
          </cell>
          <cell r="AR91">
            <v>392.95819559787424</v>
          </cell>
          <cell r="AU91">
            <v>197.50242643330657</v>
          </cell>
          <cell r="AX91">
            <v>1187.0612158685783</v>
          </cell>
          <cell r="BA91">
            <v>425.70471189769705</v>
          </cell>
          <cell r="BD91">
            <v>498.36104493792902</v>
          </cell>
          <cell r="BI91">
            <v>252000</v>
          </cell>
          <cell r="BJ91">
            <v>666000</v>
          </cell>
          <cell r="BK91">
            <v>0</v>
          </cell>
          <cell r="BL91">
            <v>0</v>
          </cell>
        </row>
        <row r="92">
          <cell r="B92">
            <v>823</v>
          </cell>
          <cell r="C92" t="str">
            <v>Central Bedfordshire</v>
          </cell>
          <cell r="J92">
            <v>1.0233286343694641</v>
          </cell>
          <cell r="M92">
            <v>2050750.5832764062</v>
          </cell>
          <cell r="Y92">
            <v>59364.735949818431</v>
          </cell>
          <cell r="AB92">
            <v>3044.4026872491559</v>
          </cell>
          <cell r="AD92">
            <v>640731.97203638079</v>
          </cell>
          <cell r="AF92">
            <v>3933.6752705162198</v>
          </cell>
          <cell r="AI92">
            <v>4139.3643260244826</v>
          </cell>
          <cell r="AL92">
            <v>4327.6567947484637</v>
          </cell>
          <cell r="AO92">
            <v>0</v>
          </cell>
          <cell r="AR92">
            <v>0</v>
          </cell>
          <cell r="AU92">
            <v>235.36558590497674</v>
          </cell>
          <cell r="AX92">
            <v>1882.9246872398139</v>
          </cell>
          <cell r="BA92">
            <v>621.16048106226469</v>
          </cell>
          <cell r="BD92">
            <v>799.21966344255145</v>
          </cell>
          <cell r="BI92">
            <v>144000</v>
          </cell>
          <cell r="BJ92">
            <v>662495</v>
          </cell>
          <cell r="BK92">
            <v>0</v>
          </cell>
          <cell r="BL92">
            <v>0</v>
          </cell>
        </row>
        <row r="93">
          <cell r="B93">
            <v>825</v>
          </cell>
          <cell r="C93" t="str">
            <v>Buckinghamshire</v>
          </cell>
          <cell r="J93">
            <v>1.0475502490323638</v>
          </cell>
          <cell r="M93">
            <v>5233561.0441656895</v>
          </cell>
          <cell r="Y93">
            <v>122655.37185700584</v>
          </cell>
          <cell r="AB93">
            <v>4967.4832809114696</v>
          </cell>
          <cell r="AD93">
            <v>634937.95019900228</v>
          </cell>
          <cell r="AF93">
            <v>6128.1689568393285</v>
          </cell>
          <cell r="AI93">
            <v>6508.4296972380762</v>
          </cell>
          <cell r="AL93">
            <v>1324.1035147769078</v>
          </cell>
          <cell r="AO93">
            <v>0</v>
          </cell>
          <cell r="AR93">
            <v>0</v>
          </cell>
          <cell r="AU93">
            <v>474.5402628116608</v>
          </cell>
          <cell r="AX93">
            <v>2975.0427072519133</v>
          </cell>
          <cell r="BA93">
            <v>1037.0747465420402</v>
          </cell>
          <cell r="BD93">
            <v>1285.3441555627105</v>
          </cell>
          <cell r="BI93">
            <v>-1146000</v>
          </cell>
          <cell r="BJ93">
            <v>237490</v>
          </cell>
          <cell r="BK93">
            <v>0</v>
          </cell>
          <cell r="BL93">
            <v>0</v>
          </cell>
        </row>
        <row r="94">
          <cell r="B94">
            <v>826</v>
          </cell>
          <cell r="C94" t="str">
            <v>Milton Keynes</v>
          </cell>
          <cell r="J94">
            <v>1.0426785996283705</v>
          </cell>
          <cell r="M94">
            <v>3098840.7980955169</v>
          </cell>
          <cell r="Y94">
            <v>67332.711844263409</v>
          </cell>
          <cell r="AB94">
            <v>5185.2406759518863</v>
          </cell>
          <cell r="AD94">
            <v>1540121.316554155</v>
          </cell>
          <cell r="AF94">
            <v>8104.7407549113241</v>
          </cell>
          <cell r="AI94">
            <v>5749.3297983508346</v>
          </cell>
          <cell r="AL94">
            <v>7077.7023342773791</v>
          </cell>
          <cell r="AO94">
            <v>5072.6313871920229</v>
          </cell>
          <cell r="AR94">
            <v>766.36877072685229</v>
          </cell>
          <cell r="AU94">
            <v>297.16340089408561</v>
          </cell>
          <cell r="AX94">
            <v>1897.6750513236343</v>
          </cell>
          <cell r="BA94">
            <v>653.75948196698835</v>
          </cell>
          <cell r="BD94">
            <v>799.73448591496015</v>
          </cell>
          <cell r="BI94">
            <v>-48000</v>
          </cell>
          <cell r="BJ94">
            <v>0</v>
          </cell>
          <cell r="BK94">
            <v>0</v>
          </cell>
          <cell r="BL94">
            <v>0</v>
          </cell>
        </row>
        <row r="95">
          <cell r="B95">
            <v>830</v>
          </cell>
          <cell r="C95" t="str">
            <v>Derbyshire</v>
          </cell>
          <cell r="J95">
            <v>1</v>
          </cell>
          <cell r="M95">
            <v>3236000</v>
          </cell>
          <cell r="Y95">
            <v>145476.11500000002</v>
          </cell>
          <cell r="AB95">
            <v>13241</v>
          </cell>
          <cell r="AD95">
            <v>2813750.8908357704</v>
          </cell>
          <cell r="AF95">
            <v>15368</v>
          </cell>
          <cell r="AI95">
            <v>7654</v>
          </cell>
          <cell r="AL95">
            <v>17023</v>
          </cell>
          <cell r="AO95">
            <v>8138</v>
          </cell>
          <cell r="AR95">
            <v>758</v>
          </cell>
          <cell r="AU95">
            <v>670</v>
          </cell>
          <cell r="AX95">
            <v>5020</v>
          </cell>
          <cell r="BA95">
            <v>1478</v>
          </cell>
          <cell r="BD95">
            <v>2124</v>
          </cell>
          <cell r="BI95">
            <v>-1350000</v>
          </cell>
          <cell r="BJ95">
            <v>50000</v>
          </cell>
          <cell r="BK95">
            <v>0</v>
          </cell>
          <cell r="BL95">
            <v>0</v>
          </cell>
        </row>
        <row r="96">
          <cell r="B96">
            <v>831</v>
          </cell>
          <cell r="C96" t="str">
            <v>Derby</v>
          </cell>
          <cell r="J96">
            <v>1</v>
          </cell>
          <cell r="M96">
            <v>2272000</v>
          </cell>
          <cell r="Y96">
            <v>55748.5</v>
          </cell>
          <cell r="AB96">
            <v>6328</v>
          </cell>
          <cell r="AD96">
            <v>2173787.5579315312</v>
          </cell>
          <cell r="AF96">
            <v>5446</v>
          </cell>
          <cell r="AI96">
            <v>4662</v>
          </cell>
          <cell r="AL96">
            <v>11731</v>
          </cell>
          <cell r="AO96">
            <v>8173</v>
          </cell>
          <cell r="AR96">
            <v>2849</v>
          </cell>
          <cell r="AU96">
            <v>341</v>
          </cell>
          <cell r="AX96">
            <v>2060</v>
          </cell>
          <cell r="BA96">
            <v>940</v>
          </cell>
          <cell r="BD96">
            <v>965</v>
          </cell>
          <cell r="BI96">
            <v>-12000</v>
          </cell>
          <cell r="BJ96">
            <v>249717</v>
          </cell>
          <cell r="BK96">
            <v>0</v>
          </cell>
          <cell r="BL96">
            <v>0</v>
          </cell>
        </row>
        <row r="97">
          <cell r="B97">
            <v>835</v>
          </cell>
          <cell r="C97" t="str">
            <v>Dorset</v>
          </cell>
          <cell r="J97">
            <v>1</v>
          </cell>
          <cell r="M97">
            <v>2404000</v>
          </cell>
          <cell r="Y97">
            <v>75162.684999999998</v>
          </cell>
          <cell r="AB97">
            <v>6275</v>
          </cell>
          <cell r="AD97">
            <v>535424.3525509662</v>
          </cell>
          <cell r="AF97">
            <v>3666</v>
          </cell>
          <cell r="AI97">
            <v>2503</v>
          </cell>
          <cell r="AL97">
            <v>3042</v>
          </cell>
          <cell r="AO97">
            <v>401</v>
          </cell>
          <cell r="AR97">
            <v>362</v>
          </cell>
          <cell r="AU97">
            <v>350</v>
          </cell>
          <cell r="AX97">
            <v>2530</v>
          </cell>
          <cell r="BA97">
            <v>837</v>
          </cell>
          <cell r="BD97">
            <v>849</v>
          </cell>
          <cell r="BI97">
            <v>-630000</v>
          </cell>
          <cell r="BJ97">
            <v>0</v>
          </cell>
          <cell r="BK97">
            <v>0</v>
          </cell>
          <cell r="BL97">
            <v>0</v>
          </cell>
        </row>
        <row r="98">
          <cell r="B98">
            <v>836</v>
          </cell>
          <cell r="C98" t="str">
            <v>Poole</v>
          </cell>
          <cell r="J98">
            <v>1</v>
          </cell>
          <cell r="M98">
            <v>976000</v>
          </cell>
          <cell r="Y98">
            <v>28814.047999999995</v>
          </cell>
          <cell r="AB98">
            <v>2041</v>
          </cell>
          <cell r="AD98">
            <v>479126.10341614013</v>
          </cell>
          <cell r="AF98">
            <v>4373</v>
          </cell>
          <cell r="AI98">
            <v>1849</v>
          </cell>
          <cell r="AL98">
            <v>2267</v>
          </cell>
          <cell r="AO98">
            <v>934</v>
          </cell>
          <cell r="AR98">
            <v>0</v>
          </cell>
          <cell r="AU98">
            <v>159</v>
          </cell>
          <cell r="AX98">
            <v>830</v>
          </cell>
          <cell r="BA98">
            <v>332</v>
          </cell>
          <cell r="BD98">
            <v>362</v>
          </cell>
          <cell r="BI98">
            <v>-468000</v>
          </cell>
          <cell r="BJ98">
            <v>906000</v>
          </cell>
          <cell r="BK98">
            <v>0</v>
          </cell>
          <cell r="BL98">
            <v>0</v>
          </cell>
        </row>
        <row r="99">
          <cell r="B99">
            <v>837</v>
          </cell>
          <cell r="C99" t="str">
            <v>Bournemouth</v>
          </cell>
          <cell r="J99">
            <v>1</v>
          </cell>
          <cell r="M99">
            <v>1480000</v>
          </cell>
          <cell r="Y99">
            <v>33874.761000000006</v>
          </cell>
          <cell r="AB99">
            <v>2638</v>
          </cell>
          <cell r="AD99">
            <v>697681.82118388056</v>
          </cell>
          <cell r="AF99">
            <v>4232</v>
          </cell>
          <cell r="AI99">
            <v>3378</v>
          </cell>
          <cell r="AL99">
            <v>3818</v>
          </cell>
          <cell r="AO99">
            <v>1507</v>
          </cell>
          <cell r="AR99">
            <v>0</v>
          </cell>
          <cell r="AU99">
            <v>193</v>
          </cell>
          <cell r="AX99">
            <v>950</v>
          </cell>
          <cell r="BA99">
            <v>319</v>
          </cell>
          <cell r="BD99">
            <v>457</v>
          </cell>
          <cell r="BI99">
            <v>-390000</v>
          </cell>
          <cell r="BJ99">
            <v>0</v>
          </cell>
          <cell r="BK99">
            <v>0</v>
          </cell>
          <cell r="BL99">
            <v>0</v>
          </cell>
        </row>
        <row r="100">
          <cell r="B100">
            <v>840</v>
          </cell>
          <cell r="C100" t="str">
            <v>Durham</v>
          </cell>
          <cell r="J100">
            <v>1</v>
          </cell>
          <cell r="M100">
            <v>5012000</v>
          </cell>
          <cell r="Y100">
            <v>95754.580999999991</v>
          </cell>
          <cell r="AB100">
            <v>13086</v>
          </cell>
          <cell r="AD100">
            <v>3369260.7216187837</v>
          </cell>
          <cell r="AF100">
            <v>12140</v>
          </cell>
          <cell r="AI100">
            <v>13577</v>
          </cell>
          <cell r="AL100">
            <v>17495</v>
          </cell>
          <cell r="AO100">
            <v>7052</v>
          </cell>
          <cell r="AR100">
            <v>4746</v>
          </cell>
          <cell r="AU100">
            <v>659</v>
          </cell>
          <cell r="AX100">
            <v>3980</v>
          </cell>
          <cell r="BA100">
            <v>1144</v>
          </cell>
          <cell r="BD100">
            <v>1529</v>
          </cell>
          <cell r="BI100">
            <v>-822000</v>
          </cell>
          <cell r="BJ100">
            <v>966000</v>
          </cell>
          <cell r="BK100">
            <v>0</v>
          </cell>
          <cell r="BL100">
            <v>0</v>
          </cell>
        </row>
        <row r="101">
          <cell r="B101">
            <v>841</v>
          </cell>
          <cell r="C101" t="str">
            <v>Darlington</v>
          </cell>
          <cell r="J101">
            <v>1</v>
          </cell>
          <cell r="M101">
            <v>972000</v>
          </cell>
          <cell r="Y101">
            <v>21159.365999999995</v>
          </cell>
          <cell r="AB101">
            <v>2634</v>
          </cell>
          <cell r="AD101">
            <v>658372.95170394564</v>
          </cell>
          <cell r="AF101">
            <v>3249</v>
          </cell>
          <cell r="AI101">
            <v>2055</v>
          </cell>
          <cell r="AL101">
            <v>3282</v>
          </cell>
          <cell r="AO101">
            <v>1652</v>
          </cell>
          <cell r="AR101">
            <v>785</v>
          </cell>
          <cell r="AU101">
            <v>133</v>
          </cell>
          <cell r="AX101">
            <v>790</v>
          </cell>
          <cell r="BA101">
            <v>261</v>
          </cell>
          <cell r="BD101">
            <v>355</v>
          </cell>
          <cell r="BI101">
            <v>78000</v>
          </cell>
          <cell r="BJ101">
            <v>100500</v>
          </cell>
          <cell r="BK101">
            <v>0</v>
          </cell>
          <cell r="BL101">
            <v>0</v>
          </cell>
        </row>
        <row r="102">
          <cell r="B102">
            <v>845</v>
          </cell>
          <cell r="C102" t="str">
            <v>East Sussex</v>
          </cell>
          <cell r="J102">
            <v>1.0025177363131601</v>
          </cell>
          <cell r="M102">
            <v>3761446.5466469764</v>
          </cell>
          <cell r="Y102">
            <v>102599.80450713809</v>
          </cell>
          <cell r="AB102">
            <v>8206.6101894595286</v>
          </cell>
          <cell r="AD102">
            <v>1918950.8191645704</v>
          </cell>
          <cell r="AF102">
            <v>12295.880035880909</v>
          </cell>
          <cell r="AI102">
            <v>5975.0057084264345</v>
          </cell>
          <cell r="AL102">
            <v>10683.831515889347</v>
          </cell>
          <cell r="AO102">
            <v>3699.2904469955606</v>
          </cell>
          <cell r="AR102">
            <v>1441.6205048183242</v>
          </cell>
          <cell r="AU102">
            <v>611.53581915102768</v>
          </cell>
          <cell r="AX102">
            <v>3528.8624318223237</v>
          </cell>
          <cell r="BA102">
            <v>1180.9658933769026</v>
          </cell>
          <cell r="BD102">
            <v>1717.3128823044433</v>
          </cell>
          <cell r="BI102">
            <v>-906000</v>
          </cell>
          <cell r="BJ102">
            <v>0</v>
          </cell>
          <cell r="BK102">
            <v>0</v>
          </cell>
          <cell r="BL102">
            <v>0</v>
          </cell>
        </row>
        <row r="103">
          <cell r="B103">
            <v>846</v>
          </cell>
          <cell r="C103" t="str">
            <v>Brighton and Hove</v>
          </cell>
          <cell r="J103">
            <v>1.0025177363131601</v>
          </cell>
          <cell r="M103">
            <v>1688239.8679513615</v>
          </cell>
          <cell r="Y103">
            <v>49093.517108710643</v>
          </cell>
          <cell r="AB103">
            <v>4007.0633920437008</v>
          </cell>
          <cell r="AD103">
            <v>1011478.1051453804</v>
          </cell>
          <cell r="AF103">
            <v>3799.5422206268768</v>
          </cell>
          <cell r="AI103">
            <v>3010.5607621484196</v>
          </cell>
          <cell r="AL103">
            <v>4550.4280051254336</v>
          </cell>
          <cell r="AO103">
            <v>4727.8736444528631</v>
          </cell>
          <cell r="AR103">
            <v>431.08262661465886</v>
          </cell>
          <cell r="AU103">
            <v>256.64454049616899</v>
          </cell>
          <cell r="AX103">
            <v>1583.9780233747929</v>
          </cell>
          <cell r="BA103">
            <v>502.2613858928932</v>
          </cell>
          <cell r="BD103">
            <v>702.76493315552523</v>
          </cell>
          <cell r="BI103">
            <v>-252000</v>
          </cell>
          <cell r="BJ103">
            <v>0</v>
          </cell>
          <cell r="BK103">
            <v>0</v>
          </cell>
          <cell r="BL103">
            <v>0</v>
          </cell>
        </row>
        <row r="104">
          <cell r="B104">
            <v>850</v>
          </cell>
          <cell r="C104" t="str">
            <v>Hampshire</v>
          </cell>
          <cell r="J104">
            <v>1.0211074286485819</v>
          </cell>
          <cell r="M104">
            <v>10938102.77568361</v>
          </cell>
          <cell r="Y104">
            <v>276637.03382115596</v>
          </cell>
          <cell r="AB104">
            <v>14772.361170259035</v>
          </cell>
          <cell r="AD104">
            <v>2423529.3964610416</v>
          </cell>
          <cell r="AF104">
            <v>14928.590606842268</v>
          </cell>
          <cell r="AI104">
            <v>10093.646932191232</v>
          </cell>
          <cell r="AL104">
            <v>17840.788993348026</v>
          </cell>
          <cell r="AO104">
            <v>2175.979930450128</v>
          </cell>
          <cell r="AR104">
            <v>0</v>
          </cell>
          <cell r="AU104">
            <v>1175.2946503745179</v>
          </cell>
          <cell r="AX104">
            <v>7985.0600920319112</v>
          </cell>
          <cell r="BA104">
            <v>2607.9083727684783</v>
          </cell>
          <cell r="BD104">
            <v>3552.4327442684166</v>
          </cell>
          <cell r="BI104">
            <v>-1218000</v>
          </cell>
          <cell r="BJ104">
            <v>2773000</v>
          </cell>
          <cell r="BK104">
            <v>0</v>
          </cell>
          <cell r="BL104">
            <v>0</v>
          </cell>
        </row>
        <row r="105">
          <cell r="B105">
            <v>851</v>
          </cell>
          <cell r="C105" t="str">
            <v>Portsmouth</v>
          </cell>
          <cell r="J105">
            <v>1.0211074286485819</v>
          </cell>
          <cell r="M105">
            <v>1952357.4035760886</v>
          </cell>
          <cell r="Y105">
            <v>42613.27897194551</v>
          </cell>
          <cell r="AB105">
            <v>4828.8170300791444</v>
          </cell>
          <cell r="AD105">
            <v>1462249.7384451895</v>
          </cell>
          <cell r="AF105">
            <v>6606.5650633563255</v>
          </cell>
          <cell r="AI105">
            <v>3280.8181682478939</v>
          </cell>
          <cell r="AL105">
            <v>7758.3742428719261</v>
          </cell>
          <cell r="AO105">
            <v>3990.4878311586581</v>
          </cell>
          <cell r="AR105">
            <v>2001.3705601512206</v>
          </cell>
          <cell r="AU105">
            <v>253.23464230484834</v>
          </cell>
          <cell r="AX105">
            <v>1419.339325821529</v>
          </cell>
          <cell r="BA105">
            <v>538.12361489780267</v>
          </cell>
          <cell r="BD105">
            <v>857.73024006480887</v>
          </cell>
          <cell r="BI105">
            <v>-114000</v>
          </cell>
          <cell r="BJ105">
            <v>660000</v>
          </cell>
          <cell r="BK105">
            <v>0</v>
          </cell>
          <cell r="BL105">
            <v>0</v>
          </cell>
        </row>
        <row r="106">
          <cell r="B106">
            <v>852</v>
          </cell>
          <cell r="C106" t="str">
            <v>Southampton</v>
          </cell>
          <cell r="J106">
            <v>1.0211074286485819</v>
          </cell>
          <cell r="M106">
            <v>1980948.411578249</v>
          </cell>
          <cell r="Y106">
            <v>48331.537754393583</v>
          </cell>
          <cell r="AB106">
            <v>5670.2095512855758</v>
          </cell>
          <cell r="AD106">
            <v>1683048.8479690889</v>
          </cell>
          <cell r="AF106">
            <v>6934.34054795252</v>
          </cell>
          <cell r="AI106">
            <v>5599.7531387088238</v>
          </cell>
          <cell r="AL106">
            <v>7336.6568748400614</v>
          </cell>
          <cell r="AO106">
            <v>6506.4965353487642</v>
          </cell>
          <cell r="AR106">
            <v>1352.9673429593711</v>
          </cell>
          <cell r="AU106">
            <v>298.16336916538592</v>
          </cell>
          <cell r="AX106">
            <v>1807.36014870799</v>
          </cell>
          <cell r="BA106">
            <v>573.86237490050303</v>
          </cell>
          <cell r="BD106">
            <v>621.85442404698642</v>
          </cell>
          <cell r="BI106">
            <v>-6000</v>
          </cell>
          <cell r="BJ106">
            <v>0</v>
          </cell>
          <cell r="BK106">
            <v>0</v>
          </cell>
          <cell r="BL106">
            <v>0</v>
          </cell>
        </row>
        <row r="107">
          <cell r="B107">
            <v>855</v>
          </cell>
          <cell r="C107" t="str">
            <v>Leicestershire</v>
          </cell>
          <cell r="J107">
            <v>1</v>
          </cell>
          <cell r="M107">
            <v>4980000</v>
          </cell>
          <cell r="Y107">
            <v>131451.62599999999</v>
          </cell>
          <cell r="AB107">
            <v>6483</v>
          </cell>
          <cell r="AD107">
            <v>1081919.368243302</v>
          </cell>
          <cell r="AF107">
            <v>8927</v>
          </cell>
          <cell r="AI107">
            <v>4056</v>
          </cell>
          <cell r="AL107">
            <v>5369</v>
          </cell>
          <cell r="AO107">
            <v>1340</v>
          </cell>
          <cell r="AR107">
            <v>762</v>
          </cell>
          <cell r="AU107">
            <v>580</v>
          </cell>
          <cell r="AX107">
            <v>3960</v>
          </cell>
          <cell r="BA107">
            <v>1390</v>
          </cell>
          <cell r="BD107">
            <v>1729</v>
          </cell>
          <cell r="BI107">
            <v>-900000</v>
          </cell>
          <cell r="BJ107">
            <v>624756</v>
          </cell>
          <cell r="BK107">
            <v>0</v>
          </cell>
          <cell r="BL107">
            <v>0</v>
          </cell>
        </row>
        <row r="108">
          <cell r="B108">
            <v>856</v>
          </cell>
          <cell r="C108" t="str">
            <v>Leicester</v>
          </cell>
          <cell r="J108">
            <v>1</v>
          </cell>
          <cell r="M108">
            <v>3348000</v>
          </cell>
          <cell r="Y108">
            <v>77950.179999999993</v>
          </cell>
          <cell r="AB108">
            <v>9494</v>
          </cell>
          <cell r="AD108">
            <v>3405697.4477501325</v>
          </cell>
          <cell r="AF108">
            <v>9543</v>
          </cell>
          <cell r="AI108">
            <v>9437</v>
          </cell>
          <cell r="AL108">
            <v>15505</v>
          </cell>
          <cell r="AO108">
            <v>10577</v>
          </cell>
          <cell r="AR108">
            <v>6511</v>
          </cell>
          <cell r="AU108">
            <v>596</v>
          </cell>
          <cell r="AX108">
            <v>2340</v>
          </cell>
          <cell r="BA108">
            <v>1162</v>
          </cell>
          <cell r="BD108">
            <v>1444</v>
          </cell>
          <cell r="BI108">
            <v>-240000</v>
          </cell>
          <cell r="BJ108">
            <v>1833000</v>
          </cell>
          <cell r="BK108">
            <v>0</v>
          </cell>
          <cell r="BL108">
            <v>0</v>
          </cell>
        </row>
        <row r="109">
          <cell r="B109">
            <v>857</v>
          </cell>
          <cell r="C109" t="str">
            <v>Rutland</v>
          </cell>
          <cell r="J109">
            <v>1</v>
          </cell>
          <cell r="M109">
            <v>96000</v>
          </cell>
          <cell r="Y109">
            <v>7597.8660000000009</v>
          </cell>
          <cell r="AB109">
            <v>198</v>
          </cell>
          <cell r="AD109">
            <v>0</v>
          </cell>
          <cell r="AF109">
            <v>0</v>
          </cell>
          <cell r="AI109">
            <v>0</v>
          </cell>
          <cell r="AL109">
            <v>0</v>
          </cell>
          <cell r="AO109">
            <v>0</v>
          </cell>
          <cell r="AR109">
            <v>0</v>
          </cell>
          <cell r="AU109">
            <v>22</v>
          </cell>
          <cell r="AX109">
            <v>190</v>
          </cell>
          <cell r="BA109">
            <v>74</v>
          </cell>
          <cell r="BD109">
            <v>54</v>
          </cell>
          <cell r="BI109">
            <v>-156000</v>
          </cell>
          <cell r="BJ109">
            <v>0</v>
          </cell>
          <cell r="BK109">
            <v>0</v>
          </cell>
          <cell r="BL109">
            <v>0</v>
          </cell>
        </row>
        <row r="110">
          <cell r="B110">
            <v>860</v>
          </cell>
          <cell r="C110" t="str">
            <v>Staffordshire</v>
          </cell>
          <cell r="J110">
            <v>1</v>
          </cell>
          <cell r="M110">
            <v>8268000</v>
          </cell>
          <cell r="Y110">
            <v>160477.06</v>
          </cell>
          <cell r="AB110">
            <v>10809</v>
          </cell>
          <cell r="AD110">
            <v>2458178.00908258</v>
          </cell>
          <cell r="AF110">
            <v>16272</v>
          </cell>
          <cell r="AI110">
            <v>12185</v>
          </cell>
          <cell r="AL110">
            <v>13599</v>
          </cell>
          <cell r="AO110">
            <v>3345</v>
          </cell>
          <cell r="AR110">
            <v>710</v>
          </cell>
          <cell r="AU110">
            <v>823</v>
          </cell>
          <cell r="AX110">
            <v>5070</v>
          </cell>
          <cell r="BA110">
            <v>1946</v>
          </cell>
          <cell r="BD110">
            <v>2186</v>
          </cell>
          <cell r="BI110">
            <v>282000</v>
          </cell>
          <cell r="BJ110">
            <v>333999.99999999994</v>
          </cell>
          <cell r="BK110">
            <v>0</v>
          </cell>
          <cell r="BL110">
            <v>0</v>
          </cell>
        </row>
        <row r="111">
          <cell r="B111">
            <v>861</v>
          </cell>
          <cell r="C111" t="str">
            <v>Stoke-on-Trent</v>
          </cell>
          <cell r="J111">
            <v>1</v>
          </cell>
          <cell r="M111">
            <v>2576000</v>
          </cell>
          <cell r="Y111">
            <v>52509.901000000013</v>
          </cell>
          <cell r="AB111">
            <v>7489</v>
          </cell>
          <cell r="AD111">
            <v>2462529.5959918937</v>
          </cell>
          <cell r="AF111">
            <v>3907</v>
          </cell>
          <cell r="AI111">
            <v>4767</v>
          </cell>
          <cell r="AL111">
            <v>15499</v>
          </cell>
          <cell r="AO111">
            <v>5600</v>
          </cell>
          <cell r="AR111">
            <v>5445</v>
          </cell>
          <cell r="AU111">
            <v>361</v>
          </cell>
          <cell r="AX111">
            <v>2000</v>
          </cell>
          <cell r="BA111">
            <v>819</v>
          </cell>
          <cell r="BD111">
            <v>890</v>
          </cell>
          <cell r="BI111">
            <v>-906000</v>
          </cell>
          <cell r="BJ111">
            <v>182550</v>
          </cell>
          <cell r="BK111">
            <v>0</v>
          </cell>
          <cell r="BL111">
            <v>0</v>
          </cell>
        </row>
        <row r="112">
          <cell r="B112">
            <v>865</v>
          </cell>
          <cell r="C112" t="str">
            <v>Wiltshire</v>
          </cell>
          <cell r="J112">
            <v>1.0106722048389458</v>
          </cell>
          <cell r="M112">
            <v>2660089.2431361056</v>
          </cell>
          <cell r="Y112">
            <v>100572.93102867399</v>
          </cell>
          <cell r="AB112">
            <v>4925.0056541801832</v>
          </cell>
          <cell r="AD112">
            <v>582708.25137685775</v>
          </cell>
          <cell r="AF112">
            <v>4743.0846573091731</v>
          </cell>
          <cell r="AI112">
            <v>2724.7722642457979</v>
          </cell>
          <cell r="AL112">
            <v>3413.0400357411199</v>
          </cell>
          <cell r="AO112">
            <v>544.75231840819174</v>
          </cell>
          <cell r="AR112">
            <v>0</v>
          </cell>
          <cell r="AU112">
            <v>385.06611004363833</v>
          </cell>
          <cell r="AX112">
            <v>3527.2459948879209</v>
          </cell>
          <cell r="BA112">
            <v>1052.1097652373426</v>
          </cell>
          <cell r="BD112">
            <v>1428.0798254374304</v>
          </cell>
          <cell r="BI112">
            <v>-1116000</v>
          </cell>
          <cell r="BJ112">
            <v>653000</v>
          </cell>
          <cell r="BK112">
            <v>0</v>
          </cell>
          <cell r="BL112">
            <v>0</v>
          </cell>
        </row>
        <row r="113">
          <cell r="B113">
            <v>866</v>
          </cell>
          <cell r="C113" t="str">
            <v>Swindon</v>
          </cell>
          <cell r="J113">
            <v>1.0106722048389458</v>
          </cell>
          <cell r="M113">
            <v>2025387.0984972476</v>
          </cell>
          <cell r="Y113">
            <v>47659.857820002799</v>
          </cell>
          <cell r="AB113">
            <v>3992.155209113836</v>
          </cell>
          <cell r="AD113">
            <v>842227.22089770017</v>
          </cell>
          <cell r="AF113">
            <v>2535.7765619409151</v>
          </cell>
          <cell r="AI113">
            <v>2231.5642282843924</v>
          </cell>
          <cell r="AL113">
            <v>6447.0779946676357</v>
          </cell>
          <cell r="AO113">
            <v>1345.2047046406369</v>
          </cell>
          <cell r="AR113">
            <v>892.42355687278916</v>
          </cell>
          <cell r="AU113">
            <v>199.10242435327234</v>
          </cell>
          <cell r="AX113">
            <v>1677.71586003265</v>
          </cell>
          <cell r="BA113">
            <v>498.2613969856003</v>
          </cell>
          <cell r="BD113">
            <v>664.01163857918743</v>
          </cell>
          <cell r="BI113">
            <v>-288000</v>
          </cell>
          <cell r="BJ113">
            <v>468000</v>
          </cell>
          <cell r="BK113">
            <v>0</v>
          </cell>
          <cell r="BL113">
            <v>0</v>
          </cell>
        </row>
        <row r="114">
          <cell r="B114">
            <v>867</v>
          </cell>
          <cell r="C114" t="str">
            <v>Bracknell Forest</v>
          </cell>
          <cell r="J114">
            <v>1.0736882262177072</v>
          </cell>
          <cell r="M114">
            <v>665686.70025497838</v>
          </cell>
          <cell r="Y114">
            <v>29359.743639684228</v>
          </cell>
          <cell r="AB114">
            <v>1462.3633641085173</v>
          </cell>
          <cell r="AD114">
            <v>123859.99467467867</v>
          </cell>
          <cell r="AF114">
            <v>1863.9227607139396</v>
          </cell>
          <cell r="AI114">
            <v>651.72875331414832</v>
          </cell>
          <cell r="AL114">
            <v>333.91703835370691</v>
          </cell>
          <cell r="AO114">
            <v>0</v>
          </cell>
          <cell r="AR114">
            <v>0</v>
          </cell>
          <cell r="AU114">
            <v>104.1477579431176</v>
          </cell>
          <cell r="AX114">
            <v>794.52928740110337</v>
          </cell>
          <cell r="BA114">
            <v>228.69559218437163</v>
          </cell>
          <cell r="BD114">
            <v>265.2009918757737</v>
          </cell>
          <cell r="BI114">
            <v>-504000</v>
          </cell>
          <cell r="BJ114">
            <v>20000</v>
          </cell>
          <cell r="BK114">
            <v>0</v>
          </cell>
          <cell r="BL114">
            <v>0</v>
          </cell>
        </row>
        <row r="115">
          <cell r="B115">
            <v>868</v>
          </cell>
          <cell r="C115" t="str">
            <v>Windsor and Maidenhead</v>
          </cell>
          <cell r="J115">
            <v>1.0736882262177072</v>
          </cell>
          <cell r="M115">
            <v>1159583.2843151237</v>
          </cell>
          <cell r="Y115">
            <v>35354.367260120511</v>
          </cell>
          <cell r="AB115">
            <v>1134.8884551121166</v>
          </cell>
          <cell r="AD115">
            <v>142580.42595636236</v>
          </cell>
          <cell r="AF115">
            <v>2319.1665686302476</v>
          </cell>
          <cell r="AI115">
            <v>1150.9937785053821</v>
          </cell>
          <cell r="AL115">
            <v>0</v>
          </cell>
          <cell r="AO115">
            <v>0</v>
          </cell>
          <cell r="AR115">
            <v>0</v>
          </cell>
          <cell r="AU115">
            <v>108.44251084798843</v>
          </cell>
          <cell r="AX115">
            <v>687.16046477933264</v>
          </cell>
          <cell r="BA115">
            <v>232.99034508924245</v>
          </cell>
          <cell r="BD115">
            <v>243.72722735141954</v>
          </cell>
          <cell r="BI115">
            <v>564000</v>
          </cell>
          <cell r="BJ115">
            <v>32700</v>
          </cell>
          <cell r="BK115">
            <v>0</v>
          </cell>
          <cell r="BL115">
            <v>0</v>
          </cell>
        </row>
        <row r="116">
          <cell r="B116">
            <v>869</v>
          </cell>
          <cell r="C116" t="str">
            <v>West Berkshire</v>
          </cell>
          <cell r="J116">
            <v>1.0517001196696447</v>
          </cell>
          <cell r="M116">
            <v>1421898.5617933597</v>
          </cell>
          <cell r="Y116">
            <v>36116.731440709133</v>
          </cell>
          <cell r="AB116">
            <v>1545.9991759143777</v>
          </cell>
          <cell r="AD116">
            <v>142184.03750026249</v>
          </cell>
          <cell r="AF116">
            <v>883.42810052250161</v>
          </cell>
          <cell r="AI116">
            <v>1076.9409225417162</v>
          </cell>
          <cell r="AL116">
            <v>328.13043733692916</v>
          </cell>
          <cell r="AO116">
            <v>444.86915062025969</v>
          </cell>
          <cell r="AR116">
            <v>0</v>
          </cell>
          <cell r="AU116">
            <v>123.04891400134844</v>
          </cell>
          <cell r="AX116">
            <v>1051.7001196696447</v>
          </cell>
          <cell r="BA116">
            <v>335.49233817461669</v>
          </cell>
          <cell r="BD116">
            <v>277.64883159278622</v>
          </cell>
          <cell r="BI116">
            <v>-498000</v>
          </cell>
          <cell r="BJ116">
            <v>45000</v>
          </cell>
          <cell r="BK116">
            <v>0</v>
          </cell>
          <cell r="BL116">
            <v>0</v>
          </cell>
        </row>
        <row r="117">
          <cell r="B117">
            <v>870</v>
          </cell>
          <cell r="C117" t="str">
            <v>Reading</v>
          </cell>
          <cell r="J117">
            <v>1.0517001196696447</v>
          </cell>
          <cell r="M117">
            <v>954943.70866003737</v>
          </cell>
          <cell r="Y117">
            <v>36499.408304752724</v>
          </cell>
          <cell r="AB117">
            <v>3290.7696744463183</v>
          </cell>
          <cell r="AD117">
            <v>860348.96480233816</v>
          </cell>
          <cell r="AF117">
            <v>4747.3743401887759</v>
          </cell>
          <cell r="AI117">
            <v>2189.6396491522005</v>
          </cell>
          <cell r="AL117">
            <v>5577.1657346081256</v>
          </cell>
          <cell r="AO117">
            <v>2565.0965918742636</v>
          </cell>
          <cell r="AR117">
            <v>0</v>
          </cell>
          <cell r="AU117">
            <v>175.63391998483067</v>
          </cell>
          <cell r="AX117">
            <v>1230.4891400134843</v>
          </cell>
          <cell r="BA117">
            <v>463.79975277431333</v>
          </cell>
          <cell r="BD117">
            <v>425.9385484662061</v>
          </cell>
          <cell r="BI117">
            <v>-1782000</v>
          </cell>
          <cell r="BJ117">
            <v>181000</v>
          </cell>
          <cell r="BK117">
            <v>0</v>
          </cell>
          <cell r="BL117">
            <v>0</v>
          </cell>
        </row>
        <row r="118">
          <cell r="B118">
            <v>871</v>
          </cell>
          <cell r="C118" t="str">
            <v>Slough</v>
          </cell>
          <cell r="J118">
            <v>1.0736882262177072</v>
          </cell>
          <cell r="M118">
            <v>1150993.7785053819</v>
          </cell>
          <cell r="Y118">
            <v>41937.650113774696</v>
          </cell>
          <cell r="AB118">
            <v>3319.8439954651508</v>
          </cell>
          <cell r="AD118">
            <v>726277.24445441179</v>
          </cell>
          <cell r="AF118">
            <v>12242.193155334298</v>
          </cell>
          <cell r="AI118">
            <v>3340.2440717632871</v>
          </cell>
          <cell r="AL118">
            <v>1579.3953807662474</v>
          </cell>
          <cell r="AO118">
            <v>0</v>
          </cell>
          <cell r="AR118">
            <v>0</v>
          </cell>
          <cell r="AU118">
            <v>231.91665686302477</v>
          </cell>
          <cell r="AX118">
            <v>1116.6357552664156</v>
          </cell>
          <cell r="BA118">
            <v>452.02274323765471</v>
          </cell>
          <cell r="BD118">
            <v>307.07483269826429</v>
          </cell>
          <cell r="BI118">
            <v>-30000</v>
          </cell>
          <cell r="BJ118">
            <v>120000</v>
          </cell>
          <cell r="BK118">
            <v>0</v>
          </cell>
          <cell r="BL118">
            <v>0</v>
          </cell>
        </row>
        <row r="119">
          <cell r="B119">
            <v>872</v>
          </cell>
          <cell r="C119" t="str">
            <v>Wokingham</v>
          </cell>
          <cell r="J119">
            <v>1.0517001196696447</v>
          </cell>
          <cell r="M119">
            <v>1097974.924935109</v>
          </cell>
          <cell r="Y119">
            <v>38565.415346337169</v>
          </cell>
          <cell r="AB119">
            <v>1217.8687385774485</v>
          </cell>
          <cell r="AD119">
            <v>63299.139773177849</v>
          </cell>
          <cell r="AF119">
            <v>700.43227969998338</v>
          </cell>
          <cell r="AI119">
            <v>763.53428688016209</v>
          </cell>
          <cell r="AL119">
            <v>0</v>
          </cell>
          <cell r="AO119">
            <v>0</v>
          </cell>
          <cell r="AR119">
            <v>0</v>
          </cell>
          <cell r="AU119">
            <v>93.601310650598379</v>
          </cell>
          <cell r="AX119">
            <v>872.91109932580514</v>
          </cell>
          <cell r="BA119">
            <v>296.57943374683981</v>
          </cell>
          <cell r="BD119">
            <v>242.94272764368793</v>
          </cell>
          <cell r="BI119">
            <v>-522000</v>
          </cell>
          <cell r="BJ119">
            <v>220000</v>
          </cell>
          <cell r="BK119">
            <v>0</v>
          </cell>
          <cell r="BL119">
            <v>0</v>
          </cell>
        </row>
        <row r="120">
          <cell r="B120">
            <v>873</v>
          </cell>
          <cell r="C120" t="str">
            <v>Cambridgeshire</v>
          </cell>
          <cell r="J120">
            <v>1.0191044210248255</v>
          </cell>
          <cell r="M120">
            <v>3945972.318208124</v>
          </cell>
          <cell r="Y120">
            <v>131443.73255633906</v>
          </cell>
          <cell r="AB120">
            <v>8035.6383597807489</v>
          </cell>
          <cell r="AD120">
            <v>1235919.4216531727</v>
          </cell>
          <cell r="AF120">
            <v>11045.053715067059</v>
          </cell>
          <cell r="AI120">
            <v>7300.8640722218497</v>
          </cell>
          <cell r="AL120">
            <v>4562.5304929281438</v>
          </cell>
          <cell r="AO120">
            <v>1585.7264791146283</v>
          </cell>
          <cell r="AR120">
            <v>331.20893683306826</v>
          </cell>
          <cell r="AU120">
            <v>537.06802988008303</v>
          </cell>
          <cell r="AX120">
            <v>3831.8326230533439</v>
          </cell>
          <cell r="BA120">
            <v>1498.0834989064933</v>
          </cell>
          <cell r="BD120">
            <v>1868.018403738505</v>
          </cell>
          <cell r="BI120">
            <v>-504000</v>
          </cell>
          <cell r="BJ120">
            <v>624000</v>
          </cell>
          <cell r="BK120">
            <v>0</v>
          </cell>
          <cell r="BL120">
            <v>0</v>
          </cell>
        </row>
        <row r="121">
          <cell r="B121">
            <v>874</v>
          </cell>
          <cell r="C121" t="str">
            <v>Peterborough</v>
          </cell>
          <cell r="J121">
            <v>1.0191044210248255</v>
          </cell>
          <cell r="M121">
            <v>2034132.4243655517</v>
          </cell>
          <cell r="Y121">
            <v>46288.92738437323</v>
          </cell>
          <cell r="AB121">
            <v>5113.8659847025738</v>
          </cell>
          <cell r="AD121">
            <v>1750065.1364521477</v>
          </cell>
          <cell r="AF121">
            <v>5735.5196815277177</v>
          </cell>
          <cell r="AI121">
            <v>7145.9602002260763</v>
          </cell>
          <cell r="AL121">
            <v>9093.4687488045183</v>
          </cell>
          <cell r="AO121">
            <v>4715.396156081867</v>
          </cell>
          <cell r="AR121">
            <v>1871.0757170015795</v>
          </cell>
          <cell r="AU121">
            <v>341.39998104331653</v>
          </cell>
          <cell r="AX121">
            <v>1905.7252673164237</v>
          </cell>
          <cell r="BA121">
            <v>736.81249640094882</v>
          </cell>
          <cell r="BD121">
            <v>762.29010692656948</v>
          </cell>
          <cell r="BI121">
            <v>90000</v>
          </cell>
          <cell r="BJ121">
            <v>249000</v>
          </cell>
          <cell r="BK121">
            <v>0</v>
          </cell>
          <cell r="BL121">
            <v>0</v>
          </cell>
        </row>
        <row r="122">
          <cell r="B122">
            <v>876</v>
          </cell>
          <cell r="C122" t="str">
            <v>Halton</v>
          </cell>
          <cell r="J122">
            <v>1.0053988821652644</v>
          </cell>
          <cell r="M122">
            <v>1186370.6809550119</v>
          </cell>
          <cell r="Y122">
            <v>26825.023445478255</v>
          </cell>
          <cell r="AB122">
            <v>4423.7550815271634</v>
          </cell>
          <cell r="AD122">
            <v>1157603.952658691</v>
          </cell>
          <cell r="AF122">
            <v>2800.0358868302615</v>
          </cell>
          <cell r="AI122">
            <v>2685.4204142634212</v>
          </cell>
          <cell r="AL122">
            <v>4293.0532268456791</v>
          </cell>
          <cell r="AO122">
            <v>4733.417937234065</v>
          </cell>
          <cell r="AR122">
            <v>2388.8277440246684</v>
          </cell>
          <cell r="AU122">
            <v>150.80983232478965</v>
          </cell>
          <cell r="AX122">
            <v>1035.5608486302224</v>
          </cell>
          <cell r="BA122">
            <v>309.66285570690144</v>
          </cell>
          <cell r="BD122">
            <v>421.26213162724576</v>
          </cell>
          <cell r="BI122">
            <v>-78000</v>
          </cell>
          <cell r="BJ122">
            <v>0</v>
          </cell>
          <cell r="BK122">
            <v>0</v>
          </cell>
          <cell r="BL122">
            <v>0</v>
          </cell>
        </row>
        <row r="123">
          <cell r="B123">
            <v>877</v>
          </cell>
          <cell r="C123" t="str">
            <v>Warrington</v>
          </cell>
          <cell r="J123">
            <v>1.0053988821652644</v>
          </cell>
          <cell r="M123">
            <v>1431688.0082033365</v>
          </cell>
          <cell r="Y123">
            <v>43009.464123897815</v>
          </cell>
          <cell r="AB123">
            <v>3154.9416922345995</v>
          </cell>
          <cell r="AD123">
            <v>837166.97894020961</v>
          </cell>
          <cell r="AF123">
            <v>5277.338732485473</v>
          </cell>
          <cell r="AI123">
            <v>2989.050876677331</v>
          </cell>
          <cell r="AL123">
            <v>3141.8715067664511</v>
          </cell>
          <cell r="AO123">
            <v>2983.0184833843396</v>
          </cell>
          <cell r="AR123">
            <v>454.44029473869949</v>
          </cell>
          <cell r="AU123">
            <v>152.82063008912019</v>
          </cell>
          <cell r="AX123">
            <v>1256.7486027065804</v>
          </cell>
          <cell r="BA123">
            <v>407.18654727693206</v>
          </cell>
          <cell r="BD123">
            <v>554.98018295522593</v>
          </cell>
          <cell r="BI123">
            <v>-480000</v>
          </cell>
          <cell r="BJ123">
            <v>311525</v>
          </cell>
          <cell r="BK123">
            <v>0</v>
          </cell>
          <cell r="BL123">
            <v>0</v>
          </cell>
        </row>
        <row r="124">
          <cell r="B124">
            <v>878</v>
          </cell>
          <cell r="C124" t="str">
            <v>Devon</v>
          </cell>
          <cell r="J124">
            <v>1</v>
          </cell>
          <cell r="M124">
            <v>4472000</v>
          </cell>
          <cell r="Y124">
            <v>138393.269</v>
          </cell>
          <cell r="AB124">
            <v>12179</v>
          </cell>
          <cell r="AD124">
            <v>1273115.4025122384</v>
          </cell>
          <cell r="AF124">
            <v>12112</v>
          </cell>
          <cell r="AI124">
            <v>6792</v>
          </cell>
          <cell r="AL124">
            <v>5910</v>
          </cell>
          <cell r="AO124">
            <v>1170</v>
          </cell>
          <cell r="AR124">
            <v>0</v>
          </cell>
          <cell r="AU124">
            <v>696</v>
          </cell>
          <cell r="AX124">
            <v>4740</v>
          </cell>
          <cell r="BA124">
            <v>1416</v>
          </cell>
          <cell r="BD124">
            <v>1766</v>
          </cell>
          <cell r="BI124">
            <v>-1890000</v>
          </cell>
          <cell r="BJ124">
            <v>1912000.0000000002</v>
          </cell>
          <cell r="BK124">
            <v>0</v>
          </cell>
          <cell r="BL124">
            <v>0</v>
          </cell>
        </row>
        <row r="125">
          <cell r="B125">
            <v>879</v>
          </cell>
          <cell r="C125" t="str">
            <v>Plymouth</v>
          </cell>
          <cell r="J125">
            <v>1</v>
          </cell>
          <cell r="M125">
            <v>2368000</v>
          </cell>
          <cell r="Y125">
            <v>49621.051999999996</v>
          </cell>
          <cell r="AB125">
            <v>5870</v>
          </cell>
          <cell r="AD125">
            <v>1604493.267361759</v>
          </cell>
          <cell r="AF125">
            <v>4392</v>
          </cell>
          <cell r="AI125">
            <v>4004</v>
          </cell>
          <cell r="AL125">
            <v>8583</v>
          </cell>
          <cell r="AO125">
            <v>3753</v>
          </cell>
          <cell r="AR125">
            <v>3382</v>
          </cell>
          <cell r="AU125">
            <v>338</v>
          </cell>
          <cell r="AX125">
            <v>2590</v>
          </cell>
          <cell r="BA125">
            <v>609</v>
          </cell>
          <cell r="BD125">
            <v>747</v>
          </cell>
          <cell r="BI125">
            <v>390000</v>
          </cell>
          <cell r="BJ125">
            <v>0</v>
          </cell>
          <cell r="BK125">
            <v>0</v>
          </cell>
          <cell r="BL125">
            <v>0</v>
          </cell>
        </row>
        <row r="126">
          <cell r="B126">
            <v>880</v>
          </cell>
          <cell r="C126" t="str">
            <v>Torbay</v>
          </cell>
          <cell r="J126">
            <v>1</v>
          </cell>
          <cell r="M126">
            <v>1848000</v>
          </cell>
          <cell r="Y126">
            <v>23897.527000000002</v>
          </cell>
          <cell r="AB126">
            <v>3031</v>
          </cell>
          <cell r="AD126">
            <v>805699.30051746138</v>
          </cell>
          <cell r="AF126">
            <v>3935</v>
          </cell>
          <cell r="AI126">
            <v>3080</v>
          </cell>
          <cell r="AL126">
            <v>3496</v>
          </cell>
          <cell r="AO126">
            <v>3503</v>
          </cell>
          <cell r="AR126">
            <v>0</v>
          </cell>
          <cell r="AU126">
            <v>154</v>
          </cell>
          <cell r="AX126">
            <v>1140</v>
          </cell>
          <cell r="BA126">
            <v>338</v>
          </cell>
          <cell r="BD126">
            <v>447</v>
          </cell>
          <cell r="BI126">
            <v>300000</v>
          </cell>
          <cell r="BJ126">
            <v>65000</v>
          </cell>
          <cell r="BK126">
            <v>0</v>
          </cell>
          <cell r="BL126">
            <v>0</v>
          </cell>
        </row>
        <row r="127">
          <cell r="B127">
            <v>881</v>
          </cell>
          <cell r="C127" t="str">
            <v>Essex</v>
          </cell>
          <cell r="J127">
            <v>1.0187535709220779</v>
          </cell>
          <cell r="M127">
            <v>9388832.9096178692</v>
          </cell>
          <cell r="Y127">
            <v>296797.56811231619</v>
          </cell>
          <cell r="AB127">
            <v>21901.164267682831</v>
          </cell>
          <cell r="AD127">
            <v>5356412.4553932613</v>
          </cell>
          <cell r="AF127">
            <v>30013.498952935337</v>
          </cell>
          <cell r="AI127">
            <v>22440.084906700609</v>
          </cell>
          <cell r="AL127">
            <v>24834.15579836749</v>
          </cell>
          <cell r="AO127">
            <v>12201.611518933727</v>
          </cell>
          <cell r="AR127">
            <v>4672.0038762486492</v>
          </cell>
          <cell r="AU127">
            <v>1453.7613457058051</v>
          </cell>
          <cell r="AX127">
            <v>10248.660923476104</v>
          </cell>
          <cell r="BA127">
            <v>3286.4990197946231</v>
          </cell>
          <cell r="BD127">
            <v>4371.4715728266365</v>
          </cell>
          <cell r="BI127">
            <v>-1098000</v>
          </cell>
          <cell r="BJ127">
            <v>0</v>
          </cell>
          <cell r="BK127">
            <v>0</v>
          </cell>
          <cell r="BL127">
            <v>0</v>
          </cell>
        </row>
        <row r="128">
          <cell r="B128">
            <v>882</v>
          </cell>
          <cell r="C128" t="str">
            <v>Southend-on-Sea</v>
          </cell>
          <cell r="J128">
            <v>1.0052692192022274</v>
          </cell>
          <cell r="M128">
            <v>1873821.8245929519</v>
          </cell>
          <cell r="Y128">
            <v>36854.602084591017</v>
          </cell>
          <cell r="AB128">
            <v>3396.8046916843264</v>
          </cell>
          <cell r="AD128">
            <v>1222620.6365636929</v>
          </cell>
          <cell r="AF128">
            <v>3693.3591113489838</v>
          </cell>
          <cell r="AI128">
            <v>5440.517014322455</v>
          </cell>
          <cell r="AL128">
            <v>5902.9408551554798</v>
          </cell>
          <cell r="AO128">
            <v>2479.9991637718949</v>
          </cell>
          <cell r="AR128">
            <v>2064.8229762413753</v>
          </cell>
          <cell r="AU128">
            <v>225.18030510129896</v>
          </cell>
          <cell r="AX128">
            <v>1236.4811396187397</v>
          </cell>
          <cell r="BA128">
            <v>474.48707146345134</v>
          </cell>
          <cell r="BD128">
            <v>710.72533797597475</v>
          </cell>
          <cell r="BI128">
            <v>276000</v>
          </cell>
          <cell r="BJ128">
            <v>32000</v>
          </cell>
          <cell r="BK128">
            <v>0</v>
          </cell>
          <cell r="BL128">
            <v>0</v>
          </cell>
        </row>
        <row r="129">
          <cell r="B129">
            <v>883</v>
          </cell>
          <cell r="C129" t="str">
            <v>Thurrock</v>
          </cell>
          <cell r="J129">
            <v>1.0448050653510181</v>
          </cell>
          <cell r="M129">
            <v>1270482.959466838</v>
          </cell>
          <cell r="Y129">
            <v>40966.760640990542</v>
          </cell>
          <cell r="AB129">
            <v>3722.6404478456775</v>
          </cell>
          <cell r="AD129">
            <v>1190388.9590406469</v>
          </cell>
          <cell r="AF129">
            <v>6004.4947105723013</v>
          </cell>
          <cell r="AI129">
            <v>7871.5613623545705</v>
          </cell>
          <cell r="AL129">
            <v>4935.65912871821</v>
          </cell>
          <cell r="AO129">
            <v>2556.6379949139414</v>
          </cell>
          <cell r="AR129">
            <v>458.66942368909696</v>
          </cell>
          <cell r="AU129">
            <v>214.18503839695873</v>
          </cell>
          <cell r="AX129">
            <v>1441.830990184405</v>
          </cell>
          <cell r="BA129">
            <v>484.7895503228724</v>
          </cell>
          <cell r="BD129">
            <v>504.64084656454173</v>
          </cell>
          <cell r="BI129">
            <v>-300000</v>
          </cell>
          <cell r="BJ129">
            <v>0</v>
          </cell>
          <cell r="BK129">
            <v>0</v>
          </cell>
          <cell r="BL129">
            <v>0</v>
          </cell>
        </row>
        <row r="130">
          <cell r="B130">
            <v>884</v>
          </cell>
          <cell r="C130" t="str">
            <v>Herefordshire</v>
          </cell>
          <cell r="J130">
            <v>1</v>
          </cell>
          <cell r="M130">
            <v>1132000</v>
          </cell>
          <cell r="Y130">
            <v>34540.357000000004</v>
          </cell>
          <cell r="AB130">
            <v>1879</v>
          </cell>
          <cell r="AD130">
            <v>380220.94754861132</v>
          </cell>
          <cell r="AF130">
            <v>2506</v>
          </cell>
          <cell r="AI130">
            <v>2172</v>
          </cell>
          <cell r="AL130">
            <v>2678</v>
          </cell>
          <cell r="AO130">
            <v>0</v>
          </cell>
          <cell r="AR130">
            <v>0</v>
          </cell>
          <cell r="AU130">
            <v>165</v>
          </cell>
          <cell r="AX130">
            <v>840</v>
          </cell>
          <cell r="BA130">
            <v>371</v>
          </cell>
          <cell r="BD130">
            <v>429</v>
          </cell>
          <cell r="BI130">
            <v>-264000</v>
          </cell>
          <cell r="BJ130">
            <v>278000</v>
          </cell>
          <cell r="BK130">
            <v>0</v>
          </cell>
          <cell r="BL130">
            <v>0</v>
          </cell>
        </row>
        <row r="131">
          <cell r="B131">
            <v>885</v>
          </cell>
          <cell r="C131" t="str">
            <v>Worcestershire</v>
          </cell>
          <cell r="J131">
            <v>1</v>
          </cell>
          <cell r="M131">
            <v>4832000</v>
          </cell>
          <cell r="Y131">
            <v>109434.99800000002</v>
          </cell>
          <cell r="AB131">
            <v>8325</v>
          </cell>
          <cell r="AD131">
            <v>1765397.2138921826</v>
          </cell>
          <cell r="AF131">
            <v>8646</v>
          </cell>
          <cell r="AI131">
            <v>4726</v>
          </cell>
          <cell r="AL131">
            <v>10087</v>
          </cell>
          <cell r="AO131">
            <v>4442</v>
          </cell>
          <cell r="AR131">
            <v>1677</v>
          </cell>
          <cell r="AU131">
            <v>537</v>
          </cell>
          <cell r="AX131">
            <v>3920</v>
          </cell>
          <cell r="BA131">
            <v>1428</v>
          </cell>
          <cell r="BD131">
            <v>1534</v>
          </cell>
          <cell r="BI131">
            <v>-1272000</v>
          </cell>
          <cell r="BJ131">
            <v>559000</v>
          </cell>
          <cell r="BK131">
            <v>0</v>
          </cell>
          <cell r="BL131">
            <v>0</v>
          </cell>
        </row>
        <row r="132">
          <cell r="B132">
            <v>886</v>
          </cell>
          <cell r="C132" t="str">
            <v>Kent</v>
          </cell>
          <cell r="J132">
            <v>1.0076250223214367</v>
          </cell>
          <cell r="M132">
            <v>14791935.327678692</v>
          </cell>
          <cell r="Y132">
            <v>321344.99281760247</v>
          </cell>
          <cell r="AB132">
            <v>24770.445923727879</v>
          </cell>
          <cell r="AD132">
            <v>6414508.9282247042</v>
          </cell>
          <cell r="AF132">
            <v>35497.621911361894</v>
          </cell>
          <cell r="AI132">
            <v>21854.379109129641</v>
          </cell>
          <cell r="AL132">
            <v>31526.571698393112</v>
          </cell>
          <cell r="AO132">
            <v>17188.067630759066</v>
          </cell>
          <cell r="AR132">
            <v>5047.1937368080762</v>
          </cell>
          <cell r="AU132">
            <v>1739.1607885267997</v>
          </cell>
          <cell r="AX132">
            <v>12857.295284821532</v>
          </cell>
          <cell r="BA132">
            <v>3985.1569632812821</v>
          </cell>
          <cell r="BD132">
            <v>4929.3016091964682</v>
          </cell>
          <cell r="BI132">
            <v>-1512000</v>
          </cell>
          <cell r="BJ132">
            <v>2972754</v>
          </cell>
          <cell r="BK132">
            <v>0</v>
          </cell>
          <cell r="BL132">
            <v>0</v>
          </cell>
        </row>
        <row r="133">
          <cell r="B133">
            <v>887</v>
          </cell>
          <cell r="C133" t="str">
            <v>Medway</v>
          </cell>
          <cell r="J133">
            <v>1.0010506932966192</v>
          </cell>
          <cell r="M133">
            <v>2730866.2913131774</v>
          </cell>
          <cell r="Y133">
            <v>60672.544326069808</v>
          </cell>
          <cell r="AB133">
            <v>5166.4226281038518</v>
          </cell>
          <cell r="AD133">
            <v>1831480.6256349161</v>
          </cell>
          <cell r="AF133">
            <v>7636.014688466611</v>
          </cell>
          <cell r="AI133">
            <v>9005.4520368963858</v>
          </cell>
          <cell r="AL133">
            <v>9696.1770152710542</v>
          </cell>
          <cell r="AO133">
            <v>3716.9012242103472</v>
          </cell>
          <cell r="AR133">
            <v>1481.5550260789964</v>
          </cell>
          <cell r="AU133">
            <v>342.35933710744376</v>
          </cell>
          <cell r="AX133">
            <v>2832.9734620294325</v>
          </cell>
          <cell r="BA133">
            <v>919.96558713959303</v>
          </cell>
          <cell r="BD133">
            <v>906.95192812673702</v>
          </cell>
          <cell r="BI133">
            <v>12000</v>
          </cell>
          <cell r="BJ133">
            <v>0</v>
          </cell>
          <cell r="BK133">
            <v>0</v>
          </cell>
          <cell r="BL133">
            <v>0</v>
          </cell>
        </row>
        <row r="134">
          <cell r="B134">
            <v>888</v>
          </cell>
          <cell r="C134" t="str">
            <v>Lancashire</v>
          </cell>
          <cell r="J134">
            <v>1</v>
          </cell>
          <cell r="M134">
            <v>9996000</v>
          </cell>
          <cell r="Y134">
            <v>233878.69500000001</v>
          </cell>
          <cell r="AB134">
            <v>22201</v>
          </cell>
          <cell r="AD134">
            <v>5298310.9250081768</v>
          </cell>
          <cell r="AF134">
            <v>21791</v>
          </cell>
          <cell r="AI134">
            <v>22028</v>
          </cell>
          <cell r="AL134">
            <v>28253</v>
          </cell>
          <cell r="AO134">
            <v>14128</v>
          </cell>
          <cell r="AR134">
            <v>3657</v>
          </cell>
          <cell r="AU134">
            <v>1279</v>
          </cell>
          <cell r="AX134">
            <v>7860</v>
          </cell>
          <cell r="BA134">
            <v>2550</v>
          </cell>
          <cell r="BD134">
            <v>3562</v>
          </cell>
          <cell r="BI134">
            <v>-1170000</v>
          </cell>
          <cell r="BJ134">
            <v>610000</v>
          </cell>
          <cell r="BK134">
            <v>0</v>
          </cell>
          <cell r="BL134">
            <v>0</v>
          </cell>
        </row>
        <row r="135">
          <cell r="B135">
            <v>889</v>
          </cell>
          <cell r="C135" t="str">
            <v>Blackburn with Darwen</v>
          </cell>
          <cell r="J135">
            <v>1</v>
          </cell>
          <cell r="M135">
            <v>908000</v>
          </cell>
          <cell r="Y135">
            <v>35456.218999999997</v>
          </cell>
          <cell r="AB135">
            <v>4040</v>
          </cell>
          <cell r="AD135">
            <v>1233433.0170456721</v>
          </cell>
          <cell r="AF135">
            <v>6398</v>
          </cell>
          <cell r="AI135">
            <v>4132</v>
          </cell>
          <cell r="AL135">
            <v>4518</v>
          </cell>
          <cell r="AO135">
            <v>3105</v>
          </cell>
          <cell r="AR135">
            <v>2232</v>
          </cell>
          <cell r="AU135">
            <v>250</v>
          </cell>
          <cell r="AX135">
            <v>1150</v>
          </cell>
          <cell r="BA135">
            <v>482</v>
          </cell>
          <cell r="BD135">
            <v>481</v>
          </cell>
          <cell r="BI135">
            <v>-42000</v>
          </cell>
          <cell r="BJ135">
            <v>360400.00000000006</v>
          </cell>
          <cell r="BK135">
            <v>0</v>
          </cell>
          <cell r="BL135">
            <v>0</v>
          </cell>
        </row>
        <row r="136">
          <cell r="B136">
            <v>890</v>
          </cell>
          <cell r="C136" t="str">
            <v>Blackpool</v>
          </cell>
          <cell r="J136">
            <v>1</v>
          </cell>
          <cell r="M136">
            <v>1472000</v>
          </cell>
          <cell r="Y136">
            <v>26964.111999999997</v>
          </cell>
          <cell r="AB136">
            <v>4851</v>
          </cell>
          <cell r="AD136">
            <v>1368774.9033523845</v>
          </cell>
          <cell r="AF136">
            <v>3751</v>
          </cell>
          <cell r="AI136">
            <v>1904</v>
          </cell>
          <cell r="AL136">
            <v>4607</v>
          </cell>
          <cell r="AO136">
            <v>2989</v>
          </cell>
          <cell r="AR136">
            <v>5361</v>
          </cell>
          <cell r="AU136">
            <v>187</v>
          </cell>
          <cell r="AX136">
            <v>1080</v>
          </cell>
          <cell r="BA136">
            <v>334</v>
          </cell>
          <cell r="BD136">
            <v>565</v>
          </cell>
          <cell r="BI136">
            <v>240000</v>
          </cell>
          <cell r="BJ136">
            <v>1132000</v>
          </cell>
          <cell r="BK136">
            <v>0</v>
          </cell>
          <cell r="BL136">
            <v>0</v>
          </cell>
        </row>
        <row r="137">
          <cell r="B137">
            <v>891</v>
          </cell>
          <cell r="C137" t="str">
            <v>Nottinghamshire</v>
          </cell>
          <cell r="J137">
            <v>1.0041156681676502</v>
          </cell>
          <cell r="M137">
            <v>3225219.5261544921</v>
          </cell>
          <cell r="Y137">
            <v>156838.32876496686</v>
          </cell>
          <cell r="AB137">
            <v>12693.026161307265</v>
          </cell>
          <cell r="AD137">
            <v>3177877.7970229499</v>
          </cell>
          <cell r="AF137">
            <v>15794.739460277138</v>
          </cell>
          <cell r="AI137">
            <v>12058.42505902531</v>
          </cell>
          <cell r="AL137">
            <v>18306.032746364432</v>
          </cell>
          <cell r="AO137">
            <v>6849.0729725715419</v>
          </cell>
          <cell r="AR137">
            <v>2093.5811681295509</v>
          </cell>
          <cell r="AU137">
            <v>819.35838522480253</v>
          </cell>
          <cell r="AX137">
            <v>6165.2702025493718</v>
          </cell>
          <cell r="BA137">
            <v>1713.0213298940112</v>
          </cell>
          <cell r="BD137">
            <v>1815.4411280471115</v>
          </cell>
          <cell r="BI137">
            <v>-1518000</v>
          </cell>
          <cell r="BJ137">
            <v>0</v>
          </cell>
          <cell r="BK137">
            <v>0</v>
          </cell>
          <cell r="BL137">
            <v>0</v>
          </cell>
        </row>
        <row r="138">
          <cell r="B138">
            <v>892</v>
          </cell>
          <cell r="C138" t="str">
            <v>Nottingham</v>
          </cell>
          <cell r="J138">
            <v>1.0041156681676502</v>
          </cell>
          <cell r="M138">
            <v>1743144.7999390406</v>
          </cell>
          <cell r="Y138">
            <v>63621.849163561259</v>
          </cell>
          <cell r="AB138">
            <v>10485.979922674771</v>
          </cell>
          <cell r="AD138">
            <v>3752031.2484227694</v>
          </cell>
          <cell r="AF138">
            <v>4773.5658864690085</v>
          </cell>
          <cell r="AI138">
            <v>4911.1297330079769</v>
          </cell>
          <cell r="AL138">
            <v>17730.674468504367</v>
          </cell>
          <cell r="AO138">
            <v>14553.652494421922</v>
          </cell>
          <cell r="AR138">
            <v>9088.2509125854012</v>
          </cell>
          <cell r="AU138">
            <v>529.16895712435166</v>
          </cell>
          <cell r="AX138">
            <v>2640.8242072809198</v>
          </cell>
          <cell r="BA138">
            <v>949.89342208659707</v>
          </cell>
          <cell r="BD138">
            <v>1427.8524801343985</v>
          </cell>
          <cell r="BI138">
            <v>-372000</v>
          </cell>
          <cell r="BJ138">
            <v>1368503</v>
          </cell>
          <cell r="BK138">
            <v>0</v>
          </cell>
          <cell r="BL138">
            <v>0</v>
          </cell>
        </row>
        <row r="139">
          <cell r="B139">
            <v>893</v>
          </cell>
          <cell r="C139" t="str">
            <v>Shropshire</v>
          </cell>
          <cell r="J139">
            <v>1</v>
          </cell>
          <cell r="M139">
            <v>1616000</v>
          </cell>
          <cell r="Y139">
            <v>56635.688999999998</v>
          </cell>
          <cell r="AB139">
            <v>3183</v>
          </cell>
          <cell r="AD139">
            <v>518269.15323220607</v>
          </cell>
          <cell r="AF139">
            <v>3724</v>
          </cell>
          <cell r="AI139">
            <v>2555</v>
          </cell>
          <cell r="AL139">
            <v>2731</v>
          </cell>
          <cell r="AO139">
            <v>247</v>
          </cell>
          <cell r="AR139">
            <v>463</v>
          </cell>
          <cell r="AU139">
            <v>266</v>
          </cell>
          <cell r="AX139">
            <v>1610</v>
          </cell>
          <cell r="BA139">
            <v>560</v>
          </cell>
          <cell r="BD139">
            <v>598</v>
          </cell>
          <cell r="BI139">
            <v>-798000</v>
          </cell>
          <cell r="BJ139">
            <v>105000</v>
          </cell>
          <cell r="BK139">
            <v>0</v>
          </cell>
          <cell r="BL139">
            <v>0</v>
          </cell>
        </row>
        <row r="140">
          <cell r="B140">
            <v>894</v>
          </cell>
          <cell r="C140" t="str">
            <v>Telford and Wrekin</v>
          </cell>
          <cell r="J140">
            <v>1</v>
          </cell>
          <cell r="M140">
            <v>2136000</v>
          </cell>
          <cell r="Y140">
            <v>37049.493000000002</v>
          </cell>
          <cell r="AB140">
            <v>4260</v>
          </cell>
          <cell r="AD140">
            <v>1374078.7991546127</v>
          </cell>
          <cell r="AF140">
            <v>4772</v>
          </cell>
          <cell r="AI140">
            <v>2932</v>
          </cell>
          <cell r="AL140">
            <v>7795</v>
          </cell>
          <cell r="AO140">
            <v>1342</v>
          </cell>
          <cell r="AR140">
            <v>3821</v>
          </cell>
          <cell r="AU140">
            <v>248</v>
          </cell>
          <cell r="AX140">
            <v>1540</v>
          </cell>
          <cell r="BA140">
            <v>457</v>
          </cell>
          <cell r="BD140">
            <v>658</v>
          </cell>
          <cell r="BI140">
            <v>18000</v>
          </cell>
          <cell r="BJ140">
            <v>0</v>
          </cell>
          <cell r="BK140">
            <v>0</v>
          </cell>
          <cell r="BL140">
            <v>0</v>
          </cell>
        </row>
        <row r="141">
          <cell r="B141">
            <v>895</v>
          </cell>
          <cell r="C141" t="str">
            <v>Cheshire East</v>
          </cell>
          <cell r="J141">
            <v>1.0053988821652644</v>
          </cell>
          <cell r="M141">
            <v>1327126.524458149</v>
          </cell>
          <cell r="Y141">
            <v>71939.976816625567</v>
          </cell>
          <cell r="AB141">
            <v>4221.6699062119451</v>
          </cell>
          <cell r="AD141">
            <v>903287.43984404264</v>
          </cell>
          <cell r="AF141">
            <v>4279.9830413775308</v>
          </cell>
          <cell r="AI141">
            <v>5022.9728152976613</v>
          </cell>
          <cell r="AL141">
            <v>5692.5684708197268</v>
          </cell>
          <cell r="AO141">
            <v>874.69702748378006</v>
          </cell>
          <cell r="AR141">
            <v>419.25133386291526</v>
          </cell>
          <cell r="AU141">
            <v>271.45769818462139</v>
          </cell>
          <cell r="AX141">
            <v>2030.9057419738342</v>
          </cell>
          <cell r="BA141">
            <v>648.4822789965956</v>
          </cell>
          <cell r="BD141">
            <v>807.3353023787073</v>
          </cell>
          <cell r="BI141">
            <v>-792000</v>
          </cell>
          <cell r="BJ141">
            <v>0</v>
          </cell>
          <cell r="BK141">
            <v>0</v>
          </cell>
          <cell r="BL141">
            <v>0</v>
          </cell>
        </row>
        <row r="142">
          <cell r="B142">
            <v>896</v>
          </cell>
          <cell r="C142" t="str">
            <v>Cheshire West and Chester</v>
          </cell>
          <cell r="J142">
            <v>1.0053988821652644</v>
          </cell>
          <cell r="M142">
            <v>3305751.5245593893</v>
          </cell>
          <cell r="Y142">
            <v>63159.491570050785</v>
          </cell>
          <cell r="AB142">
            <v>5102.3993269887169</v>
          </cell>
          <cell r="AD142">
            <v>1169676.4851385301</v>
          </cell>
          <cell r="AF142">
            <v>4168.3837654571862</v>
          </cell>
          <cell r="AI142">
            <v>2435.0760926042703</v>
          </cell>
          <cell r="AL142">
            <v>6774.3776680295514</v>
          </cell>
          <cell r="AO142">
            <v>3656.6357344350668</v>
          </cell>
          <cell r="AR142">
            <v>1386.4450585058996</v>
          </cell>
          <cell r="AU142">
            <v>303.63046241390987</v>
          </cell>
          <cell r="AX142">
            <v>2392.8493395533292</v>
          </cell>
          <cell r="BA142">
            <v>658.53626781824823</v>
          </cell>
          <cell r="BD142">
            <v>810.35149902520311</v>
          </cell>
          <cell r="BI142">
            <v>270000</v>
          </cell>
          <cell r="BJ142">
            <v>368393</v>
          </cell>
          <cell r="BK142">
            <v>0</v>
          </cell>
          <cell r="BL142">
            <v>0</v>
          </cell>
        </row>
        <row r="143">
          <cell r="B143">
            <v>908</v>
          </cell>
          <cell r="C143" t="str">
            <v>Cornwall</v>
          </cell>
          <cell r="J143">
            <v>1</v>
          </cell>
          <cell r="M143">
            <v>1604000</v>
          </cell>
          <cell r="Y143">
            <v>102367.68000000001</v>
          </cell>
          <cell r="AB143">
            <v>7852</v>
          </cell>
          <cell r="AD143">
            <v>1582159.8958593428</v>
          </cell>
          <cell r="AF143">
            <v>11572</v>
          </cell>
          <cell r="AI143">
            <v>6317</v>
          </cell>
          <cell r="AL143">
            <v>8337</v>
          </cell>
          <cell r="AO143">
            <v>3589</v>
          </cell>
          <cell r="AR143">
            <v>0</v>
          </cell>
          <cell r="AU143">
            <v>574</v>
          </cell>
          <cell r="AX143">
            <v>3460</v>
          </cell>
          <cell r="BA143">
            <v>1187</v>
          </cell>
          <cell r="BD143">
            <v>1244</v>
          </cell>
          <cell r="BI143">
            <v>-54000</v>
          </cell>
          <cell r="BJ143">
            <v>894000</v>
          </cell>
          <cell r="BK143">
            <v>0</v>
          </cell>
          <cell r="BL143">
            <v>0</v>
          </cell>
        </row>
        <row r="144">
          <cell r="B144">
            <v>909</v>
          </cell>
          <cell r="C144" t="str">
            <v>Cumbria</v>
          </cell>
          <cell r="J144">
            <v>1</v>
          </cell>
          <cell r="M144">
            <v>1736000</v>
          </cell>
          <cell r="Y144">
            <v>86998.494000000006</v>
          </cell>
          <cell r="AB144">
            <v>6236</v>
          </cell>
          <cell r="AD144">
            <v>1415698.6710245381</v>
          </cell>
          <cell r="AF144">
            <v>7851</v>
          </cell>
          <cell r="AI144">
            <v>5059</v>
          </cell>
          <cell r="AL144">
            <v>4090</v>
          </cell>
          <cell r="AO144">
            <v>4732</v>
          </cell>
          <cell r="AR144">
            <v>2098</v>
          </cell>
          <cell r="AU144">
            <v>445</v>
          </cell>
          <cell r="AX144">
            <v>2520</v>
          </cell>
          <cell r="BA144">
            <v>963</v>
          </cell>
          <cell r="BD144">
            <v>1374</v>
          </cell>
          <cell r="BI144">
            <v>-618000</v>
          </cell>
          <cell r="BJ144">
            <v>802637</v>
          </cell>
          <cell r="BK144">
            <v>0</v>
          </cell>
          <cell r="BL144">
            <v>0</v>
          </cell>
        </row>
        <row r="145">
          <cell r="B145">
            <v>916</v>
          </cell>
          <cell r="C145" t="str">
            <v>Gloucestershire</v>
          </cell>
          <cell r="J145">
            <v>1.0093725318309059</v>
          </cell>
          <cell r="M145">
            <v>4384714.2782734558</v>
          </cell>
          <cell r="Y145">
            <v>121440.9735432249</v>
          </cell>
          <cell r="AB145">
            <v>8511.029188398199</v>
          </cell>
          <cell r="AD145">
            <v>1753634.6838073293</v>
          </cell>
          <cell r="AF145">
            <v>9650.6107768352922</v>
          </cell>
          <cell r="AI145">
            <v>8505.9823257390435</v>
          </cell>
          <cell r="AL145">
            <v>8140.5894692162565</v>
          </cell>
          <cell r="AO145">
            <v>4498.7733743703475</v>
          </cell>
          <cell r="AR145">
            <v>716.65449759994317</v>
          </cell>
          <cell r="AU145">
            <v>552.12677491150555</v>
          </cell>
          <cell r="AX145">
            <v>3058.3987714476448</v>
          </cell>
          <cell r="BA145">
            <v>1135.5440983097692</v>
          </cell>
          <cell r="BD145">
            <v>1568.5649144652277</v>
          </cell>
          <cell r="BI145">
            <v>-846000</v>
          </cell>
          <cell r="BJ145">
            <v>1676183.3886031068</v>
          </cell>
          <cell r="BK145">
            <v>0</v>
          </cell>
          <cell r="BL145">
            <v>0</v>
          </cell>
        </row>
        <row r="146">
          <cell r="B146">
            <v>919</v>
          </cell>
          <cell r="C146" t="str">
            <v>Hertfordshire</v>
          </cell>
          <cell r="J146">
            <v>1.0520014829930435</v>
          </cell>
          <cell r="M146">
            <v>8899932.5461211484</v>
          </cell>
          <cell r="Y146">
            <v>271376.68638824596</v>
          </cell>
          <cell r="AB146">
            <v>14406.108308106737</v>
          </cell>
          <cell r="AD146">
            <v>2808876.4107324565</v>
          </cell>
          <cell r="AF146">
            <v>24663.122767288911</v>
          </cell>
          <cell r="AI146">
            <v>19618.775656337268</v>
          </cell>
          <cell r="AL146">
            <v>11321.639959971135</v>
          </cell>
          <cell r="AO146">
            <v>2163.9670505166905</v>
          </cell>
          <cell r="AR146">
            <v>0</v>
          </cell>
          <cell r="AU146">
            <v>1170.8776505712574</v>
          </cell>
          <cell r="AX146">
            <v>7332.450336461513</v>
          </cell>
          <cell r="BA146">
            <v>2186.0590816595445</v>
          </cell>
          <cell r="BD146">
            <v>2655.2517430744419</v>
          </cell>
          <cell r="BI146">
            <v>480000</v>
          </cell>
          <cell r="BJ146">
            <v>1328558</v>
          </cell>
          <cell r="BK146">
            <v>0</v>
          </cell>
          <cell r="BL146">
            <v>0</v>
          </cell>
        </row>
        <row r="147">
          <cell r="B147">
            <v>921</v>
          </cell>
          <cell r="C147" t="str">
            <v>Isle of Wight</v>
          </cell>
          <cell r="J147">
            <v>1.0211074286485819</v>
          </cell>
          <cell r="M147">
            <v>727028.48919779039</v>
          </cell>
          <cell r="Y147">
            <v>24675.855434872468</v>
          </cell>
          <cell r="AB147">
            <v>2228.0564093112057</v>
          </cell>
          <cell r="AD147">
            <v>635748.12912193045</v>
          </cell>
          <cell r="AF147">
            <v>6098.0535638893316</v>
          </cell>
          <cell r="AI147">
            <v>1777.7480332771811</v>
          </cell>
          <cell r="AL147">
            <v>2756.9900573511713</v>
          </cell>
          <cell r="AO147">
            <v>1737.9248435598865</v>
          </cell>
          <cell r="AR147">
            <v>0</v>
          </cell>
          <cell r="AU147">
            <v>139.89171772485574</v>
          </cell>
          <cell r="AX147">
            <v>1041.5295772215536</v>
          </cell>
          <cell r="BA147">
            <v>329.81769945349197</v>
          </cell>
          <cell r="BD147">
            <v>638.19214290536377</v>
          </cell>
          <cell r="BI147">
            <v>-168000</v>
          </cell>
          <cell r="BJ147">
            <v>12000</v>
          </cell>
          <cell r="BK147">
            <v>0</v>
          </cell>
          <cell r="BL147">
            <v>0</v>
          </cell>
        </row>
        <row r="148">
          <cell r="B148">
            <v>925</v>
          </cell>
          <cell r="C148" t="str">
            <v>Lincolnshire</v>
          </cell>
          <cell r="J148">
            <v>1</v>
          </cell>
          <cell r="M148">
            <v>6176000</v>
          </cell>
          <cell r="Y148">
            <v>137173.16799999998</v>
          </cell>
          <cell r="AB148">
            <v>12754</v>
          </cell>
          <cell r="AD148">
            <v>2549374.8769638133</v>
          </cell>
          <cell r="AF148">
            <v>13377</v>
          </cell>
          <cell r="AI148">
            <v>10256</v>
          </cell>
          <cell r="AL148">
            <v>12703</v>
          </cell>
          <cell r="AO148">
            <v>5725</v>
          </cell>
          <cell r="AR148">
            <v>2235</v>
          </cell>
          <cell r="AU148">
            <v>722</v>
          </cell>
          <cell r="AX148">
            <v>5420</v>
          </cell>
          <cell r="BA148">
            <v>1588</v>
          </cell>
          <cell r="BD148">
            <v>2084</v>
          </cell>
          <cell r="BI148">
            <v>-486000</v>
          </cell>
          <cell r="BJ148">
            <v>1897176</v>
          </cell>
          <cell r="BK148">
            <v>0</v>
          </cell>
          <cell r="BL148">
            <v>0</v>
          </cell>
        </row>
        <row r="149">
          <cell r="B149">
            <v>926</v>
          </cell>
          <cell r="C149" t="str">
            <v>Norfolk</v>
          </cell>
          <cell r="J149">
            <v>1</v>
          </cell>
          <cell r="M149">
            <v>6140000</v>
          </cell>
          <cell r="Y149">
            <v>161287.065</v>
          </cell>
          <cell r="AB149">
            <v>13910</v>
          </cell>
          <cell r="AD149">
            <v>2992502.8360748244</v>
          </cell>
          <cell r="AF149">
            <v>12852</v>
          </cell>
          <cell r="AI149">
            <v>9939</v>
          </cell>
          <cell r="AL149">
            <v>14882</v>
          </cell>
          <cell r="AO149">
            <v>8838</v>
          </cell>
          <cell r="AR149">
            <v>3037</v>
          </cell>
          <cell r="AU149">
            <v>911</v>
          </cell>
          <cell r="AX149">
            <v>6140</v>
          </cell>
          <cell r="BA149">
            <v>2140</v>
          </cell>
          <cell r="BD149">
            <v>1802</v>
          </cell>
          <cell r="BI149">
            <v>96000</v>
          </cell>
          <cell r="BJ149">
            <v>0</v>
          </cell>
          <cell r="BK149">
            <v>0</v>
          </cell>
          <cell r="BL149">
            <v>0</v>
          </cell>
        </row>
        <row r="150">
          <cell r="B150">
            <v>928</v>
          </cell>
          <cell r="C150" t="str">
            <v>Northamptonshire</v>
          </cell>
          <cell r="J150">
            <v>1.0048881385797885</v>
          </cell>
          <cell r="M150">
            <v>5583158.497949305</v>
          </cell>
          <cell r="Y150">
            <v>157353.23291518557</v>
          </cell>
          <cell r="AB150">
            <v>11902.900001477596</v>
          </cell>
          <cell r="AD150">
            <v>3010636.9645287902</v>
          </cell>
          <cell r="AF150">
            <v>11517.022956262956</v>
          </cell>
          <cell r="AI150">
            <v>10866.860330601834</v>
          </cell>
          <cell r="AL150">
            <v>19656.616878759243</v>
          </cell>
          <cell r="AO150">
            <v>6212.2184727002532</v>
          </cell>
          <cell r="AR150">
            <v>2172.5681556095028</v>
          </cell>
          <cell r="AU150">
            <v>752.66121579626156</v>
          </cell>
          <cell r="AX150">
            <v>5245.5160833864966</v>
          </cell>
          <cell r="BA150">
            <v>1954.5074295376887</v>
          </cell>
          <cell r="BD150">
            <v>2283.1058508532797</v>
          </cell>
          <cell r="BI150">
            <v>-540000</v>
          </cell>
          <cell r="BJ150">
            <v>1221320</v>
          </cell>
          <cell r="BK150">
            <v>0</v>
          </cell>
          <cell r="BL150">
            <v>0</v>
          </cell>
        </row>
        <row r="151">
          <cell r="B151">
            <v>929</v>
          </cell>
          <cell r="C151" t="str">
            <v>Northumberland</v>
          </cell>
          <cell r="J151">
            <v>1</v>
          </cell>
          <cell r="M151">
            <v>2488000</v>
          </cell>
          <cell r="Y151">
            <v>56025.776000000005</v>
          </cell>
          <cell r="AB151">
            <v>5140</v>
          </cell>
          <cell r="AD151">
            <v>1370542.9140674858</v>
          </cell>
          <cell r="AF151">
            <v>5024</v>
          </cell>
          <cell r="AI151">
            <v>3870</v>
          </cell>
          <cell r="AL151">
            <v>6134</v>
          </cell>
          <cell r="AO151">
            <v>5705</v>
          </cell>
          <cell r="AR151">
            <v>1232</v>
          </cell>
          <cell r="AU151">
            <v>296</v>
          </cell>
          <cell r="AX151">
            <v>2240</v>
          </cell>
          <cell r="BA151">
            <v>620</v>
          </cell>
          <cell r="BD151">
            <v>1111</v>
          </cell>
          <cell r="BI151">
            <v>-894000</v>
          </cell>
          <cell r="BJ151">
            <v>0</v>
          </cell>
          <cell r="BK151">
            <v>0</v>
          </cell>
          <cell r="BL151">
            <v>0</v>
          </cell>
        </row>
        <row r="152">
          <cell r="B152">
            <v>931</v>
          </cell>
          <cell r="C152" t="str">
            <v>Oxfordshire</v>
          </cell>
          <cell r="J152">
            <v>1.033026840242375</v>
          </cell>
          <cell r="M152">
            <v>4144503.683052409</v>
          </cell>
          <cell r="Y152">
            <v>141722.80649602966</v>
          </cell>
          <cell r="AB152">
            <v>7646.4646714740602</v>
          </cell>
          <cell r="AD152">
            <v>1360640.9139094451</v>
          </cell>
          <cell r="AF152">
            <v>11061.651405315351</v>
          </cell>
          <cell r="AI152">
            <v>6395.4691679405441</v>
          </cell>
          <cell r="AL152">
            <v>7080.3659630212387</v>
          </cell>
          <cell r="AO152">
            <v>2029.8977410762668</v>
          </cell>
          <cell r="AR152">
            <v>0</v>
          </cell>
          <cell r="AU152">
            <v>521.67855432239935</v>
          </cell>
          <cell r="AX152">
            <v>3656.9150144580076</v>
          </cell>
          <cell r="BA152">
            <v>1368.7605633211469</v>
          </cell>
          <cell r="BD152">
            <v>1693.1309911572525</v>
          </cell>
          <cell r="BI152">
            <v>912000</v>
          </cell>
          <cell r="BJ152">
            <v>1607000</v>
          </cell>
          <cell r="BK152">
            <v>0</v>
          </cell>
          <cell r="BL152">
            <v>0</v>
          </cell>
        </row>
        <row r="153">
          <cell r="B153">
            <v>933</v>
          </cell>
          <cell r="C153" t="str">
            <v>Somerset</v>
          </cell>
          <cell r="J153">
            <v>1</v>
          </cell>
          <cell r="M153">
            <v>2364000</v>
          </cell>
          <cell r="Y153">
            <v>105250.93</v>
          </cell>
          <cell r="AB153">
            <v>7237</v>
          </cell>
          <cell r="AD153">
            <v>1340889.7216460004</v>
          </cell>
          <cell r="AF153">
            <v>9541</v>
          </cell>
          <cell r="AI153">
            <v>8367</v>
          </cell>
          <cell r="AL153">
            <v>3974</v>
          </cell>
          <cell r="AO153">
            <v>3316</v>
          </cell>
          <cell r="AR153">
            <v>461</v>
          </cell>
          <cell r="AU153">
            <v>502</v>
          </cell>
          <cell r="AX153">
            <v>2990</v>
          </cell>
          <cell r="BA153">
            <v>1129</v>
          </cell>
          <cell r="BD153">
            <v>1339</v>
          </cell>
          <cell r="BI153">
            <v>-678000</v>
          </cell>
          <cell r="BJ153">
            <v>2105800.0000000005</v>
          </cell>
          <cell r="BK153">
            <v>0</v>
          </cell>
          <cell r="BL153">
            <v>0</v>
          </cell>
        </row>
        <row r="154">
          <cell r="B154">
            <v>935</v>
          </cell>
          <cell r="C154" t="str">
            <v>Suffolk</v>
          </cell>
          <cell r="J154">
            <v>1.0000355643585248</v>
          </cell>
          <cell r="M154">
            <v>4172148.3745037653</v>
          </cell>
          <cell r="Y154">
            <v>144238.79557780898</v>
          </cell>
          <cell r="AB154">
            <v>11939.424602876428</v>
          </cell>
          <cell r="AD154">
            <v>2070028.0366591658</v>
          </cell>
          <cell r="AF154">
            <v>11959.425314163598</v>
          </cell>
          <cell r="AI154">
            <v>7170.2549964506225</v>
          </cell>
          <cell r="AL154">
            <v>12737.452983234531</v>
          </cell>
          <cell r="AO154">
            <v>4200.149370305804</v>
          </cell>
          <cell r="AR154">
            <v>787.02798915015899</v>
          </cell>
          <cell r="AU154">
            <v>731.02599754608161</v>
          </cell>
          <cell r="AX154">
            <v>4830.1717758516752</v>
          </cell>
          <cell r="BA154">
            <v>1839.0654028553272</v>
          </cell>
          <cell r="BD154">
            <v>2033.0723023408809</v>
          </cell>
          <cell r="BI154">
            <v>-426000</v>
          </cell>
          <cell r="BJ154">
            <v>120000</v>
          </cell>
          <cell r="BK154">
            <v>0</v>
          </cell>
          <cell r="BL154">
            <v>0</v>
          </cell>
        </row>
        <row r="155">
          <cell r="B155">
            <v>936</v>
          </cell>
          <cell r="C155" t="str">
            <v>Surrey</v>
          </cell>
          <cell r="J155">
            <v>1.0736882262177072</v>
          </cell>
          <cell r="M155">
            <v>10298817.465880247</v>
          </cell>
          <cell r="Y155">
            <v>268878.01651238999</v>
          </cell>
          <cell r="AB155">
            <v>11147.031164592236</v>
          </cell>
          <cell r="AD155">
            <v>1400529.6065857189</v>
          </cell>
          <cell r="AF155">
            <v>12933.648373018501</v>
          </cell>
          <cell r="AI155">
            <v>9742.6469646994756</v>
          </cell>
          <cell r="AL155">
            <v>5716.3161163830728</v>
          </cell>
          <cell r="AO155">
            <v>736.55012318534716</v>
          </cell>
          <cell r="AR155">
            <v>0</v>
          </cell>
          <cell r="AU155">
            <v>1037.1828265263052</v>
          </cell>
          <cell r="AX155">
            <v>7419.1856431643564</v>
          </cell>
          <cell r="BA155">
            <v>2109.7973645177944</v>
          </cell>
          <cell r="BD155">
            <v>2541.4200314573131</v>
          </cell>
          <cell r="BI155">
            <v>-1674000</v>
          </cell>
          <cell r="BJ155">
            <v>634000</v>
          </cell>
          <cell r="BK155">
            <v>0</v>
          </cell>
          <cell r="BL155">
            <v>0</v>
          </cell>
        </row>
        <row r="156">
          <cell r="B156">
            <v>937</v>
          </cell>
          <cell r="C156" t="str">
            <v>Warwickshire</v>
          </cell>
          <cell r="J156">
            <v>1.0104271702283485</v>
          </cell>
          <cell r="M156">
            <v>5355264.0022102473</v>
          </cell>
          <cell r="Y156">
            <v>108952.72184242554</v>
          </cell>
          <cell r="AB156">
            <v>6567.7766064842654</v>
          </cell>
          <cell r="AD156">
            <v>1328683.8758158477</v>
          </cell>
          <cell r="AF156">
            <v>12481.806833830789</v>
          </cell>
          <cell r="AI156">
            <v>5860.4775873244216</v>
          </cell>
          <cell r="AL156">
            <v>4241.7732606186073</v>
          </cell>
          <cell r="AO156">
            <v>1619.7147538760426</v>
          </cell>
          <cell r="AR156">
            <v>1492.4009304272706</v>
          </cell>
          <cell r="AU156">
            <v>460.75478962412689</v>
          </cell>
          <cell r="AX156">
            <v>3536.4950957992196</v>
          </cell>
          <cell r="BA156">
            <v>1091.2613438466165</v>
          </cell>
          <cell r="BD156">
            <v>1191.2936336992229</v>
          </cell>
          <cell r="BI156">
            <v>-552000</v>
          </cell>
          <cell r="BJ156">
            <v>103272.92529045421</v>
          </cell>
          <cell r="BK156">
            <v>0</v>
          </cell>
          <cell r="BL156">
            <v>0</v>
          </cell>
        </row>
        <row r="157">
          <cell r="B157">
            <v>938</v>
          </cell>
          <cell r="C157" t="str">
            <v>West Sussex</v>
          </cell>
          <cell r="J157">
            <v>1.0110520712766431</v>
          </cell>
          <cell r="M157">
            <v>6652722.6290003117</v>
          </cell>
          <cell r="Y157">
            <v>167082.66879865038</v>
          </cell>
          <cell r="AB157">
            <v>8610.1194389918928</v>
          </cell>
          <cell r="AD157">
            <v>1589122.7389765549</v>
          </cell>
          <cell r="AF157">
            <v>15055.576393380492</v>
          </cell>
          <cell r="AI157">
            <v>12798.908170291024</v>
          </cell>
          <cell r="AL157">
            <v>3793.4673714299647</v>
          </cell>
          <cell r="AO157">
            <v>1900.777894000089</v>
          </cell>
          <cell r="AR157">
            <v>0</v>
          </cell>
          <cell r="AU157">
            <v>752.22274102982249</v>
          </cell>
          <cell r="AX157">
            <v>4600.2869243087262</v>
          </cell>
          <cell r="BA157">
            <v>1771.3632288766787</v>
          </cell>
          <cell r="BD157">
            <v>2299.1324100830866</v>
          </cell>
          <cell r="BI157">
            <v>-1212000</v>
          </cell>
          <cell r="BJ157">
            <v>529100</v>
          </cell>
          <cell r="BK157">
            <v>0</v>
          </cell>
          <cell r="BL157">
            <v>0</v>
          </cell>
        </row>
      </sheetData>
      <sheetData sheetId="12"/>
      <sheetData sheetId="13"/>
      <sheetData sheetId="14"/>
      <sheetData sheetId="15"/>
      <sheetData sheetId="16"/>
      <sheetData sheetId="17"/>
      <sheetData sheetId="18"/>
      <sheetData sheetId="19"/>
      <sheetData sheetId="20"/>
      <sheetData sheetId="21"/>
      <sheetData sheetId="22">
        <row r="5">
          <cell r="AD5">
            <v>3</v>
          </cell>
        </row>
        <row r="6">
          <cell r="AD6">
            <v>45</v>
          </cell>
        </row>
        <row r="7">
          <cell r="AD7">
            <v>2</v>
          </cell>
        </row>
        <row r="8">
          <cell r="AD8">
            <v>43</v>
          </cell>
        </row>
        <row r="9">
          <cell r="AD9">
            <v>50</v>
          </cell>
        </row>
      </sheetData>
      <sheetData sheetId="23">
        <row r="2">
          <cell r="C2" t="str">
            <v>Yes</v>
          </cell>
        </row>
        <row r="3">
          <cell r="C3" t="str">
            <v>No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 Pupil Numbers"/>
      <sheetName val="Analysis"/>
      <sheetName val="tables"/>
      <sheetName val="ACA"/>
      <sheetName val="ACA Comparison"/>
    </sheetNames>
    <sheetDataSet>
      <sheetData sheetId="0"/>
      <sheetData sheetId="1"/>
      <sheetData sheetId="2">
        <row r="2">
          <cell r="J2">
            <v>201</v>
          </cell>
          <cell r="K2">
            <v>1.2623610869345974</v>
          </cell>
        </row>
        <row r="3">
          <cell r="J3">
            <v>202</v>
          </cell>
          <cell r="K3">
            <v>1.1849346751721002</v>
          </cell>
        </row>
        <row r="4">
          <cell r="J4">
            <v>203</v>
          </cell>
          <cell r="K4">
            <v>1.1849346751721002</v>
          </cell>
        </row>
        <row r="5">
          <cell r="J5">
            <v>204</v>
          </cell>
          <cell r="K5">
            <v>1.1849346751721002</v>
          </cell>
        </row>
        <row r="6">
          <cell r="J6">
            <v>205</v>
          </cell>
          <cell r="K6">
            <v>1.1849346751721002</v>
          </cell>
        </row>
        <row r="7">
          <cell r="J7">
            <v>206</v>
          </cell>
          <cell r="K7">
            <v>1.1849346751721002</v>
          </cell>
        </row>
        <row r="8">
          <cell r="J8">
            <v>207</v>
          </cell>
          <cell r="K8">
            <v>1.1849346751721002</v>
          </cell>
        </row>
        <row r="9">
          <cell r="J9">
            <v>208</v>
          </cell>
          <cell r="K9">
            <v>1.1849346751721002</v>
          </cell>
        </row>
        <row r="10">
          <cell r="J10">
            <v>209</v>
          </cell>
          <cell r="K10">
            <v>1.1849346751721002</v>
          </cell>
        </row>
        <row r="11">
          <cell r="J11">
            <v>210</v>
          </cell>
          <cell r="K11">
            <v>1.1849346751721002</v>
          </cell>
        </row>
        <row r="12">
          <cell r="J12">
            <v>211</v>
          </cell>
          <cell r="K12">
            <v>1.1849346751721002</v>
          </cell>
        </row>
        <row r="13">
          <cell r="J13">
            <v>212</v>
          </cell>
          <cell r="K13">
            <v>1.1849346751721002</v>
          </cell>
        </row>
        <row r="14">
          <cell r="J14">
            <v>213</v>
          </cell>
          <cell r="K14">
            <v>1.1849346751721002</v>
          </cell>
        </row>
        <row r="15">
          <cell r="J15">
            <v>301</v>
          </cell>
          <cell r="K15">
            <v>1.1297090495405613</v>
          </cell>
        </row>
        <row r="16">
          <cell r="J16">
            <v>302</v>
          </cell>
          <cell r="K16">
            <v>1.0998061995962876</v>
          </cell>
        </row>
        <row r="17">
          <cell r="J17">
            <v>303</v>
          </cell>
          <cell r="K17">
            <v>1.0831376686934553</v>
          </cell>
        </row>
        <row r="18">
          <cell r="J18">
            <v>304</v>
          </cell>
          <cell r="K18">
            <v>1.1463775804433936</v>
          </cell>
        </row>
        <row r="19">
          <cell r="J19">
            <v>305</v>
          </cell>
          <cell r="K19">
            <v>1.0831376686934553</v>
          </cell>
        </row>
        <row r="20">
          <cell r="J20">
            <v>306</v>
          </cell>
          <cell r="K20">
            <v>1.0831376686934553</v>
          </cell>
        </row>
        <row r="21">
          <cell r="J21">
            <v>307</v>
          </cell>
          <cell r="K21">
            <v>1.1463775804433936</v>
          </cell>
        </row>
        <row r="22">
          <cell r="J22">
            <v>308</v>
          </cell>
          <cell r="K22">
            <v>1.0831376686934553</v>
          </cell>
        </row>
        <row r="23">
          <cell r="J23">
            <v>309</v>
          </cell>
          <cell r="K23">
            <v>1.1297090495405613</v>
          </cell>
        </row>
        <row r="24">
          <cell r="J24">
            <v>310</v>
          </cell>
          <cell r="K24">
            <v>1.0998061995962876</v>
          </cell>
        </row>
        <row r="25">
          <cell r="J25">
            <v>311</v>
          </cell>
          <cell r="K25">
            <v>1.0831376686934553</v>
          </cell>
        </row>
        <row r="26">
          <cell r="J26">
            <v>312</v>
          </cell>
          <cell r="K26">
            <v>1.0998061995962876</v>
          </cell>
        </row>
        <row r="27">
          <cell r="J27">
            <v>313</v>
          </cell>
          <cell r="K27">
            <v>1.0998061995962876</v>
          </cell>
        </row>
        <row r="28">
          <cell r="J28">
            <v>314</v>
          </cell>
          <cell r="K28">
            <v>1.0998061995962876</v>
          </cell>
        </row>
        <row r="29">
          <cell r="J29">
            <v>315</v>
          </cell>
          <cell r="K29">
            <v>1.1463775804433936</v>
          </cell>
        </row>
        <row r="30">
          <cell r="J30">
            <v>316</v>
          </cell>
          <cell r="K30">
            <v>1.1297090495405613</v>
          </cell>
        </row>
        <row r="31">
          <cell r="J31">
            <v>317</v>
          </cell>
          <cell r="K31">
            <v>1.0831376686934553</v>
          </cell>
        </row>
        <row r="32">
          <cell r="J32">
            <v>318</v>
          </cell>
          <cell r="K32">
            <v>1.0998061995962876</v>
          </cell>
        </row>
        <row r="33">
          <cell r="J33">
            <v>319</v>
          </cell>
          <cell r="K33">
            <v>1.0998061995962876</v>
          </cell>
        </row>
        <row r="34">
          <cell r="J34">
            <v>320</v>
          </cell>
          <cell r="K34">
            <v>1.0831376686934553</v>
          </cell>
        </row>
        <row r="35">
          <cell r="J35">
            <v>330</v>
          </cell>
          <cell r="K35">
            <v>1.003451469130177</v>
          </cell>
        </row>
        <row r="36">
          <cell r="J36">
            <v>331</v>
          </cell>
          <cell r="K36">
            <v>1.003451469130177</v>
          </cell>
        </row>
        <row r="37">
          <cell r="J37">
            <v>332</v>
          </cell>
          <cell r="K37">
            <v>1.003451469130177</v>
          </cell>
        </row>
        <row r="38">
          <cell r="J38">
            <v>333</v>
          </cell>
          <cell r="K38">
            <v>1.003451469130177</v>
          </cell>
        </row>
        <row r="39">
          <cell r="J39">
            <v>334</v>
          </cell>
          <cell r="K39">
            <v>1.003451469130177</v>
          </cell>
        </row>
        <row r="40">
          <cell r="J40">
            <v>335</v>
          </cell>
          <cell r="K40">
            <v>1.003451469130177</v>
          </cell>
        </row>
        <row r="41">
          <cell r="J41">
            <v>336</v>
          </cell>
          <cell r="K41">
            <v>1.003451469130177</v>
          </cell>
        </row>
        <row r="42">
          <cell r="J42">
            <v>340</v>
          </cell>
          <cell r="K42">
            <v>1.0011447491179912</v>
          </cell>
        </row>
        <row r="43">
          <cell r="J43">
            <v>341</v>
          </cell>
          <cell r="K43">
            <v>1.0011447491179912</v>
          </cell>
        </row>
        <row r="44">
          <cell r="J44">
            <v>342</v>
          </cell>
          <cell r="K44">
            <v>1.0011447491179912</v>
          </cell>
        </row>
        <row r="45">
          <cell r="J45">
            <v>343</v>
          </cell>
          <cell r="K45">
            <v>1.0011447491179912</v>
          </cell>
        </row>
        <row r="46">
          <cell r="J46">
            <v>344</v>
          </cell>
          <cell r="K46">
            <v>1.0011447491179912</v>
          </cell>
        </row>
        <row r="47">
          <cell r="J47">
            <v>350</v>
          </cell>
          <cell r="K47">
            <v>1.0055767552613917</v>
          </cell>
        </row>
        <row r="48">
          <cell r="J48">
            <v>351</v>
          </cell>
          <cell r="K48">
            <v>1.0055767552613917</v>
          </cell>
        </row>
        <row r="49">
          <cell r="J49">
            <v>352</v>
          </cell>
          <cell r="K49">
            <v>1.0055767552613917</v>
          </cell>
        </row>
        <row r="50">
          <cell r="J50">
            <v>353</v>
          </cell>
          <cell r="K50">
            <v>1.0055767552613917</v>
          </cell>
        </row>
        <row r="51">
          <cell r="J51">
            <v>354</v>
          </cell>
          <cell r="K51">
            <v>1.0055767552613917</v>
          </cell>
        </row>
        <row r="52">
          <cell r="J52">
            <v>355</v>
          </cell>
          <cell r="K52">
            <v>1.0055767552613917</v>
          </cell>
        </row>
        <row r="53">
          <cell r="J53">
            <v>356</v>
          </cell>
          <cell r="K53">
            <v>1.0055767552613917</v>
          </cell>
        </row>
        <row r="54">
          <cell r="J54">
            <v>357</v>
          </cell>
          <cell r="K54">
            <v>1.0055767552613917</v>
          </cell>
        </row>
        <row r="55">
          <cell r="J55">
            <v>358</v>
          </cell>
          <cell r="K55">
            <v>1.0055767552613917</v>
          </cell>
        </row>
        <row r="56">
          <cell r="J56">
            <v>359</v>
          </cell>
          <cell r="K56">
            <v>1.0055767552613917</v>
          </cell>
        </row>
        <row r="57">
          <cell r="J57">
            <v>370</v>
          </cell>
          <cell r="K57">
            <v>1</v>
          </cell>
        </row>
        <row r="58">
          <cell r="J58">
            <v>371</v>
          </cell>
          <cell r="K58">
            <v>1</v>
          </cell>
        </row>
        <row r="59">
          <cell r="J59">
            <v>372</v>
          </cell>
          <cell r="K59">
            <v>1</v>
          </cell>
        </row>
        <row r="60">
          <cell r="J60">
            <v>373</v>
          </cell>
          <cell r="K60">
            <v>1</v>
          </cell>
        </row>
        <row r="61">
          <cell r="J61">
            <v>380</v>
          </cell>
          <cell r="K61">
            <v>1.0001650980158474</v>
          </cell>
        </row>
        <row r="62">
          <cell r="J62">
            <v>381</v>
          </cell>
          <cell r="K62">
            <v>1.0001650980158474</v>
          </cell>
        </row>
        <row r="63">
          <cell r="J63">
            <v>382</v>
          </cell>
          <cell r="K63">
            <v>1.0001650980158474</v>
          </cell>
        </row>
        <row r="64">
          <cell r="J64">
            <v>383</v>
          </cell>
          <cell r="K64">
            <v>1.0001650980158474</v>
          </cell>
        </row>
        <row r="65">
          <cell r="J65">
            <v>384</v>
          </cell>
          <cell r="K65">
            <v>1.0001650980158474</v>
          </cell>
        </row>
        <row r="66">
          <cell r="J66">
            <v>390</v>
          </cell>
          <cell r="K66">
            <v>1</v>
          </cell>
        </row>
        <row r="67">
          <cell r="J67">
            <v>391</v>
          </cell>
          <cell r="K67">
            <v>1</v>
          </cell>
        </row>
        <row r="68">
          <cell r="J68">
            <v>392</v>
          </cell>
          <cell r="K68">
            <v>1</v>
          </cell>
        </row>
        <row r="69">
          <cell r="J69">
            <v>393</v>
          </cell>
          <cell r="K69">
            <v>1</v>
          </cell>
        </row>
        <row r="70">
          <cell r="J70">
            <v>394</v>
          </cell>
          <cell r="K70">
            <v>1</v>
          </cell>
        </row>
        <row r="71">
          <cell r="J71">
            <v>800</v>
          </cell>
          <cell r="K71">
            <v>1.0149320816582614</v>
          </cell>
        </row>
        <row r="72">
          <cell r="J72">
            <v>801</v>
          </cell>
          <cell r="K72">
            <v>1.0149320816582614</v>
          </cell>
        </row>
        <row r="73">
          <cell r="J73">
            <v>802</v>
          </cell>
          <cell r="K73">
            <v>1.0149320816582614</v>
          </cell>
        </row>
        <row r="74">
          <cell r="J74">
            <v>803</v>
          </cell>
          <cell r="K74">
            <v>1.0149320816582614</v>
          </cell>
        </row>
        <row r="75">
          <cell r="J75">
            <v>805</v>
          </cell>
          <cell r="K75">
            <v>1</v>
          </cell>
        </row>
        <row r="76">
          <cell r="J76">
            <v>806</v>
          </cell>
          <cell r="K76">
            <v>1</v>
          </cell>
        </row>
        <row r="77">
          <cell r="J77">
            <v>807</v>
          </cell>
          <cell r="K77">
            <v>1</v>
          </cell>
        </row>
        <row r="78">
          <cell r="J78">
            <v>808</v>
          </cell>
          <cell r="K78">
            <v>1</v>
          </cell>
        </row>
        <row r="79">
          <cell r="J79">
            <v>810</v>
          </cell>
          <cell r="K79">
            <v>1</v>
          </cell>
        </row>
        <row r="80">
          <cell r="J80">
            <v>811</v>
          </cell>
          <cell r="K80">
            <v>1</v>
          </cell>
        </row>
        <row r="81">
          <cell r="J81">
            <v>812</v>
          </cell>
          <cell r="K81">
            <v>1</v>
          </cell>
        </row>
        <row r="82">
          <cell r="J82">
            <v>813</v>
          </cell>
          <cell r="K82">
            <v>1</v>
          </cell>
        </row>
        <row r="83">
          <cell r="J83">
            <v>815</v>
          </cell>
          <cell r="K83">
            <v>1</v>
          </cell>
        </row>
        <row r="84">
          <cell r="J84">
            <v>816</v>
          </cell>
          <cell r="K84">
            <v>1</v>
          </cell>
        </row>
        <row r="85">
          <cell r="J85">
            <v>821</v>
          </cell>
          <cell r="K85">
            <v>1.0160157557120151</v>
          </cell>
        </row>
        <row r="86">
          <cell r="J86">
            <v>822</v>
          </cell>
          <cell r="K86">
            <v>1.0160157557120151</v>
          </cell>
        </row>
        <row r="87">
          <cell r="J87">
            <v>823</v>
          </cell>
          <cell r="K87">
            <v>1.0160157557120151</v>
          </cell>
        </row>
        <row r="88">
          <cell r="J88">
            <v>825</v>
          </cell>
          <cell r="K88">
            <v>1.0348976856730419</v>
          </cell>
        </row>
        <row r="89">
          <cell r="J89">
            <v>826</v>
          </cell>
          <cell r="K89">
            <v>1.0293000445269778</v>
          </cell>
        </row>
        <row r="90">
          <cell r="J90">
            <v>830</v>
          </cell>
          <cell r="K90">
            <v>1</v>
          </cell>
        </row>
        <row r="91">
          <cell r="J91">
            <v>831</v>
          </cell>
          <cell r="K91">
            <v>1</v>
          </cell>
        </row>
        <row r="92">
          <cell r="J92">
            <v>835</v>
          </cell>
          <cell r="K92">
            <v>1</v>
          </cell>
        </row>
        <row r="93">
          <cell r="J93">
            <v>836</v>
          </cell>
          <cell r="K93">
            <v>1</v>
          </cell>
        </row>
        <row r="94">
          <cell r="J94">
            <v>837</v>
          </cell>
          <cell r="K94">
            <v>1</v>
          </cell>
        </row>
        <row r="95">
          <cell r="J95">
            <v>840</v>
          </cell>
          <cell r="K95">
            <v>1</v>
          </cell>
        </row>
        <row r="96">
          <cell r="J96">
            <v>841</v>
          </cell>
          <cell r="K96">
            <v>1</v>
          </cell>
        </row>
        <row r="97">
          <cell r="J97">
            <v>845</v>
          </cell>
          <cell r="K97">
            <v>1.0017284959376629</v>
          </cell>
        </row>
        <row r="98">
          <cell r="J98">
            <v>846</v>
          </cell>
          <cell r="K98">
            <v>1.0017284959376629</v>
          </cell>
        </row>
        <row r="99">
          <cell r="J99">
            <v>850</v>
          </cell>
          <cell r="K99">
            <v>1.014490836265451</v>
          </cell>
        </row>
        <row r="100">
          <cell r="J100">
            <v>851</v>
          </cell>
          <cell r="K100">
            <v>1.014490836265451</v>
          </cell>
        </row>
        <row r="101">
          <cell r="J101">
            <v>852</v>
          </cell>
          <cell r="K101">
            <v>1.014490836265451</v>
          </cell>
        </row>
        <row r="102">
          <cell r="J102">
            <v>855</v>
          </cell>
          <cell r="K102">
            <v>1</v>
          </cell>
        </row>
        <row r="103">
          <cell r="J103">
            <v>856</v>
          </cell>
          <cell r="K103">
            <v>1</v>
          </cell>
        </row>
        <row r="104">
          <cell r="J104">
            <v>857</v>
          </cell>
          <cell r="K104">
            <v>1</v>
          </cell>
        </row>
        <row r="105">
          <cell r="J105">
            <v>860</v>
          </cell>
          <cell r="K105">
            <v>1</v>
          </cell>
        </row>
        <row r="106">
          <cell r="J106">
            <v>861</v>
          </cell>
          <cell r="K106">
            <v>1</v>
          </cell>
        </row>
        <row r="107">
          <cell r="J107">
            <v>865</v>
          </cell>
          <cell r="K107">
            <v>1.0073267651634539</v>
          </cell>
        </row>
        <row r="108">
          <cell r="J108">
            <v>866</v>
          </cell>
          <cell r="K108">
            <v>1.0073267651634539</v>
          </cell>
        </row>
        <row r="109">
          <cell r="J109">
            <v>867</v>
          </cell>
          <cell r="K109">
            <v>1.0576177632035826</v>
          </cell>
        </row>
        <row r="110">
          <cell r="J110">
            <v>868</v>
          </cell>
          <cell r="K110">
            <v>1.0576177632035826</v>
          </cell>
        </row>
        <row r="111">
          <cell r="J111">
            <v>869</v>
          </cell>
          <cell r="K111">
            <v>1.0354935687103402</v>
          </cell>
        </row>
        <row r="112">
          <cell r="J112">
            <v>870</v>
          </cell>
          <cell r="K112">
            <v>1.0354935687103402</v>
          </cell>
        </row>
        <row r="113">
          <cell r="J113">
            <v>871</v>
          </cell>
          <cell r="K113">
            <v>1.0576177632035826</v>
          </cell>
        </row>
        <row r="114">
          <cell r="J114">
            <v>872</v>
          </cell>
          <cell r="K114">
            <v>1.0354935687103402</v>
          </cell>
        </row>
        <row r="115">
          <cell r="J115">
            <v>873</v>
          </cell>
          <cell r="K115">
            <v>1.0131157158754904</v>
          </cell>
        </row>
        <row r="116">
          <cell r="J116">
            <v>874</v>
          </cell>
          <cell r="K116">
            <v>1.0131157158754904</v>
          </cell>
        </row>
        <row r="117">
          <cell r="J117">
            <v>876</v>
          </cell>
          <cell r="K117">
            <v>1.0037064826216322</v>
          </cell>
        </row>
        <row r="118">
          <cell r="J118">
            <v>877</v>
          </cell>
          <cell r="K118">
            <v>1.0037064826216322</v>
          </cell>
        </row>
        <row r="119">
          <cell r="J119">
            <v>878</v>
          </cell>
          <cell r="K119">
            <v>1</v>
          </cell>
        </row>
        <row r="120">
          <cell r="J120">
            <v>879</v>
          </cell>
          <cell r="K120">
            <v>1</v>
          </cell>
        </row>
        <row r="121">
          <cell r="J121">
            <v>880</v>
          </cell>
          <cell r="K121">
            <v>1</v>
          </cell>
        </row>
        <row r="122">
          <cell r="J122">
            <v>881</v>
          </cell>
          <cell r="K122">
            <v>1.0151595720089308</v>
          </cell>
        </row>
        <row r="123">
          <cell r="J123">
            <v>882</v>
          </cell>
          <cell r="K123">
            <v>1.0036174653946481</v>
          </cell>
        </row>
        <row r="124">
          <cell r="J124">
            <v>883</v>
          </cell>
          <cell r="K124">
            <v>1.037788670711258</v>
          </cell>
        </row>
        <row r="125">
          <cell r="J125">
            <v>884</v>
          </cell>
          <cell r="K125">
            <v>1</v>
          </cell>
        </row>
        <row r="126">
          <cell r="J126">
            <v>885</v>
          </cell>
          <cell r="K126">
            <v>1</v>
          </cell>
        </row>
        <row r="127">
          <cell r="J127">
            <v>886</v>
          </cell>
          <cell r="K127">
            <v>1.0058722477775675</v>
          </cell>
        </row>
        <row r="128">
          <cell r="J128">
            <v>887</v>
          </cell>
          <cell r="K128">
            <v>1.0007213301430509</v>
          </cell>
        </row>
        <row r="129">
          <cell r="J129">
            <v>888</v>
          </cell>
          <cell r="K129">
            <v>1</v>
          </cell>
        </row>
        <row r="130">
          <cell r="J130">
            <v>889</v>
          </cell>
          <cell r="K130">
            <v>1</v>
          </cell>
        </row>
        <row r="131">
          <cell r="J131">
            <v>890</v>
          </cell>
          <cell r="K131">
            <v>1</v>
          </cell>
        </row>
        <row r="132">
          <cell r="J132">
            <v>891</v>
          </cell>
          <cell r="K132">
            <v>1.0028255205564489</v>
          </cell>
        </row>
        <row r="133">
          <cell r="J133">
            <v>892</v>
          </cell>
          <cell r="K133">
            <v>1.0028255205564489</v>
          </cell>
        </row>
        <row r="134">
          <cell r="J134">
            <v>893</v>
          </cell>
          <cell r="K134">
            <v>1</v>
          </cell>
        </row>
        <row r="135">
          <cell r="J135">
            <v>894</v>
          </cell>
          <cell r="K135">
            <v>1</v>
          </cell>
        </row>
        <row r="136">
          <cell r="J136">
            <v>895</v>
          </cell>
          <cell r="K136">
            <v>1.0037064826216322</v>
          </cell>
        </row>
        <row r="137">
          <cell r="J137">
            <v>896</v>
          </cell>
          <cell r="K137">
            <v>1.0037064826216322</v>
          </cell>
        </row>
        <row r="138">
          <cell r="J138">
            <v>908</v>
          </cell>
          <cell r="K138">
            <v>1</v>
          </cell>
        </row>
        <row r="139">
          <cell r="J139">
            <v>909</v>
          </cell>
          <cell r="K139">
            <v>1</v>
          </cell>
        </row>
        <row r="140">
          <cell r="J140">
            <v>916</v>
          </cell>
          <cell r="K140">
            <v>1.0064345035302777</v>
          </cell>
        </row>
        <row r="141">
          <cell r="J141">
            <v>919</v>
          </cell>
          <cell r="K141">
            <v>1.04138994908529</v>
          </cell>
        </row>
        <row r="142">
          <cell r="J142">
            <v>921</v>
          </cell>
          <cell r="K142">
            <v>1.014490836265451</v>
          </cell>
        </row>
        <row r="143">
          <cell r="J143">
            <v>925</v>
          </cell>
          <cell r="K143">
            <v>1</v>
          </cell>
        </row>
        <row r="144">
          <cell r="J144">
            <v>926</v>
          </cell>
          <cell r="K144">
            <v>1</v>
          </cell>
        </row>
        <row r="145">
          <cell r="J145">
            <v>928</v>
          </cell>
          <cell r="K145">
            <v>1.0033558429585079</v>
          </cell>
        </row>
        <row r="146">
          <cell r="J146">
            <v>929</v>
          </cell>
          <cell r="K146">
            <v>1</v>
          </cell>
        </row>
        <row r="147">
          <cell r="J147">
            <v>931</v>
          </cell>
          <cell r="K147">
            <v>1.0226738435214191</v>
          </cell>
        </row>
        <row r="148">
          <cell r="J148">
            <v>933</v>
          </cell>
          <cell r="K148">
            <v>1</v>
          </cell>
        </row>
        <row r="149">
          <cell r="J149">
            <v>935</v>
          </cell>
          <cell r="K149">
            <v>1.0000244159203306</v>
          </cell>
        </row>
        <row r="150">
          <cell r="J150">
            <v>936</v>
          </cell>
          <cell r="K150">
            <v>1.0576177632035826</v>
          </cell>
        </row>
        <row r="151">
          <cell r="J151">
            <v>937</v>
          </cell>
          <cell r="K151">
            <v>1.0071585420946638</v>
          </cell>
        </row>
        <row r="152">
          <cell r="J152">
            <v>938</v>
          </cell>
          <cell r="K152">
            <v>1.0091093430436222</v>
          </cell>
        </row>
      </sheetData>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35"/>
  <sheetViews>
    <sheetView showGridLines="0" tabSelected="1" zoomScale="90" zoomScaleNormal="90" workbookViewId="0">
      <pane ySplit="4" topLeftCell="A5" activePane="bottomLeft" state="frozen"/>
      <selection pane="bottomLeft" sqref="A1:J1"/>
    </sheetView>
  </sheetViews>
  <sheetFormatPr defaultRowHeight="15" x14ac:dyDescent="0.25"/>
  <cols>
    <col min="1" max="1" width="43.140625" customWidth="1"/>
    <col min="2" max="2" width="21.42578125" customWidth="1"/>
    <col min="3" max="3" width="20.42578125" customWidth="1"/>
    <col min="4" max="4" width="20.85546875" bestFit="1" customWidth="1"/>
    <col min="5" max="5" width="19.42578125" bestFit="1" customWidth="1"/>
    <col min="6" max="6" width="18" bestFit="1" customWidth="1"/>
    <col min="7" max="7" width="18.5703125" customWidth="1"/>
    <col min="8" max="8" width="21.85546875" bestFit="1" customWidth="1"/>
    <col min="9" max="9" width="20.42578125" customWidth="1"/>
    <col min="10" max="10" width="20.85546875" bestFit="1" customWidth="1"/>
    <col min="11" max="11" width="0" hidden="1" customWidth="1"/>
  </cols>
  <sheetData>
    <row r="1" spans="1:10" ht="28.35" customHeight="1" x14ac:dyDescent="0.25">
      <c r="A1" s="10" t="s">
        <v>0</v>
      </c>
      <c r="B1" s="11"/>
      <c r="C1" s="11"/>
      <c r="D1" s="11"/>
      <c r="E1" s="11"/>
      <c r="F1" s="11"/>
      <c r="G1" s="11"/>
      <c r="H1" s="11"/>
      <c r="I1" s="11"/>
      <c r="J1" s="11"/>
    </row>
    <row r="2" spans="1:10" ht="28.35" customHeight="1" x14ac:dyDescent="0.25">
      <c r="A2" s="12" t="s">
        <v>1</v>
      </c>
      <c r="B2" s="11"/>
      <c r="C2" s="11"/>
      <c r="D2" s="11"/>
      <c r="E2" s="11"/>
      <c r="F2" s="11"/>
      <c r="G2" s="11"/>
      <c r="H2" s="11"/>
      <c r="I2" s="11"/>
      <c r="J2" s="11"/>
    </row>
    <row r="3" spans="1:10" ht="33.950000000000003" customHeight="1" x14ac:dyDescent="0.25">
      <c r="A3" s="13" t="s">
        <v>2</v>
      </c>
      <c r="B3" s="11"/>
      <c r="C3" s="11"/>
      <c r="D3" s="11"/>
      <c r="E3" s="11"/>
      <c r="F3" s="11"/>
      <c r="G3" s="11"/>
      <c r="H3" s="11"/>
      <c r="I3" s="11"/>
      <c r="J3" s="11"/>
    </row>
    <row r="4" spans="1:10" s="560" customFormat="1" ht="56.25" x14ac:dyDescent="0.3">
      <c r="A4" s="558" t="s">
        <v>139</v>
      </c>
      <c r="B4" s="559" t="s">
        <v>3</v>
      </c>
      <c r="C4" s="559" t="s">
        <v>4</v>
      </c>
      <c r="D4" s="559" t="s">
        <v>5</v>
      </c>
      <c r="E4" s="559" t="s">
        <v>341</v>
      </c>
      <c r="F4" s="559" t="s">
        <v>342</v>
      </c>
      <c r="G4" s="559" t="s">
        <v>343</v>
      </c>
      <c r="H4" s="559" t="s">
        <v>6</v>
      </c>
      <c r="I4" s="559" t="s">
        <v>7</v>
      </c>
      <c r="J4" s="559" t="s">
        <v>8</v>
      </c>
    </row>
    <row r="5" spans="1:10" s="560" customFormat="1" ht="93.75" x14ac:dyDescent="0.3">
      <c r="A5" s="561" t="s">
        <v>9</v>
      </c>
      <c r="B5" s="562">
        <v>24318384.120000001</v>
      </c>
      <c r="C5" s="562">
        <v>157137807.81999999</v>
      </c>
      <c r="D5" s="562">
        <v>155053626.18000001</v>
      </c>
      <c r="E5" s="563"/>
      <c r="F5" s="563"/>
      <c r="G5" s="563"/>
      <c r="H5" s="562">
        <v>336509818.12</v>
      </c>
      <c r="I5" s="563"/>
      <c r="J5" s="562">
        <v>336509818.12</v>
      </c>
    </row>
    <row r="6" spans="1:10" s="560" customFormat="1" ht="131.25" x14ac:dyDescent="0.3">
      <c r="A6" s="561" t="s">
        <v>10</v>
      </c>
      <c r="B6" s="562">
        <v>0</v>
      </c>
      <c r="C6" s="562">
        <v>911000</v>
      </c>
      <c r="D6" s="562">
        <v>455500</v>
      </c>
      <c r="E6" s="562">
        <v>15141016</v>
      </c>
      <c r="F6" s="562">
        <v>1820000</v>
      </c>
      <c r="G6" s="563"/>
      <c r="H6" s="562">
        <v>18327516</v>
      </c>
      <c r="I6" s="563"/>
      <c r="J6" s="562">
        <v>18327516</v>
      </c>
    </row>
    <row r="7" spans="1:10" s="560" customFormat="1" ht="18.75" x14ac:dyDescent="0.3">
      <c r="A7" s="561" t="s">
        <v>11</v>
      </c>
      <c r="B7" s="563"/>
      <c r="C7" s="562">
        <v>0</v>
      </c>
      <c r="D7" s="562">
        <v>0</v>
      </c>
      <c r="E7" s="563"/>
      <c r="F7" s="563"/>
      <c r="G7" s="563"/>
      <c r="H7" s="562">
        <v>0</v>
      </c>
      <c r="I7" s="562">
        <v>0</v>
      </c>
      <c r="J7" s="562">
        <v>0</v>
      </c>
    </row>
    <row r="8" spans="1:10" s="560" customFormat="1" ht="18.75" x14ac:dyDescent="0.3">
      <c r="A8" s="561" t="s">
        <v>12</v>
      </c>
      <c r="B8" s="563"/>
      <c r="C8" s="562">
        <v>659231</v>
      </c>
      <c r="D8" s="562">
        <v>0</v>
      </c>
      <c r="E8" s="563"/>
      <c r="F8" s="563"/>
      <c r="G8" s="563"/>
      <c r="H8" s="562">
        <v>659231</v>
      </c>
      <c r="I8" s="562">
        <v>0</v>
      </c>
      <c r="J8" s="562">
        <v>659231</v>
      </c>
    </row>
    <row r="9" spans="1:10" s="560" customFormat="1" ht="37.5" x14ac:dyDescent="0.3">
      <c r="A9" s="561" t="s">
        <v>13</v>
      </c>
      <c r="B9" s="563"/>
      <c r="C9" s="562">
        <v>0</v>
      </c>
      <c r="D9" s="562">
        <v>0</v>
      </c>
      <c r="E9" s="563"/>
      <c r="F9" s="563"/>
      <c r="G9" s="563"/>
      <c r="H9" s="562">
        <v>0</v>
      </c>
      <c r="I9" s="562">
        <v>0</v>
      </c>
      <c r="J9" s="562">
        <v>0</v>
      </c>
    </row>
    <row r="10" spans="1:10" s="560" customFormat="1" ht="18.75" x14ac:dyDescent="0.3">
      <c r="A10" s="561" t="s">
        <v>14</v>
      </c>
      <c r="B10" s="563"/>
      <c r="C10" s="562">
        <v>0</v>
      </c>
      <c r="D10" s="562">
        <v>0</v>
      </c>
      <c r="E10" s="563"/>
      <c r="F10" s="563"/>
      <c r="G10" s="563"/>
      <c r="H10" s="562">
        <v>0</v>
      </c>
      <c r="I10" s="562">
        <v>0</v>
      </c>
      <c r="J10" s="562">
        <v>0</v>
      </c>
    </row>
    <row r="11" spans="1:10" s="560" customFormat="1" ht="18.75" x14ac:dyDescent="0.3">
      <c r="A11" s="561" t="s">
        <v>15</v>
      </c>
      <c r="B11" s="563"/>
      <c r="C11" s="562">
        <v>0</v>
      </c>
      <c r="D11" s="562">
        <v>0</v>
      </c>
      <c r="E11" s="563"/>
      <c r="F11" s="563"/>
      <c r="G11" s="563"/>
      <c r="H11" s="562">
        <v>0</v>
      </c>
      <c r="I11" s="562">
        <v>0</v>
      </c>
      <c r="J11" s="562">
        <v>0</v>
      </c>
    </row>
    <row r="12" spans="1:10" s="560" customFormat="1" ht="18.75" x14ac:dyDescent="0.3">
      <c r="A12" s="561" t="s">
        <v>16</v>
      </c>
      <c r="B12" s="563"/>
      <c r="C12" s="562">
        <v>0</v>
      </c>
      <c r="D12" s="562">
        <v>0</v>
      </c>
      <c r="E12" s="563"/>
      <c r="F12" s="563"/>
      <c r="G12" s="563"/>
      <c r="H12" s="562">
        <v>0</v>
      </c>
      <c r="I12" s="562">
        <v>0</v>
      </c>
      <c r="J12" s="562">
        <v>0</v>
      </c>
    </row>
    <row r="13" spans="1:10" s="560" customFormat="1" ht="18.75" x14ac:dyDescent="0.3">
      <c r="A13" s="561" t="s">
        <v>17</v>
      </c>
      <c r="B13" s="563"/>
      <c r="C13" s="562">
        <v>0</v>
      </c>
      <c r="D13" s="562">
        <v>0</v>
      </c>
      <c r="E13" s="563"/>
      <c r="F13" s="563"/>
      <c r="G13" s="563"/>
      <c r="H13" s="562">
        <v>0</v>
      </c>
      <c r="I13" s="562">
        <v>0</v>
      </c>
      <c r="J13" s="562">
        <v>0</v>
      </c>
    </row>
    <row r="14" spans="1:10" s="560" customFormat="1" ht="37.5" x14ac:dyDescent="0.3">
      <c r="A14" s="561" t="s">
        <v>18</v>
      </c>
      <c r="B14" s="563"/>
      <c r="C14" s="562">
        <v>0</v>
      </c>
      <c r="D14" s="562">
        <v>0</v>
      </c>
      <c r="E14" s="563"/>
      <c r="F14" s="563"/>
      <c r="G14" s="563"/>
      <c r="H14" s="562">
        <v>0</v>
      </c>
      <c r="I14" s="562">
        <v>0</v>
      </c>
      <c r="J14" s="562">
        <v>0</v>
      </c>
    </row>
    <row r="15" spans="1:10" s="560" customFormat="1" ht="37.5" x14ac:dyDescent="0.3">
      <c r="A15" s="561" t="s">
        <v>19</v>
      </c>
      <c r="B15" s="563"/>
      <c r="C15" s="562">
        <v>77420</v>
      </c>
      <c r="D15" s="562">
        <v>39464</v>
      </c>
      <c r="E15" s="563"/>
      <c r="F15" s="563"/>
      <c r="G15" s="563"/>
      <c r="H15" s="562">
        <v>116884</v>
      </c>
      <c r="I15" s="562">
        <v>0</v>
      </c>
      <c r="J15" s="562">
        <v>116884</v>
      </c>
    </row>
    <row r="16" spans="1:10" s="560" customFormat="1" ht="37.5" x14ac:dyDescent="0.3">
      <c r="A16" s="561" t="s">
        <v>20</v>
      </c>
      <c r="B16" s="562">
        <v>0</v>
      </c>
      <c r="C16" s="562">
        <v>7402883.4100000001</v>
      </c>
      <c r="D16" s="562">
        <v>2007844.85</v>
      </c>
      <c r="E16" s="562">
        <v>13964657.93</v>
      </c>
      <c r="F16" s="562">
        <v>2455993.2599999998</v>
      </c>
      <c r="G16" s="563"/>
      <c r="H16" s="562">
        <v>25831379.449999999</v>
      </c>
      <c r="I16" s="562">
        <v>0</v>
      </c>
      <c r="J16" s="562">
        <v>25831379.449999999</v>
      </c>
    </row>
    <row r="17" spans="1:10" s="560" customFormat="1" ht="37.5" x14ac:dyDescent="0.3">
      <c r="A17" s="561" t="s">
        <v>21</v>
      </c>
      <c r="B17" s="562">
        <v>0</v>
      </c>
      <c r="C17" s="562">
        <v>6003398.7199999997</v>
      </c>
      <c r="D17" s="562">
        <v>2037365.97</v>
      </c>
      <c r="E17" s="562">
        <v>10441486.970000001</v>
      </c>
      <c r="F17" s="562">
        <v>0</v>
      </c>
      <c r="G17" s="562">
        <v>1379036.03</v>
      </c>
      <c r="H17" s="562">
        <v>19861287.690000001</v>
      </c>
      <c r="I17" s="562">
        <v>0</v>
      </c>
      <c r="J17" s="562">
        <v>19861287.690000001</v>
      </c>
    </row>
    <row r="18" spans="1:10" s="560" customFormat="1" ht="56.25" x14ac:dyDescent="0.3">
      <c r="A18" s="561" t="s">
        <v>22</v>
      </c>
      <c r="B18" s="562">
        <v>0</v>
      </c>
      <c r="C18" s="562">
        <v>0</v>
      </c>
      <c r="D18" s="562">
        <v>0</v>
      </c>
      <c r="E18" s="562">
        <v>12890528.18</v>
      </c>
      <c r="F18" s="562">
        <v>0</v>
      </c>
      <c r="G18" s="562">
        <v>1564599.85</v>
      </c>
      <c r="H18" s="562">
        <v>14455128.029999999</v>
      </c>
      <c r="I18" s="562">
        <v>0</v>
      </c>
      <c r="J18" s="562">
        <v>14455128.029999999</v>
      </c>
    </row>
    <row r="19" spans="1:10" s="560" customFormat="1" ht="56.25" x14ac:dyDescent="0.3">
      <c r="A19" s="561" t="s">
        <v>23</v>
      </c>
      <c r="B19" s="562">
        <v>0</v>
      </c>
      <c r="C19" s="562">
        <v>0</v>
      </c>
      <c r="D19" s="562">
        <v>0</v>
      </c>
      <c r="E19" s="563"/>
      <c r="F19" s="563"/>
      <c r="G19" s="563"/>
      <c r="H19" s="562">
        <v>0</v>
      </c>
      <c r="I19" s="562">
        <v>0</v>
      </c>
      <c r="J19" s="562">
        <v>0</v>
      </c>
    </row>
    <row r="20" spans="1:10" s="560" customFormat="1" ht="18.75" x14ac:dyDescent="0.3">
      <c r="A20" s="561" t="s">
        <v>24</v>
      </c>
      <c r="B20" s="562">
        <v>0</v>
      </c>
      <c r="C20" s="562">
        <v>3062988.07</v>
      </c>
      <c r="D20" s="562">
        <v>2081636.93</v>
      </c>
      <c r="E20" s="562">
        <v>571625</v>
      </c>
      <c r="F20" s="562">
        <v>0</v>
      </c>
      <c r="G20" s="562">
        <v>0</v>
      </c>
      <c r="H20" s="562">
        <v>5716250</v>
      </c>
      <c r="I20" s="562">
        <v>0</v>
      </c>
      <c r="J20" s="562">
        <v>5716250</v>
      </c>
    </row>
    <row r="21" spans="1:10" s="560" customFormat="1" ht="18.75" x14ac:dyDescent="0.3">
      <c r="A21" s="561" t="s">
        <v>25</v>
      </c>
      <c r="B21" s="563"/>
      <c r="C21" s="563"/>
      <c r="D21" s="563"/>
      <c r="E21" s="562">
        <v>561000</v>
      </c>
      <c r="F21" s="562">
        <v>0</v>
      </c>
      <c r="G21" s="563"/>
      <c r="H21" s="562">
        <v>561000</v>
      </c>
      <c r="I21" s="562">
        <v>0</v>
      </c>
      <c r="J21" s="562">
        <v>561000</v>
      </c>
    </row>
    <row r="22" spans="1:10" s="560" customFormat="1" ht="37.5" x14ac:dyDescent="0.3">
      <c r="A22" s="561" t="s">
        <v>26</v>
      </c>
      <c r="B22" s="562">
        <v>0</v>
      </c>
      <c r="C22" s="562">
        <v>0</v>
      </c>
      <c r="D22" s="562">
        <v>0</v>
      </c>
      <c r="E22" s="562">
        <v>0</v>
      </c>
      <c r="F22" s="562">
        <v>0</v>
      </c>
      <c r="G22" s="562">
        <v>0</v>
      </c>
      <c r="H22" s="562">
        <v>0</v>
      </c>
      <c r="I22" s="562">
        <v>0</v>
      </c>
      <c r="J22" s="562">
        <v>0</v>
      </c>
    </row>
    <row r="23" spans="1:10" s="560" customFormat="1" ht="18.75" x14ac:dyDescent="0.3">
      <c r="A23" s="561" t="s">
        <v>27</v>
      </c>
      <c r="B23" s="562">
        <v>0</v>
      </c>
      <c r="C23" s="562">
        <v>148295.45000000001</v>
      </c>
      <c r="D23" s="562">
        <v>94090.91</v>
      </c>
      <c r="E23" s="562">
        <v>27613.64</v>
      </c>
      <c r="F23" s="562">
        <v>0</v>
      </c>
      <c r="G23" s="562">
        <v>0</v>
      </c>
      <c r="H23" s="562">
        <v>270000</v>
      </c>
      <c r="I23" s="562">
        <v>0</v>
      </c>
      <c r="J23" s="562">
        <v>270000</v>
      </c>
    </row>
    <row r="24" spans="1:10" s="560" customFormat="1" ht="37.5" x14ac:dyDescent="0.3">
      <c r="A24" s="561" t="s">
        <v>28</v>
      </c>
      <c r="B24" s="563"/>
      <c r="C24" s="563"/>
      <c r="D24" s="563"/>
      <c r="E24" s="562">
        <v>0</v>
      </c>
      <c r="F24" s="562">
        <v>0</v>
      </c>
      <c r="G24" s="563"/>
      <c r="H24" s="562">
        <v>0</v>
      </c>
      <c r="I24" s="562">
        <v>0</v>
      </c>
      <c r="J24" s="562">
        <v>0</v>
      </c>
    </row>
    <row r="25" spans="1:10" s="560" customFormat="1" ht="56.25" x14ac:dyDescent="0.3">
      <c r="A25" s="561" t="s">
        <v>29</v>
      </c>
      <c r="B25" s="563"/>
      <c r="C25" s="563"/>
      <c r="D25" s="563"/>
      <c r="E25" s="562">
        <v>0</v>
      </c>
      <c r="F25" s="562">
        <v>0</v>
      </c>
      <c r="G25" s="562">
        <v>0</v>
      </c>
      <c r="H25" s="562">
        <v>0</v>
      </c>
      <c r="I25" s="562">
        <v>0</v>
      </c>
      <c r="J25" s="562">
        <v>0</v>
      </c>
    </row>
    <row r="26" spans="1:10" s="560" customFormat="1" ht="37.5" x14ac:dyDescent="0.3">
      <c r="A26" s="561" t="s">
        <v>30</v>
      </c>
      <c r="B26" s="562">
        <v>0</v>
      </c>
      <c r="C26" s="562">
        <v>0</v>
      </c>
      <c r="D26" s="562">
        <v>0</v>
      </c>
      <c r="E26" s="562">
        <v>0</v>
      </c>
      <c r="F26" s="562">
        <v>0</v>
      </c>
      <c r="G26" s="562">
        <v>0</v>
      </c>
      <c r="H26" s="562">
        <v>0</v>
      </c>
      <c r="I26" s="562">
        <v>0</v>
      </c>
      <c r="J26" s="562">
        <v>0</v>
      </c>
    </row>
    <row r="27" spans="1:10" s="560" customFormat="1" ht="37.5" x14ac:dyDescent="0.3">
      <c r="A27" s="561" t="s">
        <v>31</v>
      </c>
      <c r="B27" s="562">
        <v>0</v>
      </c>
      <c r="C27" s="562">
        <v>0</v>
      </c>
      <c r="D27" s="562">
        <v>0</v>
      </c>
      <c r="E27" s="562">
        <v>0</v>
      </c>
      <c r="F27" s="562">
        <v>0</v>
      </c>
      <c r="G27" s="562">
        <v>0</v>
      </c>
      <c r="H27" s="562">
        <v>0</v>
      </c>
      <c r="I27" s="562">
        <v>0</v>
      </c>
      <c r="J27" s="562">
        <v>0</v>
      </c>
    </row>
    <row r="28" spans="1:10" s="560" customFormat="1" ht="37.5" x14ac:dyDescent="0.3">
      <c r="A28" s="561" t="s">
        <v>32</v>
      </c>
      <c r="B28" s="562">
        <v>231462.88</v>
      </c>
      <c r="C28" s="563"/>
      <c r="D28" s="563"/>
      <c r="E28" s="563"/>
      <c r="F28" s="563"/>
      <c r="G28" s="563"/>
      <c r="H28" s="562">
        <v>231462.88</v>
      </c>
      <c r="I28" s="562">
        <v>0</v>
      </c>
      <c r="J28" s="562">
        <v>231462.88</v>
      </c>
    </row>
    <row r="29" spans="1:10" s="560" customFormat="1" ht="37.5" x14ac:dyDescent="0.3">
      <c r="A29" s="561" t="s">
        <v>33</v>
      </c>
      <c r="B29" s="562">
        <v>0</v>
      </c>
      <c r="C29" s="562">
        <v>0</v>
      </c>
      <c r="D29" s="562">
        <v>0</v>
      </c>
      <c r="E29" s="562">
        <v>0</v>
      </c>
      <c r="F29" s="562">
        <v>0</v>
      </c>
      <c r="G29" s="563"/>
      <c r="H29" s="562">
        <v>0</v>
      </c>
      <c r="I29" s="562">
        <v>0</v>
      </c>
      <c r="J29" s="562">
        <v>0</v>
      </c>
    </row>
    <row r="30" spans="1:10" s="560" customFormat="1" ht="18.75" x14ac:dyDescent="0.3">
      <c r="A30" s="561" t="s">
        <v>34</v>
      </c>
      <c r="B30" s="562">
        <v>0</v>
      </c>
      <c r="C30" s="562">
        <v>362225.97</v>
      </c>
      <c r="D30" s="562">
        <v>246167.73</v>
      </c>
      <c r="E30" s="562">
        <v>67599.3</v>
      </c>
      <c r="F30" s="562">
        <v>0</v>
      </c>
      <c r="G30" s="563"/>
      <c r="H30" s="562">
        <v>675993</v>
      </c>
      <c r="I30" s="562">
        <v>0</v>
      </c>
      <c r="J30" s="562">
        <v>675993</v>
      </c>
    </row>
    <row r="31" spans="1:10" s="560" customFormat="1" ht="18.75" x14ac:dyDescent="0.3">
      <c r="A31" s="561" t="s">
        <v>35</v>
      </c>
      <c r="B31" s="562">
        <v>0</v>
      </c>
      <c r="C31" s="562">
        <v>0</v>
      </c>
      <c r="D31" s="562">
        <v>0</v>
      </c>
      <c r="E31" s="562">
        <v>0</v>
      </c>
      <c r="F31" s="562">
        <v>0</v>
      </c>
      <c r="G31" s="563"/>
      <c r="H31" s="562">
        <v>0</v>
      </c>
      <c r="I31" s="562">
        <v>0</v>
      </c>
      <c r="J31" s="562">
        <v>0</v>
      </c>
    </row>
    <row r="32" spans="1:10" s="560" customFormat="1" ht="37.5" x14ac:dyDescent="0.3">
      <c r="A32" s="561" t="s">
        <v>36</v>
      </c>
      <c r="B32" s="562">
        <v>0</v>
      </c>
      <c r="C32" s="562">
        <v>92559.87</v>
      </c>
      <c r="D32" s="562">
        <v>62903.43</v>
      </c>
      <c r="E32" s="562">
        <v>17273.7</v>
      </c>
      <c r="F32" s="562">
        <v>0</v>
      </c>
      <c r="G32" s="563"/>
      <c r="H32" s="562">
        <v>172737</v>
      </c>
      <c r="I32" s="562">
        <v>0</v>
      </c>
      <c r="J32" s="562">
        <v>172737</v>
      </c>
    </row>
    <row r="33" spans="1:10" s="560" customFormat="1" ht="18.75" x14ac:dyDescent="0.3">
      <c r="A33" s="561" t="s">
        <v>37</v>
      </c>
      <c r="B33" s="562">
        <v>0</v>
      </c>
      <c r="C33" s="562">
        <v>0</v>
      </c>
      <c r="D33" s="562">
        <v>0</v>
      </c>
      <c r="E33" s="562">
        <v>0</v>
      </c>
      <c r="F33" s="562">
        <v>0</v>
      </c>
      <c r="G33" s="563"/>
      <c r="H33" s="562">
        <v>0</v>
      </c>
      <c r="I33" s="562">
        <v>0</v>
      </c>
      <c r="J33" s="562">
        <v>0</v>
      </c>
    </row>
    <row r="34" spans="1:10" s="560" customFormat="1" ht="37.5" x14ac:dyDescent="0.3">
      <c r="A34" s="561" t="s">
        <v>38</v>
      </c>
      <c r="B34" s="562">
        <v>0</v>
      </c>
      <c r="C34" s="562">
        <v>0</v>
      </c>
      <c r="D34" s="562">
        <v>0</v>
      </c>
      <c r="E34" s="562">
        <v>0</v>
      </c>
      <c r="F34" s="562">
        <v>0</v>
      </c>
      <c r="G34" s="563"/>
      <c r="H34" s="562">
        <v>0</v>
      </c>
      <c r="I34" s="562">
        <v>0</v>
      </c>
      <c r="J34" s="562">
        <v>0</v>
      </c>
    </row>
    <row r="35" spans="1:10" s="560" customFormat="1" ht="18.75" x14ac:dyDescent="0.3">
      <c r="A35" s="561" t="s">
        <v>39</v>
      </c>
      <c r="B35" s="562">
        <v>0</v>
      </c>
      <c r="C35" s="562">
        <v>0</v>
      </c>
      <c r="D35" s="562">
        <v>0</v>
      </c>
      <c r="E35" s="562">
        <v>0</v>
      </c>
      <c r="F35" s="562">
        <v>0</v>
      </c>
      <c r="G35" s="563"/>
      <c r="H35" s="562">
        <v>0</v>
      </c>
      <c r="I35" s="562">
        <v>0</v>
      </c>
      <c r="J35" s="562">
        <v>0</v>
      </c>
    </row>
    <row r="36" spans="1:10" s="560" customFormat="1" ht="37.5" x14ac:dyDescent="0.3">
      <c r="A36" s="561" t="s">
        <v>40</v>
      </c>
      <c r="B36" s="562">
        <v>0</v>
      </c>
      <c r="C36" s="562">
        <v>0</v>
      </c>
      <c r="D36" s="562">
        <v>0</v>
      </c>
      <c r="E36" s="562">
        <v>0</v>
      </c>
      <c r="F36" s="562">
        <v>0</v>
      </c>
      <c r="G36" s="563"/>
      <c r="H36" s="562">
        <v>0</v>
      </c>
      <c r="I36" s="562">
        <v>0</v>
      </c>
      <c r="J36" s="562">
        <v>0</v>
      </c>
    </row>
    <row r="37" spans="1:10" s="560" customFormat="1" ht="18.75" x14ac:dyDescent="0.3">
      <c r="A37" s="561" t="s">
        <v>41</v>
      </c>
      <c r="B37" s="562">
        <v>0</v>
      </c>
      <c r="C37" s="562">
        <v>0</v>
      </c>
      <c r="D37" s="562">
        <v>0</v>
      </c>
      <c r="E37" s="562">
        <v>0</v>
      </c>
      <c r="F37" s="562">
        <v>0</v>
      </c>
      <c r="G37" s="563"/>
      <c r="H37" s="562">
        <v>0</v>
      </c>
      <c r="I37" s="562">
        <v>0</v>
      </c>
      <c r="J37" s="562">
        <v>0</v>
      </c>
    </row>
    <row r="38" spans="1:10" s="560" customFormat="1" ht="18.75" x14ac:dyDescent="0.3">
      <c r="A38" s="561" t="s">
        <v>42</v>
      </c>
      <c r="B38" s="562">
        <v>0</v>
      </c>
      <c r="C38" s="562">
        <v>0</v>
      </c>
      <c r="D38" s="562">
        <v>586198</v>
      </c>
      <c r="E38" s="562">
        <v>0</v>
      </c>
      <c r="F38" s="562">
        <v>0</v>
      </c>
      <c r="G38" s="563"/>
      <c r="H38" s="562">
        <v>586198</v>
      </c>
      <c r="I38" s="562">
        <v>0</v>
      </c>
      <c r="J38" s="562">
        <v>586198</v>
      </c>
    </row>
    <row r="39" spans="1:10" s="560" customFormat="1" ht="18.75" x14ac:dyDescent="0.3">
      <c r="A39" s="561" t="s">
        <v>43</v>
      </c>
      <c r="B39" s="562">
        <v>0</v>
      </c>
      <c r="C39" s="562">
        <v>0</v>
      </c>
      <c r="D39" s="562">
        <v>0</v>
      </c>
      <c r="E39" s="562">
        <v>360000</v>
      </c>
      <c r="F39" s="562">
        <v>0</v>
      </c>
      <c r="G39" s="562">
        <v>0</v>
      </c>
      <c r="H39" s="562">
        <v>360000</v>
      </c>
      <c r="I39" s="562">
        <v>0</v>
      </c>
      <c r="J39" s="562">
        <v>360000</v>
      </c>
    </row>
    <row r="40" spans="1:10" s="560" customFormat="1" ht="37.5" x14ac:dyDescent="0.3">
      <c r="A40" s="561" t="s">
        <v>44</v>
      </c>
      <c r="B40" s="562">
        <v>0</v>
      </c>
      <c r="C40" s="562">
        <v>0</v>
      </c>
      <c r="D40" s="562">
        <v>0</v>
      </c>
      <c r="E40" s="562">
        <v>0</v>
      </c>
      <c r="F40" s="562">
        <v>0</v>
      </c>
      <c r="G40" s="562">
        <v>0</v>
      </c>
      <c r="H40" s="562">
        <v>0</v>
      </c>
      <c r="I40" s="562">
        <v>0</v>
      </c>
      <c r="J40" s="562">
        <v>0</v>
      </c>
    </row>
    <row r="41" spans="1:10" s="560" customFormat="1" ht="18.75" x14ac:dyDescent="0.3">
      <c r="A41" s="561" t="s">
        <v>45</v>
      </c>
      <c r="B41" s="563"/>
      <c r="C41" s="562">
        <v>0</v>
      </c>
      <c r="D41" s="563"/>
      <c r="E41" s="563"/>
      <c r="F41" s="563"/>
      <c r="G41" s="563"/>
      <c r="H41" s="562">
        <v>0</v>
      </c>
      <c r="I41" s="562">
        <v>0</v>
      </c>
      <c r="J41" s="562">
        <v>0</v>
      </c>
    </row>
    <row r="42" spans="1:10" s="560" customFormat="1" ht="18.75" x14ac:dyDescent="0.3">
      <c r="A42" s="561" t="s">
        <v>46</v>
      </c>
      <c r="B42" s="562">
        <v>0</v>
      </c>
      <c r="C42" s="562">
        <v>158465.85999999999</v>
      </c>
      <c r="D42" s="562">
        <v>107692.94</v>
      </c>
      <c r="E42" s="562">
        <v>215719.2</v>
      </c>
      <c r="F42" s="562">
        <v>0</v>
      </c>
      <c r="G42" s="562">
        <v>102541</v>
      </c>
      <c r="H42" s="562">
        <v>584419</v>
      </c>
      <c r="I42" s="563"/>
      <c r="J42" s="562">
        <v>584419</v>
      </c>
    </row>
    <row r="43" spans="1:10" s="560" customFormat="1" ht="18.75" x14ac:dyDescent="0.3">
      <c r="A43" s="561" t="s">
        <v>47</v>
      </c>
      <c r="B43" s="564" t="s">
        <v>48</v>
      </c>
      <c r="C43" s="564" t="s">
        <v>48</v>
      </c>
      <c r="D43" s="564" t="s">
        <v>48</v>
      </c>
      <c r="E43" s="564" t="s">
        <v>48</v>
      </c>
      <c r="F43" s="564" t="s">
        <v>48</v>
      </c>
      <c r="G43" s="564" t="s">
        <v>48</v>
      </c>
      <c r="H43" s="562">
        <v>421789</v>
      </c>
      <c r="I43" s="562">
        <v>0</v>
      </c>
      <c r="J43" s="562">
        <v>421789</v>
      </c>
    </row>
    <row r="44" spans="1:10" s="560" customFormat="1" ht="18.75" x14ac:dyDescent="0.3">
      <c r="A44" s="561" t="s">
        <v>49</v>
      </c>
      <c r="B44" s="564" t="s">
        <v>48</v>
      </c>
      <c r="C44" s="564" t="s">
        <v>48</v>
      </c>
      <c r="D44" s="564" t="s">
        <v>48</v>
      </c>
      <c r="E44" s="564" t="s">
        <v>48</v>
      </c>
      <c r="F44" s="564" t="s">
        <v>48</v>
      </c>
      <c r="G44" s="564" t="s">
        <v>48</v>
      </c>
      <c r="H44" s="562">
        <v>106600</v>
      </c>
      <c r="I44" s="562">
        <v>0</v>
      </c>
      <c r="J44" s="562">
        <v>106600</v>
      </c>
    </row>
    <row r="45" spans="1:10" s="560" customFormat="1" ht="18.75" x14ac:dyDescent="0.3">
      <c r="A45" s="561" t="s">
        <v>50</v>
      </c>
      <c r="B45" s="564" t="s">
        <v>48</v>
      </c>
      <c r="C45" s="564" t="s">
        <v>48</v>
      </c>
      <c r="D45" s="564" t="s">
        <v>48</v>
      </c>
      <c r="E45" s="564" t="s">
        <v>48</v>
      </c>
      <c r="F45" s="564" t="s">
        <v>48</v>
      </c>
      <c r="G45" s="564" t="s">
        <v>48</v>
      </c>
      <c r="H45" s="562">
        <v>181312</v>
      </c>
      <c r="I45" s="562">
        <v>0</v>
      </c>
      <c r="J45" s="562">
        <v>181312</v>
      </c>
    </row>
    <row r="46" spans="1:10" s="560" customFormat="1" ht="18.75" x14ac:dyDescent="0.3">
      <c r="A46" s="561" t="s">
        <v>51</v>
      </c>
      <c r="B46" s="564" t="s">
        <v>48</v>
      </c>
      <c r="C46" s="564" t="s">
        <v>48</v>
      </c>
      <c r="D46" s="564" t="s">
        <v>48</v>
      </c>
      <c r="E46" s="564" t="s">
        <v>48</v>
      </c>
      <c r="F46" s="564" t="s">
        <v>48</v>
      </c>
      <c r="G46" s="564" t="s">
        <v>48</v>
      </c>
      <c r="H46" s="562">
        <v>0</v>
      </c>
      <c r="I46" s="562">
        <v>0</v>
      </c>
      <c r="J46" s="562">
        <v>0</v>
      </c>
    </row>
    <row r="47" spans="1:10" s="560" customFormat="1" ht="18.75" x14ac:dyDescent="0.3">
      <c r="A47" s="561" t="s">
        <v>52</v>
      </c>
      <c r="B47" s="564" t="s">
        <v>48</v>
      </c>
      <c r="C47" s="564" t="s">
        <v>48</v>
      </c>
      <c r="D47" s="564" t="s">
        <v>48</v>
      </c>
      <c r="E47" s="564" t="s">
        <v>48</v>
      </c>
      <c r="F47" s="564" t="s">
        <v>48</v>
      </c>
      <c r="G47" s="564" t="s">
        <v>48</v>
      </c>
      <c r="H47" s="562">
        <v>0</v>
      </c>
      <c r="I47" s="562">
        <v>0</v>
      </c>
      <c r="J47" s="562">
        <v>0</v>
      </c>
    </row>
    <row r="48" spans="1:10" s="560" customFormat="1" ht="18.75" x14ac:dyDescent="0.3">
      <c r="A48" s="561" t="s">
        <v>53</v>
      </c>
      <c r="B48" s="564" t="s">
        <v>48</v>
      </c>
      <c r="C48" s="564" t="s">
        <v>48</v>
      </c>
      <c r="D48" s="564" t="s">
        <v>48</v>
      </c>
      <c r="E48" s="564" t="s">
        <v>48</v>
      </c>
      <c r="F48" s="564" t="s">
        <v>48</v>
      </c>
      <c r="G48" s="564" t="s">
        <v>48</v>
      </c>
      <c r="H48" s="562">
        <v>0</v>
      </c>
      <c r="I48" s="562">
        <v>0</v>
      </c>
      <c r="J48" s="562">
        <v>0</v>
      </c>
    </row>
    <row r="49" spans="1:10" s="560" customFormat="1" ht="18.75" x14ac:dyDescent="0.3">
      <c r="A49" s="561" t="s">
        <v>54</v>
      </c>
      <c r="B49" s="564" t="s">
        <v>48</v>
      </c>
      <c r="C49" s="564" t="s">
        <v>48</v>
      </c>
      <c r="D49" s="564" t="s">
        <v>48</v>
      </c>
      <c r="E49" s="564" t="s">
        <v>48</v>
      </c>
      <c r="F49" s="564" t="s">
        <v>48</v>
      </c>
      <c r="G49" s="564" t="s">
        <v>48</v>
      </c>
      <c r="H49" s="562">
        <v>0</v>
      </c>
      <c r="I49" s="562">
        <v>0</v>
      </c>
      <c r="J49" s="562">
        <v>0</v>
      </c>
    </row>
    <row r="50" spans="1:10" s="560" customFormat="1" ht="37.5" x14ac:dyDescent="0.3">
      <c r="A50" s="561" t="s">
        <v>55</v>
      </c>
      <c r="B50" s="564" t="s">
        <v>48</v>
      </c>
      <c r="C50" s="564" t="s">
        <v>48</v>
      </c>
      <c r="D50" s="564" t="s">
        <v>48</v>
      </c>
      <c r="E50" s="564" t="s">
        <v>48</v>
      </c>
      <c r="F50" s="564" t="s">
        <v>48</v>
      </c>
      <c r="G50" s="564" t="s">
        <v>48</v>
      </c>
      <c r="H50" s="562">
        <v>0</v>
      </c>
      <c r="I50" s="562">
        <v>0</v>
      </c>
      <c r="J50" s="562">
        <v>0</v>
      </c>
    </row>
    <row r="51" spans="1:10" s="560" customFormat="1" ht="37.5" x14ac:dyDescent="0.3">
      <c r="A51" s="561" t="s">
        <v>56</v>
      </c>
      <c r="B51" s="564" t="s">
        <v>48</v>
      </c>
      <c r="C51" s="564" t="s">
        <v>48</v>
      </c>
      <c r="D51" s="564" t="s">
        <v>48</v>
      </c>
      <c r="E51" s="564" t="s">
        <v>48</v>
      </c>
      <c r="F51" s="564" t="s">
        <v>48</v>
      </c>
      <c r="G51" s="564" t="s">
        <v>48</v>
      </c>
      <c r="H51" s="562">
        <v>0</v>
      </c>
      <c r="I51" s="562">
        <v>0</v>
      </c>
      <c r="J51" s="562">
        <v>0</v>
      </c>
    </row>
    <row r="52" spans="1:10" s="560" customFormat="1" ht="18.75" x14ac:dyDescent="0.3">
      <c r="A52" s="561" t="s">
        <v>57</v>
      </c>
      <c r="B52" s="564" t="s">
        <v>48</v>
      </c>
      <c r="C52" s="564" t="s">
        <v>48</v>
      </c>
      <c r="D52" s="564" t="s">
        <v>48</v>
      </c>
      <c r="E52" s="564" t="s">
        <v>48</v>
      </c>
      <c r="F52" s="564" t="s">
        <v>48</v>
      </c>
      <c r="G52" s="564" t="s">
        <v>48</v>
      </c>
      <c r="H52" s="562">
        <v>726378</v>
      </c>
      <c r="I52" s="562">
        <v>0</v>
      </c>
      <c r="J52" s="562">
        <v>726378</v>
      </c>
    </row>
    <row r="53" spans="1:10" s="560" customFormat="1" ht="18.75" x14ac:dyDescent="0.3">
      <c r="A53" s="561" t="s">
        <v>58</v>
      </c>
      <c r="B53" s="562">
        <v>0</v>
      </c>
      <c r="C53" s="562">
        <v>0</v>
      </c>
      <c r="D53" s="562">
        <v>0</v>
      </c>
      <c r="E53" s="562">
        <v>0</v>
      </c>
      <c r="F53" s="562">
        <v>0</v>
      </c>
      <c r="G53" s="562">
        <v>0</v>
      </c>
      <c r="H53" s="562">
        <v>0</v>
      </c>
      <c r="I53" s="562">
        <v>0</v>
      </c>
      <c r="J53" s="562">
        <v>0</v>
      </c>
    </row>
    <row r="54" spans="1:10" s="560" customFormat="1" ht="37.5" x14ac:dyDescent="0.3">
      <c r="A54" s="561" t="s">
        <v>59</v>
      </c>
      <c r="B54" s="562">
        <v>24549847</v>
      </c>
      <c r="C54" s="562">
        <v>176016276.16999999</v>
      </c>
      <c r="D54" s="562">
        <v>162772490.94</v>
      </c>
      <c r="E54" s="562">
        <v>54258519.920000002</v>
      </c>
      <c r="F54" s="562">
        <v>4275993.26</v>
      </c>
      <c r="G54" s="562">
        <v>3046176.88</v>
      </c>
      <c r="H54" s="562">
        <v>426355383.17000002</v>
      </c>
      <c r="I54" s="562">
        <v>0</v>
      </c>
      <c r="J54" s="562">
        <v>426355383.17000002</v>
      </c>
    </row>
    <row r="55" spans="1:10" s="560" customFormat="1" ht="112.5" x14ac:dyDescent="0.3">
      <c r="A55" s="561" t="s">
        <v>60</v>
      </c>
      <c r="B55" s="564" t="s">
        <v>48</v>
      </c>
      <c r="C55" s="564" t="s">
        <v>48</v>
      </c>
      <c r="D55" s="564" t="s">
        <v>48</v>
      </c>
      <c r="E55" s="564" t="s">
        <v>48</v>
      </c>
      <c r="F55" s="564" t="s">
        <v>48</v>
      </c>
      <c r="G55" s="564" t="s">
        <v>48</v>
      </c>
      <c r="H55" s="562">
        <v>417448065</v>
      </c>
      <c r="I55" s="564" t="s">
        <v>48</v>
      </c>
      <c r="J55" s="564" t="s">
        <v>48</v>
      </c>
    </row>
    <row r="56" spans="1:10" s="560" customFormat="1" ht="56.25" x14ac:dyDescent="0.3">
      <c r="A56" s="561" t="s">
        <v>61</v>
      </c>
      <c r="B56" s="564" t="s">
        <v>48</v>
      </c>
      <c r="C56" s="564" t="s">
        <v>48</v>
      </c>
      <c r="D56" s="564" t="s">
        <v>48</v>
      </c>
      <c r="E56" s="564" t="s">
        <v>48</v>
      </c>
      <c r="F56" s="564" t="s">
        <v>48</v>
      </c>
      <c r="G56" s="564" t="s">
        <v>48</v>
      </c>
      <c r="H56" s="562">
        <v>-6649605</v>
      </c>
      <c r="I56" s="564" t="s">
        <v>48</v>
      </c>
      <c r="J56" s="564" t="s">
        <v>48</v>
      </c>
    </row>
    <row r="57" spans="1:10" s="560" customFormat="1" ht="56.25" x14ac:dyDescent="0.3">
      <c r="A57" s="561" t="s">
        <v>62</v>
      </c>
      <c r="B57" s="564" t="s">
        <v>48</v>
      </c>
      <c r="C57" s="564" t="s">
        <v>48</v>
      </c>
      <c r="D57" s="564" t="s">
        <v>48</v>
      </c>
      <c r="E57" s="564" t="s">
        <v>48</v>
      </c>
      <c r="F57" s="564" t="s">
        <v>48</v>
      </c>
      <c r="G57" s="564" t="s">
        <v>48</v>
      </c>
      <c r="H57" s="562">
        <v>13708820.16</v>
      </c>
      <c r="I57" s="564" t="s">
        <v>48</v>
      </c>
      <c r="J57" s="564" t="s">
        <v>48</v>
      </c>
    </row>
    <row r="58" spans="1:10" s="560" customFormat="1" ht="37.5" x14ac:dyDescent="0.3">
      <c r="A58" s="561" t="s">
        <v>63</v>
      </c>
      <c r="B58" s="564" t="s">
        <v>48</v>
      </c>
      <c r="C58" s="564" t="s">
        <v>48</v>
      </c>
      <c r="D58" s="564" t="s">
        <v>48</v>
      </c>
      <c r="E58" s="564" t="s">
        <v>48</v>
      </c>
      <c r="F58" s="564" t="s">
        <v>48</v>
      </c>
      <c r="G58" s="564" t="s">
        <v>48</v>
      </c>
      <c r="H58" s="562">
        <v>1848103</v>
      </c>
      <c r="I58" s="564" t="s">
        <v>48</v>
      </c>
      <c r="J58" s="564" t="s">
        <v>48</v>
      </c>
    </row>
    <row r="59" spans="1:10" s="560" customFormat="1" ht="37.5" x14ac:dyDescent="0.3">
      <c r="A59" s="561" t="s">
        <v>64</v>
      </c>
      <c r="B59" s="564" t="s">
        <v>48</v>
      </c>
      <c r="C59" s="564" t="s">
        <v>48</v>
      </c>
      <c r="D59" s="564" t="s">
        <v>48</v>
      </c>
      <c r="E59" s="564" t="s">
        <v>48</v>
      </c>
      <c r="F59" s="564" t="s">
        <v>48</v>
      </c>
      <c r="G59" s="564" t="s">
        <v>48</v>
      </c>
      <c r="H59" s="562">
        <v>0</v>
      </c>
      <c r="I59" s="564" t="s">
        <v>48</v>
      </c>
      <c r="J59" s="564" t="s">
        <v>48</v>
      </c>
    </row>
    <row r="60" spans="1:10" s="560" customFormat="1" ht="56.25" x14ac:dyDescent="0.3">
      <c r="A60" s="561" t="s">
        <v>65</v>
      </c>
      <c r="B60" s="564" t="s">
        <v>48</v>
      </c>
      <c r="C60" s="564" t="s">
        <v>48</v>
      </c>
      <c r="D60" s="564" t="s">
        <v>48</v>
      </c>
      <c r="E60" s="564" t="s">
        <v>48</v>
      </c>
      <c r="F60" s="564" t="s">
        <v>48</v>
      </c>
      <c r="G60" s="564" t="s">
        <v>48</v>
      </c>
      <c r="H60" s="562">
        <v>426355383.16000003</v>
      </c>
      <c r="I60" s="564" t="s">
        <v>48</v>
      </c>
      <c r="J60" s="564" t="s">
        <v>48</v>
      </c>
    </row>
    <row r="61" spans="1:10" s="560" customFormat="1" ht="75" x14ac:dyDescent="0.3">
      <c r="A61" s="561" t="s">
        <v>66</v>
      </c>
      <c r="B61" s="564" t="s">
        <v>48</v>
      </c>
      <c r="C61" s="564" t="s">
        <v>48</v>
      </c>
      <c r="D61" s="564" t="s">
        <v>48</v>
      </c>
      <c r="E61" s="564" t="s">
        <v>48</v>
      </c>
      <c r="F61" s="564" t="s">
        <v>48</v>
      </c>
      <c r="G61" s="564" t="s">
        <v>48</v>
      </c>
      <c r="H61" s="562">
        <v>-147703947</v>
      </c>
      <c r="I61" s="564" t="s">
        <v>48</v>
      </c>
      <c r="J61" s="564" t="s">
        <v>48</v>
      </c>
    </row>
    <row r="62" spans="1:10" s="560" customFormat="1" ht="75" x14ac:dyDescent="0.3">
      <c r="A62" s="561" t="s">
        <v>67</v>
      </c>
      <c r="B62" s="564" t="s">
        <v>48</v>
      </c>
      <c r="C62" s="564" t="s">
        <v>48</v>
      </c>
      <c r="D62" s="564" t="s">
        <v>48</v>
      </c>
      <c r="E62" s="564" t="s">
        <v>48</v>
      </c>
      <c r="F62" s="564" t="s">
        <v>48</v>
      </c>
      <c r="G62" s="564" t="s">
        <v>48</v>
      </c>
      <c r="H62" s="562">
        <v>-4326834</v>
      </c>
      <c r="I62" s="564" t="s">
        <v>48</v>
      </c>
      <c r="J62" s="564" t="s">
        <v>48</v>
      </c>
    </row>
    <row r="63" spans="1:10" s="560" customFormat="1" ht="18.75" x14ac:dyDescent="0.3">
      <c r="A63" s="561" t="s">
        <v>68</v>
      </c>
      <c r="B63" s="564" t="s">
        <v>48</v>
      </c>
      <c r="C63" s="564" t="s">
        <v>48</v>
      </c>
      <c r="D63" s="564" t="s">
        <v>48</v>
      </c>
      <c r="E63" s="564" t="s">
        <v>48</v>
      </c>
      <c r="F63" s="564" t="s">
        <v>48</v>
      </c>
      <c r="G63" s="564" t="s">
        <v>48</v>
      </c>
      <c r="H63" s="562">
        <v>0</v>
      </c>
      <c r="I63" s="562">
        <v>0</v>
      </c>
      <c r="J63" s="562">
        <v>0</v>
      </c>
    </row>
    <row r="64" spans="1:10" s="560" customFormat="1" ht="18.75" x14ac:dyDescent="0.3">
      <c r="A64" s="561" t="s">
        <v>69</v>
      </c>
      <c r="B64" s="564" t="s">
        <v>48</v>
      </c>
      <c r="C64" s="564" t="s">
        <v>48</v>
      </c>
      <c r="D64" s="564" t="s">
        <v>48</v>
      </c>
      <c r="E64" s="564" t="s">
        <v>48</v>
      </c>
      <c r="F64" s="564" t="s">
        <v>48</v>
      </c>
      <c r="G64" s="564" t="s">
        <v>48</v>
      </c>
      <c r="H64" s="562">
        <v>349100</v>
      </c>
      <c r="I64" s="562">
        <v>349100</v>
      </c>
      <c r="J64" s="562">
        <v>0</v>
      </c>
    </row>
    <row r="65" spans="1:10" s="560" customFormat="1" ht="18.75" x14ac:dyDescent="0.3">
      <c r="A65" s="561" t="s">
        <v>70</v>
      </c>
      <c r="B65" s="564" t="s">
        <v>48</v>
      </c>
      <c r="C65" s="564" t="s">
        <v>48</v>
      </c>
      <c r="D65" s="564" t="s">
        <v>48</v>
      </c>
      <c r="E65" s="564" t="s">
        <v>48</v>
      </c>
      <c r="F65" s="564" t="s">
        <v>48</v>
      </c>
      <c r="G65" s="564" t="s">
        <v>48</v>
      </c>
      <c r="H65" s="562">
        <v>246713</v>
      </c>
      <c r="I65" s="562">
        <v>0</v>
      </c>
      <c r="J65" s="562">
        <v>246713</v>
      </c>
    </row>
    <row r="66" spans="1:10" s="560" customFormat="1" ht="18.75" x14ac:dyDescent="0.3">
      <c r="A66" s="561" t="s">
        <v>71</v>
      </c>
      <c r="B66" s="564" t="s">
        <v>48</v>
      </c>
      <c r="C66" s="564" t="s">
        <v>48</v>
      </c>
      <c r="D66" s="564" t="s">
        <v>48</v>
      </c>
      <c r="E66" s="564" t="s">
        <v>48</v>
      </c>
      <c r="F66" s="564" t="s">
        <v>48</v>
      </c>
      <c r="G66" s="564" t="s">
        <v>48</v>
      </c>
      <c r="H66" s="562">
        <v>0</v>
      </c>
      <c r="I66" s="562">
        <v>0</v>
      </c>
      <c r="J66" s="562">
        <v>0</v>
      </c>
    </row>
    <row r="67" spans="1:10" s="560" customFormat="1" ht="37.5" x14ac:dyDescent="0.3">
      <c r="A67" s="561" t="s">
        <v>72</v>
      </c>
      <c r="B67" s="564" t="s">
        <v>48</v>
      </c>
      <c r="C67" s="564" t="s">
        <v>48</v>
      </c>
      <c r="D67" s="564" t="s">
        <v>48</v>
      </c>
      <c r="E67" s="564" t="s">
        <v>48</v>
      </c>
      <c r="F67" s="564" t="s">
        <v>48</v>
      </c>
      <c r="G67" s="564" t="s">
        <v>48</v>
      </c>
      <c r="H67" s="562">
        <v>1946884</v>
      </c>
      <c r="I67" s="562">
        <v>0</v>
      </c>
      <c r="J67" s="562">
        <v>1946884</v>
      </c>
    </row>
    <row r="68" spans="1:10" s="560" customFormat="1" ht="37.5" x14ac:dyDescent="0.3">
      <c r="A68" s="561" t="s">
        <v>73</v>
      </c>
      <c r="B68" s="564" t="s">
        <v>48</v>
      </c>
      <c r="C68" s="564" t="s">
        <v>48</v>
      </c>
      <c r="D68" s="564" t="s">
        <v>48</v>
      </c>
      <c r="E68" s="564" t="s">
        <v>48</v>
      </c>
      <c r="F68" s="564" t="s">
        <v>48</v>
      </c>
      <c r="G68" s="564" t="s">
        <v>48</v>
      </c>
      <c r="H68" s="562">
        <v>0</v>
      </c>
      <c r="I68" s="562">
        <v>0</v>
      </c>
      <c r="J68" s="562">
        <v>0</v>
      </c>
    </row>
    <row r="69" spans="1:10" s="560" customFormat="1" ht="37.5" x14ac:dyDescent="0.3">
      <c r="A69" s="561" t="s">
        <v>74</v>
      </c>
      <c r="B69" s="564" t="s">
        <v>48</v>
      </c>
      <c r="C69" s="564" t="s">
        <v>48</v>
      </c>
      <c r="D69" s="564" t="s">
        <v>48</v>
      </c>
      <c r="E69" s="564" t="s">
        <v>48</v>
      </c>
      <c r="F69" s="564" t="s">
        <v>48</v>
      </c>
      <c r="G69" s="564" t="s">
        <v>48</v>
      </c>
      <c r="H69" s="562">
        <v>38653</v>
      </c>
      <c r="I69" s="562">
        <v>0</v>
      </c>
      <c r="J69" s="562">
        <v>38653</v>
      </c>
    </row>
    <row r="70" spans="1:10" s="560" customFormat="1" ht="18.75" x14ac:dyDescent="0.3">
      <c r="A70" s="561" t="s">
        <v>75</v>
      </c>
      <c r="B70" s="564" t="s">
        <v>48</v>
      </c>
      <c r="C70" s="564" t="s">
        <v>48</v>
      </c>
      <c r="D70" s="564" t="s">
        <v>48</v>
      </c>
      <c r="E70" s="564" t="s">
        <v>48</v>
      </c>
      <c r="F70" s="564" t="s">
        <v>48</v>
      </c>
      <c r="G70" s="564" t="s">
        <v>48</v>
      </c>
      <c r="H70" s="562">
        <v>1388917</v>
      </c>
      <c r="I70" s="562">
        <v>315400</v>
      </c>
      <c r="J70" s="562">
        <v>1073517</v>
      </c>
    </row>
    <row r="71" spans="1:10" s="560" customFormat="1" ht="56.25" x14ac:dyDescent="0.3">
      <c r="A71" s="561" t="s">
        <v>76</v>
      </c>
      <c r="B71" s="564" t="s">
        <v>48</v>
      </c>
      <c r="C71" s="564" t="s">
        <v>48</v>
      </c>
      <c r="D71" s="564" t="s">
        <v>48</v>
      </c>
      <c r="E71" s="564" t="s">
        <v>48</v>
      </c>
      <c r="F71" s="564" t="s">
        <v>48</v>
      </c>
      <c r="G71" s="564" t="s">
        <v>48</v>
      </c>
      <c r="H71" s="562">
        <v>1845061</v>
      </c>
      <c r="I71" s="562">
        <v>0</v>
      </c>
      <c r="J71" s="562">
        <v>1845061</v>
      </c>
    </row>
    <row r="72" spans="1:10" s="560" customFormat="1" ht="75" x14ac:dyDescent="0.3">
      <c r="A72" s="561" t="s">
        <v>77</v>
      </c>
      <c r="B72" s="564" t="s">
        <v>48</v>
      </c>
      <c r="C72" s="564" t="s">
        <v>48</v>
      </c>
      <c r="D72" s="564" t="s">
        <v>48</v>
      </c>
      <c r="E72" s="564" t="s">
        <v>48</v>
      </c>
      <c r="F72" s="564" t="s">
        <v>48</v>
      </c>
      <c r="G72" s="564" t="s">
        <v>48</v>
      </c>
      <c r="H72" s="562">
        <v>0</v>
      </c>
      <c r="I72" s="562">
        <v>0</v>
      </c>
      <c r="J72" s="562">
        <v>0</v>
      </c>
    </row>
    <row r="73" spans="1:10" s="560" customFormat="1" ht="37.5" x14ac:dyDescent="0.3">
      <c r="A73" s="561" t="s">
        <v>78</v>
      </c>
      <c r="B73" s="562">
        <v>413</v>
      </c>
      <c r="C73" s="562">
        <v>559360</v>
      </c>
      <c r="D73" s="562">
        <v>978828</v>
      </c>
      <c r="E73" s="562">
        <v>9516959</v>
      </c>
      <c r="F73" s="562">
        <v>139892</v>
      </c>
      <c r="G73" s="563"/>
      <c r="H73" s="562">
        <v>11195452</v>
      </c>
      <c r="I73" s="562">
        <v>0</v>
      </c>
      <c r="J73" s="562">
        <v>11195452</v>
      </c>
    </row>
    <row r="74" spans="1:10" s="560" customFormat="1" ht="56.25" x14ac:dyDescent="0.3">
      <c r="A74" s="561" t="s">
        <v>79</v>
      </c>
      <c r="B74" s="562">
        <v>0</v>
      </c>
      <c r="C74" s="562">
        <v>28008</v>
      </c>
      <c r="D74" s="562">
        <v>207544</v>
      </c>
      <c r="E74" s="562">
        <v>0</v>
      </c>
      <c r="F74" s="562">
        <v>0</v>
      </c>
      <c r="G74" s="563"/>
      <c r="H74" s="562">
        <v>235552</v>
      </c>
      <c r="I74" s="562">
        <v>0</v>
      </c>
      <c r="J74" s="562">
        <v>235552</v>
      </c>
    </row>
    <row r="75" spans="1:10" s="560" customFormat="1" ht="56.25" x14ac:dyDescent="0.3">
      <c r="A75" s="561" t="s">
        <v>80</v>
      </c>
      <c r="B75" s="563"/>
      <c r="C75" s="563"/>
      <c r="D75" s="562">
        <v>0</v>
      </c>
      <c r="E75" s="562">
        <v>0</v>
      </c>
      <c r="F75" s="562">
        <v>0</v>
      </c>
      <c r="G75" s="562">
        <v>1536535</v>
      </c>
      <c r="H75" s="562">
        <v>1536535</v>
      </c>
      <c r="I75" s="562">
        <v>0</v>
      </c>
      <c r="J75" s="562">
        <v>1536535</v>
      </c>
    </row>
    <row r="76" spans="1:10" s="560" customFormat="1" ht="56.25" x14ac:dyDescent="0.3">
      <c r="A76" s="561" t="s">
        <v>81</v>
      </c>
      <c r="B76" s="563"/>
      <c r="C76" s="563"/>
      <c r="D76" s="562">
        <v>0</v>
      </c>
      <c r="E76" s="562">
        <v>0</v>
      </c>
      <c r="F76" s="562">
        <v>0</v>
      </c>
      <c r="G76" s="562">
        <v>1257165</v>
      </c>
      <c r="H76" s="562">
        <v>1257165</v>
      </c>
      <c r="I76" s="562">
        <v>0</v>
      </c>
      <c r="J76" s="562">
        <v>1257165</v>
      </c>
    </row>
    <row r="77" spans="1:10" s="560" customFormat="1" ht="56.25" x14ac:dyDescent="0.3">
      <c r="A77" s="561" t="s">
        <v>82</v>
      </c>
      <c r="B77" s="563"/>
      <c r="C77" s="563"/>
      <c r="D77" s="562">
        <v>0</v>
      </c>
      <c r="E77" s="562">
        <v>0</v>
      </c>
      <c r="F77" s="562">
        <v>0</v>
      </c>
      <c r="G77" s="562">
        <v>2171</v>
      </c>
      <c r="H77" s="562">
        <v>2171</v>
      </c>
      <c r="I77" s="562">
        <v>0</v>
      </c>
      <c r="J77" s="562">
        <v>2171</v>
      </c>
    </row>
    <row r="78" spans="1:10" s="560" customFormat="1" ht="18.75" x14ac:dyDescent="0.3">
      <c r="A78" s="561" t="s">
        <v>83</v>
      </c>
      <c r="B78" s="564" t="s">
        <v>48</v>
      </c>
      <c r="C78" s="564" t="s">
        <v>48</v>
      </c>
      <c r="D78" s="564" t="s">
        <v>48</v>
      </c>
      <c r="E78" s="564" t="s">
        <v>48</v>
      </c>
      <c r="F78" s="564" t="s">
        <v>48</v>
      </c>
      <c r="G78" s="564" t="s">
        <v>48</v>
      </c>
      <c r="H78" s="562">
        <v>201393</v>
      </c>
      <c r="I78" s="562">
        <v>0</v>
      </c>
      <c r="J78" s="562">
        <v>201393</v>
      </c>
    </row>
    <row r="79" spans="1:10" s="560" customFormat="1" ht="37.5" x14ac:dyDescent="0.3">
      <c r="A79" s="561" t="s">
        <v>84</v>
      </c>
      <c r="B79" s="564" t="s">
        <v>48</v>
      </c>
      <c r="C79" s="564" t="s">
        <v>48</v>
      </c>
      <c r="D79" s="564" t="s">
        <v>48</v>
      </c>
      <c r="E79" s="564" t="s">
        <v>48</v>
      </c>
      <c r="F79" s="564" t="s">
        <v>48</v>
      </c>
      <c r="G79" s="564" t="s">
        <v>48</v>
      </c>
      <c r="H79" s="562">
        <v>0</v>
      </c>
      <c r="I79" s="562">
        <v>0</v>
      </c>
      <c r="J79" s="562">
        <v>0</v>
      </c>
    </row>
    <row r="80" spans="1:10" s="560" customFormat="1" ht="37.5" x14ac:dyDescent="0.3">
      <c r="A80" s="561" t="s">
        <v>85</v>
      </c>
      <c r="B80" s="563"/>
      <c r="C80" s="563"/>
      <c r="D80" s="562">
        <v>0</v>
      </c>
      <c r="E80" s="562">
        <v>0</v>
      </c>
      <c r="F80" s="562">
        <v>0</v>
      </c>
      <c r="G80" s="562">
        <v>0</v>
      </c>
      <c r="H80" s="562">
        <v>0</v>
      </c>
      <c r="I80" s="562">
        <v>0</v>
      </c>
      <c r="J80" s="562">
        <v>0</v>
      </c>
    </row>
    <row r="81" spans="1:10" s="560" customFormat="1" ht="18.75" x14ac:dyDescent="0.3">
      <c r="A81" s="561" t="s">
        <v>86</v>
      </c>
      <c r="B81" s="564" t="s">
        <v>48</v>
      </c>
      <c r="C81" s="564" t="s">
        <v>48</v>
      </c>
      <c r="D81" s="564" t="s">
        <v>48</v>
      </c>
      <c r="E81" s="564" t="s">
        <v>48</v>
      </c>
      <c r="F81" s="564" t="s">
        <v>48</v>
      </c>
      <c r="G81" s="564" t="s">
        <v>48</v>
      </c>
      <c r="H81" s="562">
        <v>6468600</v>
      </c>
      <c r="I81" s="562">
        <v>6468600</v>
      </c>
      <c r="J81" s="562">
        <v>0</v>
      </c>
    </row>
    <row r="82" spans="1:10" s="560" customFormat="1" ht="18.75" x14ac:dyDescent="0.3">
      <c r="A82" s="561" t="s">
        <v>87</v>
      </c>
      <c r="B82" s="564" t="s">
        <v>48</v>
      </c>
      <c r="C82" s="564" t="s">
        <v>48</v>
      </c>
      <c r="D82" s="564" t="s">
        <v>48</v>
      </c>
      <c r="E82" s="564" t="s">
        <v>48</v>
      </c>
      <c r="F82" s="564" t="s">
        <v>48</v>
      </c>
      <c r="G82" s="564" t="s">
        <v>48</v>
      </c>
      <c r="H82" s="562">
        <v>1965600</v>
      </c>
      <c r="I82" s="562">
        <v>0</v>
      </c>
      <c r="J82" s="562">
        <v>1965600</v>
      </c>
    </row>
    <row r="83" spans="1:10" s="560" customFormat="1" ht="18.75" x14ac:dyDescent="0.3">
      <c r="A83" s="561" t="s">
        <v>88</v>
      </c>
      <c r="B83" s="564" t="s">
        <v>48</v>
      </c>
      <c r="C83" s="564" t="s">
        <v>48</v>
      </c>
      <c r="D83" s="564" t="s">
        <v>48</v>
      </c>
      <c r="E83" s="564" t="s">
        <v>48</v>
      </c>
      <c r="F83" s="564" t="s">
        <v>48</v>
      </c>
      <c r="G83" s="564" t="s">
        <v>48</v>
      </c>
      <c r="H83" s="562">
        <v>0</v>
      </c>
      <c r="I83" s="562">
        <v>0</v>
      </c>
      <c r="J83" s="562">
        <v>0</v>
      </c>
    </row>
    <row r="84" spans="1:10" s="560" customFormat="1" ht="18.75" x14ac:dyDescent="0.3">
      <c r="A84" s="561" t="s">
        <v>89</v>
      </c>
      <c r="B84" s="564" t="s">
        <v>48</v>
      </c>
      <c r="C84" s="564" t="s">
        <v>48</v>
      </c>
      <c r="D84" s="564" t="s">
        <v>48</v>
      </c>
      <c r="E84" s="564" t="s">
        <v>48</v>
      </c>
      <c r="F84" s="564" t="s">
        <v>48</v>
      </c>
      <c r="G84" s="564" t="s">
        <v>48</v>
      </c>
      <c r="H84" s="562">
        <v>0</v>
      </c>
      <c r="I84" s="562">
        <v>0</v>
      </c>
      <c r="J84" s="562">
        <v>0</v>
      </c>
    </row>
    <row r="85" spans="1:10" s="560" customFormat="1" ht="18.75" x14ac:dyDescent="0.3">
      <c r="A85" s="561" t="s">
        <v>90</v>
      </c>
      <c r="B85" s="564" t="s">
        <v>48</v>
      </c>
      <c r="C85" s="564" t="s">
        <v>48</v>
      </c>
      <c r="D85" s="564" t="s">
        <v>48</v>
      </c>
      <c r="E85" s="564" t="s">
        <v>48</v>
      </c>
      <c r="F85" s="564" t="s">
        <v>48</v>
      </c>
      <c r="G85" s="564" t="s">
        <v>48</v>
      </c>
      <c r="H85" s="562">
        <v>0</v>
      </c>
      <c r="I85" s="562">
        <v>0</v>
      </c>
      <c r="J85" s="562">
        <v>0</v>
      </c>
    </row>
    <row r="86" spans="1:10" s="560" customFormat="1" ht="37.5" x14ac:dyDescent="0.3">
      <c r="A86" s="561" t="s">
        <v>91</v>
      </c>
      <c r="B86" s="564" t="s">
        <v>48</v>
      </c>
      <c r="C86" s="564" t="s">
        <v>48</v>
      </c>
      <c r="D86" s="564" t="s">
        <v>48</v>
      </c>
      <c r="E86" s="564" t="s">
        <v>48</v>
      </c>
      <c r="F86" s="564" t="s">
        <v>48</v>
      </c>
      <c r="G86" s="564" t="s">
        <v>48</v>
      </c>
      <c r="H86" s="562">
        <v>28677796</v>
      </c>
      <c r="I86" s="562">
        <v>7133100</v>
      </c>
      <c r="J86" s="562">
        <v>21544696</v>
      </c>
    </row>
    <row r="87" spans="1:10" s="560" customFormat="1" ht="37.5" x14ac:dyDescent="0.3">
      <c r="A87" s="561" t="s">
        <v>92</v>
      </c>
      <c r="B87" s="564" t="s">
        <v>48</v>
      </c>
      <c r="C87" s="564" t="s">
        <v>48</v>
      </c>
      <c r="D87" s="564" t="s">
        <v>48</v>
      </c>
      <c r="E87" s="564" t="s">
        <v>48</v>
      </c>
      <c r="F87" s="564" t="s">
        <v>48</v>
      </c>
      <c r="G87" s="564" t="s">
        <v>48</v>
      </c>
      <c r="H87" s="562">
        <v>1825103</v>
      </c>
      <c r="I87" s="562">
        <v>256000</v>
      </c>
      <c r="J87" s="562">
        <v>1569103</v>
      </c>
    </row>
    <row r="88" spans="1:10" s="560" customFormat="1" ht="75" x14ac:dyDescent="0.3">
      <c r="A88" s="561" t="s">
        <v>93</v>
      </c>
      <c r="B88" s="564" t="s">
        <v>48</v>
      </c>
      <c r="C88" s="564" t="s">
        <v>48</v>
      </c>
      <c r="D88" s="564" t="s">
        <v>48</v>
      </c>
      <c r="E88" s="564" t="s">
        <v>48</v>
      </c>
      <c r="F88" s="564" t="s">
        <v>48</v>
      </c>
      <c r="G88" s="564" t="s">
        <v>48</v>
      </c>
      <c r="H88" s="562">
        <v>2894339</v>
      </c>
      <c r="I88" s="562">
        <v>0</v>
      </c>
      <c r="J88" s="562">
        <v>2894339</v>
      </c>
    </row>
    <row r="89" spans="1:10" s="560" customFormat="1" ht="56.25" x14ac:dyDescent="0.3">
      <c r="A89" s="561" t="s">
        <v>94</v>
      </c>
      <c r="B89" s="564" t="s">
        <v>48</v>
      </c>
      <c r="C89" s="564" t="s">
        <v>48</v>
      </c>
      <c r="D89" s="564" t="s">
        <v>48</v>
      </c>
      <c r="E89" s="564" t="s">
        <v>48</v>
      </c>
      <c r="F89" s="564" t="s">
        <v>48</v>
      </c>
      <c r="G89" s="564" t="s">
        <v>48</v>
      </c>
      <c r="H89" s="562">
        <v>247676</v>
      </c>
      <c r="I89" s="562">
        <v>0</v>
      </c>
      <c r="J89" s="562">
        <v>247676</v>
      </c>
    </row>
    <row r="90" spans="1:10" s="560" customFormat="1" ht="37.5" x14ac:dyDescent="0.3">
      <c r="A90" s="561" t="s">
        <v>95</v>
      </c>
      <c r="B90" s="564" t="s">
        <v>48</v>
      </c>
      <c r="C90" s="564" t="s">
        <v>48</v>
      </c>
      <c r="D90" s="564" t="s">
        <v>48</v>
      </c>
      <c r="E90" s="564" t="s">
        <v>48</v>
      </c>
      <c r="F90" s="564" t="s">
        <v>48</v>
      </c>
      <c r="G90" s="564" t="s">
        <v>48</v>
      </c>
      <c r="H90" s="562">
        <v>1409178</v>
      </c>
      <c r="I90" s="562">
        <v>62200</v>
      </c>
      <c r="J90" s="562">
        <v>1346978</v>
      </c>
    </row>
    <row r="91" spans="1:10" s="560" customFormat="1" ht="56.25" x14ac:dyDescent="0.3">
      <c r="A91" s="561" t="s">
        <v>96</v>
      </c>
      <c r="B91" s="564" t="s">
        <v>48</v>
      </c>
      <c r="C91" s="564" t="s">
        <v>48</v>
      </c>
      <c r="D91" s="564" t="s">
        <v>48</v>
      </c>
      <c r="E91" s="564" t="s">
        <v>48</v>
      </c>
      <c r="F91" s="564" t="s">
        <v>48</v>
      </c>
      <c r="G91" s="564" t="s">
        <v>48</v>
      </c>
      <c r="H91" s="562">
        <v>6376296</v>
      </c>
      <c r="I91" s="562">
        <v>318200</v>
      </c>
      <c r="J91" s="562">
        <v>6058096</v>
      </c>
    </row>
    <row r="92" spans="1:10" s="560" customFormat="1" ht="18.75" x14ac:dyDescent="0.3">
      <c r="A92" s="561" t="s">
        <v>97</v>
      </c>
      <c r="B92" s="564" t="s">
        <v>48</v>
      </c>
      <c r="C92" s="564" t="s">
        <v>48</v>
      </c>
      <c r="D92" s="564" t="s">
        <v>48</v>
      </c>
      <c r="E92" s="564" t="s">
        <v>48</v>
      </c>
      <c r="F92" s="564" t="s">
        <v>48</v>
      </c>
      <c r="G92" s="564" t="s">
        <v>48</v>
      </c>
      <c r="H92" s="562">
        <v>22646007</v>
      </c>
      <c r="I92" s="562">
        <v>0</v>
      </c>
      <c r="J92" s="562">
        <v>22646007</v>
      </c>
    </row>
    <row r="93" spans="1:10" s="560" customFormat="1" ht="56.25" x14ac:dyDescent="0.3">
      <c r="A93" s="561" t="s">
        <v>98</v>
      </c>
      <c r="B93" s="564" t="s">
        <v>48</v>
      </c>
      <c r="C93" s="564" t="s">
        <v>48</v>
      </c>
      <c r="D93" s="564" t="s">
        <v>48</v>
      </c>
      <c r="E93" s="564" t="s">
        <v>48</v>
      </c>
      <c r="F93" s="564" t="s">
        <v>48</v>
      </c>
      <c r="G93" s="564" t="s">
        <v>48</v>
      </c>
      <c r="H93" s="562">
        <v>6975401</v>
      </c>
      <c r="I93" s="562">
        <v>0</v>
      </c>
      <c r="J93" s="562">
        <v>6975401</v>
      </c>
    </row>
    <row r="94" spans="1:10" s="560" customFormat="1" ht="37.5" x14ac:dyDescent="0.3">
      <c r="A94" s="561" t="s">
        <v>99</v>
      </c>
      <c r="B94" s="564" t="s">
        <v>48</v>
      </c>
      <c r="C94" s="564" t="s">
        <v>48</v>
      </c>
      <c r="D94" s="564" t="s">
        <v>48</v>
      </c>
      <c r="E94" s="564" t="s">
        <v>48</v>
      </c>
      <c r="F94" s="564" t="s">
        <v>48</v>
      </c>
      <c r="G94" s="564" t="s">
        <v>48</v>
      </c>
      <c r="H94" s="562">
        <v>6094100</v>
      </c>
      <c r="I94" s="562">
        <v>0</v>
      </c>
      <c r="J94" s="562">
        <v>6094100</v>
      </c>
    </row>
    <row r="95" spans="1:10" s="560" customFormat="1" ht="18.75" x14ac:dyDescent="0.3">
      <c r="A95" s="561" t="s">
        <v>100</v>
      </c>
      <c r="B95" s="564" t="s">
        <v>48</v>
      </c>
      <c r="C95" s="564" t="s">
        <v>48</v>
      </c>
      <c r="D95" s="564" t="s">
        <v>48</v>
      </c>
      <c r="E95" s="564" t="s">
        <v>48</v>
      </c>
      <c r="F95" s="564" t="s">
        <v>48</v>
      </c>
      <c r="G95" s="564" t="s">
        <v>48</v>
      </c>
      <c r="H95" s="562">
        <v>1934430</v>
      </c>
      <c r="I95" s="562">
        <v>0</v>
      </c>
      <c r="J95" s="562">
        <v>1934430</v>
      </c>
    </row>
    <row r="96" spans="1:10" s="560" customFormat="1" ht="18.75" x14ac:dyDescent="0.3">
      <c r="A96" s="561" t="s">
        <v>101</v>
      </c>
      <c r="B96" s="564" t="s">
        <v>48</v>
      </c>
      <c r="C96" s="564" t="s">
        <v>48</v>
      </c>
      <c r="D96" s="564" t="s">
        <v>48</v>
      </c>
      <c r="E96" s="564" t="s">
        <v>48</v>
      </c>
      <c r="F96" s="564" t="s">
        <v>48</v>
      </c>
      <c r="G96" s="564" t="s">
        <v>48</v>
      </c>
      <c r="H96" s="562">
        <v>3611000</v>
      </c>
      <c r="I96" s="562">
        <v>0</v>
      </c>
      <c r="J96" s="562">
        <v>3611000</v>
      </c>
    </row>
    <row r="97" spans="1:10" s="560" customFormat="1" ht="37.5" x14ac:dyDescent="0.3">
      <c r="A97" s="561" t="s">
        <v>102</v>
      </c>
      <c r="B97" s="564" t="s">
        <v>48</v>
      </c>
      <c r="C97" s="564" t="s">
        <v>48</v>
      </c>
      <c r="D97" s="564" t="s">
        <v>48</v>
      </c>
      <c r="E97" s="564" t="s">
        <v>48</v>
      </c>
      <c r="F97" s="564" t="s">
        <v>48</v>
      </c>
      <c r="G97" s="564" t="s">
        <v>48</v>
      </c>
      <c r="H97" s="562">
        <v>1113239</v>
      </c>
      <c r="I97" s="562">
        <v>0</v>
      </c>
      <c r="J97" s="562">
        <v>1113239</v>
      </c>
    </row>
    <row r="98" spans="1:10" s="560" customFormat="1" ht="37.5" x14ac:dyDescent="0.3">
      <c r="A98" s="561" t="s">
        <v>103</v>
      </c>
      <c r="B98" s="564" t="s">
        <v>48</v>
      </c>
      <c r="C98" s="564" t="s">
        <v>48</v>
      </c>
      <c r="D98" s="564" t="s">
        <v>48</v>
      </c>
      <c r="E98" s="564" t="s">
        <v>48</v>
      </c>
      <c r="F98" s="564" t="s">
        <v>48</v>
      </c>
      <c r="G98" s="564" t="s">
        <v>48</v>
      </c>
      <c r="H98" s="562">
        <v>0</v>
      </c>
      <c r="I98" s="562">
        <v>0</v>
      </c>
      <c r="J98" s="562">
        <v>0</v>
      </c>
    </row>
    <row r="99" spans="1:10" s="560" customFormat="1" ht="37.5" x14ac:dyDescent="0.3">
      <c r="A99" s="561" t="s">
        <v>104</v>
      </c>
      <c r="B99" s="564" t="s">
        <v>48</v>
      </c>
      <c r="C99" s="564" t="s">
        <v>48</v>
      </c>
      <c r="D99" s="564" t="s">
        <v>48</v>
      </c>
      <c r="E99" s="564" t="s">
        <v>48</v>
      </c>
      <c r="F99" s="564" t="s">
        <v>48</v>
      </c>
      <c r="G99" s="564" t="s">
        <v>48</v>
      </c>
      <c r="H99" s="562">
        <v>563065</v>
      </c>
      <c r="I99" s="562">
        <v>0</v>
      </c>
      <c r="J99" s="562">
        <v>563065</v>
      </c>
    </row>
    <row r="100" spans="1:10" s="560" customFormat="1" ht="37.5" x14ac:dyDescent="0.3">
      <c r="A100" s="561" t="s">
        <v>105</v>
      </c>
      <c r="B100" s="562">
        <v>0</v>
      </c>
      <c r="C100" s="562">
        <v>0</v>
      </c>
      <c r="D100" s="562">
        <v>0</v>
      </c>
      <c r="E100" s="562">
        <v>0</v>
      </c>
      <c r="F100" s="562">
        <v>0</v>
      </c>
      <c r="G100" s="563"/>
      <c r="H100" s="562">
        <v>0</v>
      </c>
      <c r="I100" s="562">
        <v>0</v>
      </c>
      <c r="J100" s="562">
        <v>0</v>
      </c>
    </row>
    <row r="101" spans="1:10" s="560" customFormat="1" ht="18.75" x14ac:dyDescent="0.3">
      <c r="A101" s="561" t="s">
        <v>106</v>
      </c>
      <c r="B101" s="564" t="s">
        <v>48</v>
      </c>
      <c r="C101" s="564" t="s">
        <v>48</v>
      </c>
      <c r="D101" s="564" t="s">
        <v>48</v>
      </c>
      <c r="E101" s="564" t="s">
        <v>48</v>
      </c>
      <c r="F101" s="564" t="s">
        <v>48</v>
      </c>
      <c r="G101" s="564" t="s">
        <v>48</v>
      </c>
      <c r="H101" s="562">
        <v>2157144</v>
      </c>
      <c r="I101" s="562">
        <v>0</v>
      </c>
      <c r="J101" s="562">
        <v>2157144</v>
      </c>
    </row>
    <row r="102" spans="1:10" s="560" customFormat="1" ht="37.5" x14ac:dyDescent="0.3">
      <c r="A102" s="561" t="s">
        <v>107</v>
      </c>
      <c r="B102" s="564" t="s">
        <v>48</v>
      </c>
      <c r="C102" s="564" t="s">
        <v>48</v>
      </c>
      <c r="D102" s="564" t="s">
        <v>48</v>
      </c>
      <c r="E102" s="564" t="s">
        <v>48</v>
      </c>
      <c r="F102" s="564" t="s">
        <v>48</v>
      </c>
      <c r="G102" s="564" t="s">
        <v>48</v>
      </c>
      <c r="H102" s="562">
        <v>1057000</v>
      </c>
      <c r="I102" s="562">
        <v>0</v>
      </c>
      <c r="J102" s="562">
        <v>1057000</v>
      </c>
    </row>
    <row r="103" spans="1:10" s="560" customFormat="1" ht="18.75" x14ac:dyDescent="0.3">
      <c r="A103" s="561" t="s">
        <v>108</v>
      </c>
      <c r="B103" s="562">
        <v>0</v>
      </c>
      <c r="C103" s="562">
        <v>0</v>
      </c>
      <c r="D103" s="562">
        <v>0</v>
      </c>
      <c r="E103" s="562">
        <v>0</v>
      </c>
      <c r="F103" s="562">
        <v>0</v>
      </c>
      <c r="G103" s="563"/>
      <c r="H103" s="562">
        <v>46151386</v>
      </c>
      <c r="I103" s="562">
        <v>0</v>
      </c>
      <c r="J103" s="562">
        <v>46151386</v>
      </c>
    </row>
    <row r="104" spans="1:10" s="560" customFormat="1" ht="37.5" x14ac:dyDescent="0.3">
      <c r="A104" s="561" t="s">
        <v>109</v>
      </c>
      <c r="B104" s="564" t="s">
        <v>48</v>
      </c>
      <c r="C104" s="564" t="s">
        <v>48</v>
      </c>
      <c r="D104" s="564" t="s">
        <v>48</v>
      </c>
      <c r="E104" s="564" t="s">
        <v>48</v>
      </c>
      <c r="F104" s="564" t="s">
        <v>48</v>
      </c>
      <c r="G104" s="564" t="s">
        <v>48</v>
      </c>
      <c r="H104" s="562">
        <v>100581</v>
      </c>
      <c r="I104" s="562">
        <v>0</v>
      </c>
      <c r="J104" s="562">
        <v>100581</v>
      </c>
    </row>
    <row r="105" spans="1:10" s="560" customFormat="1" ht="56.25" x14ac:dyDescent="0.3">
      <c r="A105" s="561" t="s">
        <v>110</v>
      </c>
      <c r="B105" s="564" t="s">
        <v>48</v>
      </c>
      <c r="C105" s="564" t="s">
        <v>48</v>
      </c>
      <c r="D105" s="564" t="s">
        <v>48</v>
      </c>
      <c r="E105" s="564" t="s">
        <v>48</v>
      </c>
      <c r="F105" s="564" t="s">
        <v>48</v>
      </c>
      <c r="G105" s="564" t="s">
        <v>48</v>
      </c>
      <c r="H105" s="562">
        <v>21498253</v>
      </c>
      <c r="I105" s="562">
        <v>119000</v>
      </c>
      <c r="J105" s="562">
        <v>21379253</v>
      </c>
    </row>
    <row r="106" spans="1:10" s="560" customFormat="1" ht="37.5" x14ac:dyDescent="0.3">
      <c r="A106" s="561" t="s">
        <v>111</v>
      </c>
      <c r="B106" s="564" t="s">
        <v>48</v>
      </c>
      <c r="C106" s="564" t="s">
        <v>48</v>
      </c>
      <c r="D106" s="564" t="s">
        <v>48</v>
      </c>
      <c r="E106" s="564" t="s">
        <v>48</v>
      </c>
      <c r="F106" s="564" t="s">
        <v>48</v>
      </c>
      <c r="G106" s="564" t="s">
        <v>48</v>
      </c>
      <c r="H106" s="562">
        <v>667130</v>
      </c>
      <c r="I106" s="562">
        <v>0</v>
      </c>
      <c r="J106" s="562">
        <v>667130</v>
      </c>
    </row>
    <row r="107" spans="1:10" s="560" customFormat="1" ht="37.5" x14ac:dyDescent="0.3">
      <c r="A107" s="561" t="s">
        <v>112</v>
      </c>
      <c r="B107" s="564" t="s">
        <v>48</v>
      </c>
      <c r="C107" s="564" t="s">
        <v>48</v>
      </c>
      <c r="D107" s="564" t="s">
        <v>48</v>
      </c>
      <c r="E107" s="564" t="s">
        <v>48</v>
      </c>
      <c r="F107" s="564" t="s">
        <v>48</v>
      </c>
      <c r="G107" s="564" t="s">
        <v>48</v>
      </c>
      <c r="H107" s="562">
        <v>258612</v>
      </c>
      <c r="I107" s="562">
        <v>142700</v>
      </c>
      <c r="J107" s="562">
        <v>115912</v>
      </c>
    </row>
    <row r="108" spans="1:10" s="560" customFormat="1" ht="37.5" x14ac:dyDescent="0.3">
      <c r="A108" s="561" t="s">
        <v>113</v>
      </c>
      <c r="B108" s="564" t="s">
        <v>48</v>
      </c>
      <c r="C108" s="564" t="s">
        <v>48</v>
      </c>
      <c r="D108" s="564" t="s">
        <v>48</v>
      </c>
      <c r="E108" s="564" t="s">
        <v>48</v>
      </c>
      <c r="F108" s="564" t="s">
        <v>48</v>
      </c>
      <c r="G108" s="564" t="s">
        <v>48</v>
      </c>
      <c r="H108" s="562">
        <v>22423995</v>
      </c>
      <c r="I108" s="562">
        <v>261700</v>
      </c>
      <c r="J108" s="562">
        <v>22162295</v>
      </c>
    </row>
    <row r="109" spans="1:10" s="560" customFormat="1" ht="18.75" x14ac:dyDescent="0.3">
      <c r="A109" s="561" t="s">
        <v>114</v>
      </c>
      <c r="B109" s="564" t="s">
        <v>48</v>
      </c>
      <c r="C109" s="564" t="s">
        <v>48</v>
      </c>
      <c r="D109" s="564" t="s">
        <v>48</v>
      </c>
      <c r="E109" s="564" t="s">
        <v>48</v>
      </c>
      <c r="F109" s="564" t="s">
        <v>48</v>
      </c>
      <c r="G109" s="564" t="s">
        <v>48</v>
      </c>
      <c r="H109" s="562">
        <v>599836</v>
      </c>
      <c r="I109" s="562">
        <v>0</v>
      </c>
      <c r="J109" s="562">
        <v>599836</v>
      </c>
    </row>
    <row r="110" spans="1:10" s="560" customFormat="1" ht="37.5" x14ac:dyDescent="0.3">
      <c r="A110" s="561" t="s">
        <v>115</v>
      </c>
      <c r="B110" s="564" t="s">
        <v>48</v>
      </c>
      <c r="C110" s="564" t="s">
        <v>48</v>
      </c>
      <c r="D110" s="564" t="s">
        <v>48</v>
      </c>
      <c r="E110" s="564" t="s">
        <v>48</v>
      </c>
      <c r="F110" s="564" t="s">
        <v>48</v>
      </c>
      <c r="G110" s="564" t="s">
        <v>48</v>
      </c>
      <c r="H110" s="562">
        <v>1082800</v>
      </c>
      <c r="I110" s="562">
        <v>0</v>
      </c>
      <c r="J110" s="562">
        <v>1082800</v>
      </c>
    </row>
    <row r="111" spans="1:10" s="560" customFormat="1" ht="37.5" x14ac:dyDescent="0.3">
      <c r="A111" s="561" t="s">
        <v>116</v>
      </c>
      <c r="B111" s="564" t="s">
        <v>48</v>
      </c>
      <c r="C111" s="564" t="s">
        <v>48</v>
      </c>
      <c r="D111" s="564" t="s">
        <v>48</v>
      </c>
      <c r="E111" s="564" t="s">
        <v>48</v>
      </c>
      <c r="F111" s="564" t="s">
        <v>48</v>
      </c>
      <c r="G111" s="564" t="s">
        <v>48</v>
      </c>
      <c r="H111" s="562">
        <v>234160</v>
      </c>
      <c r="I111" s="562">
        <v>0</v>
      </c>
      <c r="J111" s="562">
        <v>234160</v>
      </c>
    </row>
    <row r="112" spans="1:10" s="560" customFormat="1" ht="18.75" x14ac:dyDescent="0.3">
      <c r="A112" s="561" t="s">
        <v>117</v>
      </c>
      <c r="B112" s="564" t="s">
        <v>48</v>
      </c>
      <c r="C112" s="564" t="s">
        <v>48</v>
      </c>
      <c r="D112" s="564" t="s">
        <v>48</v>
      </c>
      <c r="E112" s="564" t="s">
        <v>48</v>
      </c>
      <c r="F112" s="564" t="s">
        <v>48</v>
      </c>
      <c r="G112" s="564" t="s">
        <v>48</v>
      </c>
      <c r="H112" s="562">
        <v>3155307</v>
      </c>
      <c r="I112" s="562">
        <v>114800</v>
      </c>
      <c r="J112" s="562">
        <v>3040507</v>
      </c>
    </row>
    <row r="113" spans="1:10" s="560" customFormat="1" ht="18.75" x14ac:dyDescent="0.3">
      <c r="A113" s="561" t="s">
        <v>118</v>
      </c>
      <c r="B113" s="564" t="s">
        <v>48</v>
      </c>
      <c r="C113" s="564" t="s">
        <v>48</v>
      </c>
      <c r="D113" s="564" t="s">
        <v>48</v>
      </c>
      <c r="E113" s="564" t="s">
        <v>48</v>
      </c>
      <c r="F113" s="564" t="s">
        <v>48</v>
      </c>
      <c r="G113" s="564" t="s">
        <v>48</v>
      </c>
      <c r="H113" s="562">
        <v>1309101</v>
      </c>
      <c r="I113" s="562">
        <v>12500</v>
      </c>
      <c r="J113" s="562">
        <v>1296601</v>
      </c>
    </row>
    <row r="114" spans="1:10" s="560" customFormat="1" ht="18.75" x14ac:dyDescent="0.3">
      <c r="A114" s="561" t="s">
        <v>119</v>
      </c>
      <c r="B114" s="564" t="s">
        <v>48</v>
      </c>
      <c r="C114" s="564" t="s">
        <v>48</v>
      </c>
      <c r="D114" s="564" t="s">
        <v>48</v>
      </c>
      <c r="E114" s="564" t="s">
        <v>48</v>
      </c>
      <c r="F114" s="564" t="s">
        <v>48</v>
      </c>
      <c r="G114" s="564" t="s">
        <v>48</v>
      </c>
      <c r="H114" s="562">
        <v>6381204</v>
      </c>
      <c r="I114" s="562">
        <v>127300</v>
      </c>
      <c r="J114" s="562">
        <v>6253904</v>
      </c>
    </row>
    <row r="115" spans="1:10" s="560" customFormat="1" ht="37.5" x14ac:dyDescent="0.3">
      <c r="A115" s="561" t="s">
        <v>120</v>
      </c>
      <c r="B115" s="564" t="s">
        <v>48</v>
      </c>
      <c r="C115" s="564" t="s">
        <v>48</v>
      </c>
      <c r="D115" s="564" t="s">
        <v>48</v>
      </c>
      <c r="E115" s="564" t="s">
        <v>48</v>
      </c>
      <c r="F115" s="564" t="s">
        <v>48</v>
      </c>
      <c r="G115" s="564" t="s">
        <v>48</v>
      </c>
      <c r="H115" s="562">
        <v>1301762</v>
      </c>
      <c r="I115" s="562">
        <v>34000</v>
      </c>
      <c r="J115" s="562">
        <v>1267762</v>
      </c>
    </row>
    <row r="116" spans="1:10" s="560" customFormat="1" ht="37.5" x14ac:dyDescent="0.3">
      <c r="A116" s="561" t="s">
        <v>121</v>
      </c>
      <c r="B116" s="564" t="s">
        <v>48</v>
      </c>
      <c r="C116" s="564" t="s">
        <v>48</v>
      </c>
      <c r="D116" s="564" t="s">
        <v>48</v>
      </c>
      <c r="E116" s="564" t="s">
        <v>48</v>
      </c>
      <c r="F116" s="564" t="s">
        <v>48</v>
      </c>
      <c r="G116" s="564" t="s">
        <v>48</v>
      </c>
      <c r="H116" s="562">
        <v>1198111</v>
      </c>
      <c r="I116" s="562">
        <v>320000</v>
      </c>
      <c r="J116" s="562">
        <v>878111</v>
      </c>
    </row>
    <row r="117" spans="1:10" s="560" customFormat="1" ht="18.75" x14ac:dyDescent="0.3">
      <c r="A117" s="561" t="s">
        <v>122</v>
      </c>
      <c r="B117" s="564" t="s">
        <v>48</v>
      </c>
      <c r="C117" s="564" t="s">
        <v>48</v>
      </c>
      <c r="D117" s="564" t="s">
        <v>48</v>
      </c>
      <c r="E117" s="564" t="s">
        <v>48</v>
      </c>
      <c r="F117" s="564" t="s">
        <v>48</v>
      </c>
      <c r="G117" s="564" t="s">
        <v>48</v>
      </c>
      <c r="H117" s="562">
        <v>2499873</v>
      </c>
      <c r="I117" s="562">
        <v>354000</v>
      </c>
      <c r="J117" s="562">
        <v>2145873</v>
      </c>
    </row>
    <row r="118" spans="1:10" s="560" customFormat="1" ht="18.75" x14ac:dyDescent="0.3">
      <c r="A118" s="561" t="s">
        <v>123</v>
      </c>
      <c r="B118" s="564" t="s">
        <v>48</v>
      </c>
      <c r="C118" s="564" t="s">
        <v>48</v>
      </c>
      <c r="D118" s="564" t="s">
        <v>48</v>
      </c>
      <c r="E118" s="564" t="s">
        <v>48</v>
      </c>
      <c r="F118" s="564" t="s">
        <v>48</v>
      </c>
      <c r="G118" s="564" t="s">
        <v>48</v>
      </c>
      <c r="H118" s="562">
        <v>2131849</v>
      </c>
      <c r="I118" s="562">
        <v>181900</v>
      </c>
      <c r="J118" s="562">
        <v>1949949</v>
      </c>
    </row>
    <row r="119" spans="1:10" s="560" customFormat="1" ht="75" x14ac:dyDescent="0.3">
      <c r="A119" s="561" t="s">
        <v>124</v>
      </c>
      <c r="B119" s="564" t="s">
        <v>48</v>
      </c>
      <c r="C119" s="564" t="s">
        <v>48</v>
      </c>
      <c r="D119" s="564" t="s">
        <v>48</v>
      </c>
      <c r="E119" s="564" t="s">
        <v>48</v>
      </c>
      <c r="F119" s="564" t="s">
        <v>48</v>
      </c>
      <c r="G119" s="564" t="s">
        <v>48</v>
      </c>
      <c r="H119" s="562">
        <v>0</v>
      </c>
      <c r="I119" s="562">
        <v>0</v>
      </c>
      <c r="J119" s="562">
        <v>0</v>
      </c>
    </row>
    <row r="120" spans="1:10" s="560" customFormat="1" ht="75" x14ac:dyDescent="0.3">
      <c r="A120" s="561" t="s">
        <v>125</v>
      </c>
      <c r="B120" s="564" t="s">
        <v>48</v>
      </c>
      <c r="C120" s="564" t="s">
        <v>48</v>
      </c>
      <c r="D120" s="564" t="s">
        <v>48</v>
      </c>
      <c r="E120" s="564" t="s">
        <v>48</v>
      </c>
      <c r="F120" s="564" t="s">
        <v>48</v>
      </c>
      <c r="G120" s="564" t="s">
        <v>48</v>
      </c>
      <c r="H120" s="562">
        <v>455033179.17000002</v>
      </c>
      <c r="I120" s="562">
        <v>7133100</v>
      </c>
      <c r="J120" s="562">
        <v>447900079.17000002</v>
      </c>
    </row>
    <row r="121" spans="1:10" s="560" customFormat="1" ht="93.75" x14ac:dyDescent="0.3">
      <c r="A121" s="561" t="s">
        <v>126</v>
      </c>
      <c r="B121" s="564" t="s">
        <v>48</v>
      </c>
      <c r="C121" s="564" t="s">
        <v>48</v>
      </c>
      <c r="D121" s="564" t="s">
        <v>48</v>
      </c>
      <c r="E121" s="564" t="s">
        <v>48</v>
      </c>
      <c r="F121" s="564" t="s">
        <v>48</v>
      </c>
      <c r="G121" s="564" t="s">
        <v>48</v>
      </c>
      <c r="H121" s="562">
        <v>86065184</v>
      </c>
      <c r="I121" s="562">
        <v>1243100</v>
      </c>
      <c r="J121" s="562">
        <v>84822084</v>
      </c>
    </row>
    <row r="122" spans="1:10" s="560" customFormat="1" ht="93.75" x14ac:dyDescent="0.3">
      <c r="A122" s="561" t="s">
        <v>127</v>
      </c>
      <c r="B122" s="564" t="s">
        <v>48</v>
      </c>
      <c r="C122" s="564" t="s">
        <v>48</v>
      </c>
      <c r="D122" s="564" t="s">
        <v>48</v>
      </c>
      <c r="E122" s="564" t="s">
        <v>48</v>
      </c>
      <c r="F122" s="564" t="s">
        <v>48</v>
      </c>
      <c r="G122" s="564" t="s">
        <v>48</v>
      </c>
      <c r="H122" s="562">
        <v>541098363.16999996</v>
      </c>
      <c r="I122" s="562">
        <v>8376200</v>
      </c>
      <c r="J122" s="562">
        <v>532722163.17000002</v>
      </c>
    </row>
    <row r="123" spans="1:10" s="560" customFormat="1" ht="37.5" x14ac:dyDescent="0.3">
      <c r="A123" s="561" t="s">
        <v>128</v>
      </c>
      <c r="B123" s="562">
        <v>0</v>
      </c>
      <c r="C123" s="562">
        <v>0</v>
      </c>
      <c r="D123" s="562">
        <v>0</v>
      </c>
      <c r="E123" s="562">
        <v>0</v>
      </c>
      <c r="F123" s="562">
        <v>0</v>
      </c>
      <c r="G123" s="563"/>
      <c r="H123" s="562">
        <v>0</v>
      </c>
      <c r="I123" s="562">
        <v>0</v>
      </c>
      <c r="J123" s="562">
        <v>0</v>
      </c>
    </row>
    <row r="124" spans="1:10" s="560" customFormat="1" ht="75" x14ac:dyDescent="0.3">
      <c r="A124" s="561" t="s">
        <v>129</v>
      </c>
      <c r="B124" s="564" t="s">
        <v>48</v>
      </c>
      <c r="C124" s="564" t="s">
        <v>48</v>
      </c>
      <c r="D124" s="564" t="s">
        <v>48</v>
      </c>
      <c r="E124" s="564" t="s">
        <v>48</v>
      </c>
      <c r="F124" s="564" t="s">
        <v>48</v>
      </c>
      <c r="G124" s="564" t="s">
        <v>48</v>
      </c>
      <c r="H124" s="562">
        <v>0</v>
      </c>
      <c r="I124" s="562">
        <v>0</v>
      </c>
      <c r="J124" s="562">
        <v>0</v>
      </c>
    </row>
    <row r="125" spans="1:10" s="560" customFormat="1" ht="37.5" x14ac:dyDescent="0.3">
      <c r="A125" s="561" t="s">
        <v>130</v>
      </c>
      <c r="B125" s="564" t="s">
        <v>48</v>
      </c>
      <c r="C125" s="564" t="s">
        <v>48</v>
      </c>
      <c r="D125" s="564" t="s">
        <v>48</v>
      </c>
      <c r="E125" s="564" t="s">
        <v>48</v>
      </c>
      <c r="F125" s="564" t="s">
        <v>48</v>
      </c>
      <c r="G125" s="564" t="s">
        <v>48</v>
      </c>
      <c r="H125" s="562">
        <v>0</v>
      </c>
      <c r="I125" s="562">
        <v>0</v>
      </c>
      <c r="J125" s="562">
        <v>0</v>
      </c>
    </row>
    <row r="126" spans="1:10" s="560" customFormat="1" ht="18.75" x14ac:dyDescent="0.3">
      <c r="A126" s="561" t="s">
        <v>48</v>
      </c>
      <c r="B126" s="563" t="s">
        <v>48</v>
      </c>
      <c r="C126" s="563" t="s">
        <v>48</v>
      </c>
      <c r="D126" s="563" t="s">
        <v>48</v>
      </c>
      <c r="E126" s="563" t="s">
        <v>48</v>
      </c>
      <c r="F126" s="563" t="s">
        <v>48</v>
      </c>
      <c r="G126" s="563" t="s">
        <v>48</v>
      </c>
      <c r="H126" s="563" t="s">
        <v>48</v>
      </c>
      <c r="I126" s="563" t="s">
        <v>48</v>
      </c>
      <c r="J126" s="563" t="s">
        <v>48</v>
      </c>
    </row>
    <row r="127" spans="1:10" s="560" customFormat="1" ht="37.5" x14ac:dyDescent="0.3">
      <c r="A127" s="565" t="s">
        <v>131</v>
      </c>
      <c r="B127" s="563" t="s">
        <v>48</v>
      </c>
      <c r="C127" s="563" t="s">
        <v>48</v>
      </c>
      <c r="D127" s="563" t="s">
        <v>48</v>
      </c>
      <c r="E127" s="563" t="s">
        <v>48</v>
      </c>
      <c r="F127" s="563" t="s">
        <v>48</v>
      </c>
      <c r="G127" s="563" t="s">
        <v>48</v>
      </c>
      <c r="H127" s="559" t="s">
        <v>132</v>
      </c>
      <c r="I127" s="559" t="s">
        <v>133</v>
      </c>
      <c r="J127" s="559" t="s">
        <v>8</v>
      </c>
    </row>
    <row r="128" spans="1:10" s="560" customFormat="1" ht="37.5" x14ac:dyDescent="0.3">
      <c r="A128" s="561" t="s">
        <v>134</v>
      </c>
      <c r="B128" s="563" t="s">
        <v>48</v>
      </c>
      <c r="C128" s="563" t="s">
        <v>48</v>
      </c>
      <c r="D128" s="563" t="s">
        <v>48</v>
      </c>
      <c r="E128" s="563" t="s">
        <v>48</v>
      </c>
      <c r="F128" s="563" t="s">
        <v>48</v>
      </c>
      <c r="G128" s="563" t="s">
        <v>48</v>
      </c>
      <c r="H128" s="562">
        <v>312457038</v>
      </c>
      <c r="I128" s="562">
        <v>312457038</v>
      </c>
      <c r="J128" s="562">
        <v>0</v>
      </c>
    </row>
    <row r="129" spans="1:10" s="560" customFormat="1" ht="18.75" x14ac:dyDescent="0.3">
      <c r="A129" s="561" t="s">
        <v>135</v>
      </c>
      <c r="B129" s="563" t="s">
        <v>48</v>
      </c>
      <c r="C129" s="563" t="s">
        <v>48</v>
      </c>
      <c r="D129" s="563" t="s">
        <v>48</v>
      </c>
      <c r="E129" s="563" t="s">
        <v>48</v>
      </c>
      <c r="F129" s="563" t="s">
        <v>48</v>
      </c>
      <c r="G129" s="563" t="s">
        <v>48</v>
      </c>
      <c r="H129" s="562">
        <v>2142850</v>
      </c>
      <c r="I129" s="562">
        <v>2142850</v>
      </c>
      <c r="J129" s="562">
        <v>0</v>
      </c>
    </row>
    <row r="130" spans="1:10" s="560" customFormat="1" ht="18.75" x14ac:dyDescent="0.3">
      <c r="A130" s="561" t="s">
        <v>136</v>
      </c>
      <c r="B130" s="563" t="s">
        <v>48</v>
      </c>
      <c r="C130" s="563" t="s">
        <v>48</v>
      </c>
      <c r="D130" s="563" t="s">
        <v>48</v>
      </c>
      <c r="E130" s="563" t="s">
        <v>48</v>
      </c>
      <c r="F130" s="563" t="s">
        <v>48</v>
      </c>
      <c r="G130" s="563" t="s">
        <v>48</v>
      </c>
      <c r="H130" s="562">
        <v>78298330</v>
      </c>
      <c r="I130" s="562">
        <v>85357545.159999996</v>
      </c>
      <c r="J130" s="562">
        <v>-7059215.1600000001</v>
      </c>
    </row>
    <row r="131" spans="1:10" s="560" customFormat="1" ht="18.75" x14ac:dyDescent="0.3">
      <c r="A131" s="561" t="s">
        <v>3</v>
      </c>
      <c r="B131" s="563" t="s">
        <v>48</v>
      </c>
      <c r="C131" s="563" t="s">
        <v>48</v>
      </c>
      <c r="D131" s="563" t="s">
        <v>48</v>
      </c>
      <c r="E131" s="563" t="s">
        <v>48</v>
      </c>
      <c r="F131" s="563" t="s">
        <v>48</v>
      </c>
      <c r="G131" s="563" t="s">
        <v>48</v>
      </c>
      <c r="H131" s="562">
        <v>24549847</v>
      </c>
      <c r="I131" s="562">
        <v>24549847</v>
      </c>
      <c r="J131" s="562">
        <v>0</v>
      </c>
    </row>
    <row r="132" spans="1:10" s="560" customFormat="1" ht="18.75" x14ac:dyDescent="0.3">
      <c r="A132" s="561" t="s">
        <v>137</v>
      </c>
      <c r="B132" s="563" t="s">
        <v>48</v>
      </c>
      <c r="C132" s="563" t="s">
        <v>48</v>
      </c>
      <c r="D132" s="563" t="s">
        <v>48</v>
      </c>
      <c r="E132" s="563" t="s">
        <v>48</v>
      </c>
      <c r="F132" s="563" t="s">
        <v>48</v>
      </c>
      <c r="G132" s="563" t="s">
        <v>48</v>
      </c>
      <c r="H132" s="562">
        <v>417448065</v>
      </c>
      <c r="I132" s="562">
        <v>424507280.16000003</v>
      </c>
      <c r="J132" s="562">
        <v>-7059215.1600000001</v>
      </c>
    </row>
    <row r="133" spans="1:10" s="560" customFormat="1" ht="0" hidden="1" customHeight="1" x14ac:dyDescent="0.3"/>
    <row r="134" spans="1:10" s="560" customFormat="1" ht="18.75" x14ac:dyDescent="0.3"/>
    <row r="135" spans="1:10" s="560" customFormat="1" ht="18.75" x14ac:dyDescent="0.3"/>
  </sheetData>
  <mergeCells count="3">
    <mergeCell ref="A1:J1"/>
    <mergeCell ref="A2:J2"/>
    <mergeCell ref="A3:J3"/>
  </mergeCells>
  <pageMargins left="0.196850393700787" right="0.196850393700787" top="0.196850393700787" bottom="0.196850393700787" header="0.196850393700787" footer="0.196850393700787"/>
  <pageSetup paperSize="9"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07168-543D-42F9-AB5D-7B7492CFD958}">
  <dimension ref="A1:O22"/>
  <sheetViews>
    <sheetView showGridLines="0" workbookViewId="0">
      <pane ySplit="5" topLeftCell="A6" activePane="bottomLeft" state="frozen"/>
      <selection pane="bottomLeft" activeCell="A4" sqref="A4:E4"/>
    </sheetView>
  </sheetViews>
  <sheetFormatPr defaultRowHeight="15" x14ac:dyDescent="0.25"/>
  <cols>
    <col min="1" max="1" width="48.5703125" customWidth="1"/>
    <col min="2" max="2" width="10.85546875" customWidth="1"/>
    <col min="3" max="15" width="16.140625" customWidth="1"/>
  </cols>
  <sheetData>
    <row r="1" spans="1:15" ht="28.35" customHeight="1" x14ac:dyDescent="0.25">
      <c r="A1" s="18" t="s">
        <v>162</v>
      </c>
      <c r="B1" s="11"/>
      <c r="C1" s="11"/>
      <c r="D1" s="11"/>
      <c r="E1" s="11"/>
      <c r="F1" s="11"/>
      <c r="G1" s="11"/>
      <c r="H1" s="11"/>
      <c r="I1" s="11"/>
      <c r="J1" s="11"/>
      <c r="K1" s="11"/>
      <c r="L1" s="11"/>
      <c r="M1" s="11"/>
      <c r="N1" s="11"/>
      <c r="O1" s="11"/>
    </row>
    <row r="2" spans="1:15" ht="28.35" customHeight="1" x14ac:dyDescent="0.25">
      <c r="A2" s="19" t="s">
        <v>1</v>
      </c>
      <c r="B2" s="11"/>
      <c r="C2" s="11"/>
      <c r="D2" s="11"/>
      <c r="E2" s="11"/>
      <c r="F2" s="11"/>
      <c r="G2" s="11"/>
      <c r="H2" s="11"/>
      <c r="I2" s="11"/>
      <c r="J2" s="11"/>
      <c r="K2" s="11"/>
      <c r="L2" s="11"/>
      <c r="M2" s="11"/>
      <c r="N2" s="11"/>
      <c r="O2" s="11"/>
    </row>
    <row r="3" spans="1:15" ht="33.950000000000003" customHeight="1" x14ac:dyDescent="0.25">
      <c r="A3" s="20" t="s">
        <v>2</v>
      </c>
      <c r="B3" s="11"/>
      <c r="C3" s="11"/>
      <c r="D3" s="11"/>
      <c r="E3" s="11"/>
      <c r="F3" s="11"/>
      <c r="G3" s="11"/>
      <c r="H3" s="11"/>
      <c r="I3" s="11"/>
      <c r="J3" s="11"/>
      <c r="K3" s="11"/>
      <c r="L3" s="11"/>
      <c r="M3" s="11"/>
      <c r="N3" s="11"/>
      <c r="O3" s="11"/>
    </row>
    <row r="4" spans="1:15" ht="51" x14ac:dyDescent="0.25">
      <c r="A4" s="21" t="s">
        <v>48</v>
      </c>
      <c r="B4" s="11"/>
      <c r="C4" s="11"/>
      <c r="D4" s="11"/>
      <c r="E4" s="11"/>
      <c r="F4" s="17" t="s">
        <v>163</v>
      </c>
      <c r="G4" s="14"/>
      <c r="H4" s="2" t="s">
        <v>164</v>
      </c>
      <c r="I4" s="17" t="s">
        <v>165</v>
      </c>
      <c r="J4" s="14"/>
      <c r="K4" s="2" t="s">
        <v>166</v>
      </c>
      <c r="L4" s="17" t="s">
        <v>167</v>
      </c>
      <c r="M4" s="14"/>
      <c r="N4" s="2" t="s">
        <v>168</v>
      </c>
      <c r="O4" s="2" t="s">
        <v>169</v>
      </c>
    </row>
    <row r="5" spans="1:15" ht="51" x14ac:dyDescent="0.25">
      <c r="A5" s="1" t="s">
        <v>170</v>
      </c>
      <c r="B5" s="2" t="s">
        <v>171</v>
      </c>
      <c r="C5" s="2" t="s">
        <v>172</v>
      </c>
      <c r="D5" s="2" t="s">
        <v>173</v>
      </c>
      <c r="E5" s="1" t="s">
        <v>174</v>
      </c>
      <c r="F5" s="2" t="s">
        <v>175</v>
      </c>
      <c r="G5" s="2" t="s">
        <v>176</v>
      </c>
      <c r="H5" s="2" t="s">
        <v>177</v>
      </c>
      <c r="I5" s="2" t="s">
        <v>175</v>
      </c>
      <c r="J5" s="2" t="s">
        <v>176</v>
      </c>
      <c r="K5" s="2" t="s">
        <v>178</v>
      </c>
      <c r="L5" s="2" t="s">
        <v>175</v>
      </c>
      <c r="M5" s="2" t="s">
        <v>176</v>
      </c>
      <c r="N5" s="2" t="s">
        <v>177</v>
      </c>
      <c r="O5" s="2" t="s">
        <v>179</v>
      </c>
    </row>
    <row r="6" spans="1:15" x14ac:dyDescent="0.25">
      <c r="A6" s="3" t="s">
        <v>180</v>
      </c>
      <c r="B6" s="4">
        <v>5951</v>
      </c>
      <c r="C6" s="4" t="s">
        <v>48</v>
      </c>
      <c r="D6" s="4"/>
      <c r="E6" s="3" t="s">
        <v>181</v>
      </c>
      <c r="F6" s="5"/>
      <c r="G6" s="5"/>
      <c r="H6" s="5"/>
      <c r="I6" s="5"/>
      <c r="J6" s="5"/>
      <c r="K6" s="5"/>
      <c r="L6" s="6">
        <v>115</v>
      </c>
      <c r="M6" s="6">
        <v>115</v>
      </c>
      <c r="N6" s="7">
        <v>2256000</v>
      </c>
      <c r="O6" s="7">
        <v>2256000</v>
      </c>
    </row>
    <row r="7" spans="1:15" x14ac:dyDescent="0.25">
      <c r="A7" s="3" t="s">
        <v>182</v>
      </c>
      <c r="B7" s="4">
        <v>2213</v>
      </c>
      <c r="C7" s="4" t="s">
        <v>48</v>
      </c>
      <c r="D7" s="4"/>
      <c r="E7" s="3" t="s">
        <v>183</v>
      </c>
      <c r="F7" s="6">
        <v>10</v>
      </c>
      <c r="G7" s="6">
        <v>10</v>
      </c>
      <c r="H7" s="7">
        <v>60000</v>
      </c>
      <c r="I7" s="5"/>
      <c r="J7" s="5"/>
      <c r="K7" s="5"/>
      <c r="L7" s="5"/>
      <c r="M7" s="5"/>
      <c r="N7" s="5"/>
      <c r="O7" s="7">
        <v>60000</v>
      </c>
    </row>
    <row r="8" spans="1:15" x14ac:dyDescent="0.25">
      <c r="A8" s="3" t="s">
        <v>184</v>
      </c>
      <c r="B8" s="4">
        <v>2231</v>
      </c>
      <c r="C8" s="4" t="s">
        <v>48</v>
      </c>
      <c r="D8" s="4"/>
      <c r="E8" s="3" t="s">
        <v>183</v>
      </c>
      <c r="F8" s="6">
        <v>10</v>
      </c>
      <c r="G8" s="6">
        <v>10</v>
      </c>
      <c r="H8" s="7">
        <v>60000</v>
      </c>
      <c r="I8" s="5"/>
      <c r="J8" s="5"/>
      <c r="K8" s="5"/>
      <c r="L8" s="5"/>
      <c r="M8" s="5"/>
      <c r="N8" s="5"/>
      <c r="O8" s="7">
        <v>60000</v>
      </c>
    </row>
    <row r="9" spans="1:15" x14ac:dyDescent="0.25">
      <c r="A9" s="3" t="s">
        <v>185</v>
      </c>
      <c r="B9" s="4">
        <v>2238</v>
      </c>
      <c r="C9" s="4" t="s">
        <v>48</v>
      </c>
      <c r="D9" s="4"/>
      <c r="E9" s="3" t="s">
        <v>183</v>
      </c>
      <c r="F9" s="6">
        <v>10</v>
      </c>
      <c r="G9" s="6">
        <v>10</v>
      </c>
      <c r="H9" s="7">
        <v>60000</v>
      </c>
      <c r="I9" s="5"/>
      <c r="J9" s="5"/>
      <c r="K9" s="5"/>
      <c r="L9" s="5"/>
      <c r="M9" s="5"/>
      <c r="N9" s="5"/>
      <c r="O9" s="7">
        <v>60000</v>
      </c>
    </row>
    <row r="10" spans="1:15" x14ac:dyDescent="0.25">
      <c r="A10" s="3" t="s">
        <v>186</v>
      </c>
      <c r="B10" s="4">
        <v>2240</v>
      </c>
      <c r="C10" s="4" t="s">
        <v>48</v>
      </c>
      <c r="D10" s="4"/>
      <c r="E10" s="3" t="s">
        <v>183</v>
      </c>
      <c r="F10" s="6">
        <v>22</v>
      </c>
      <c r="G10" s="6">
        <v>22</v>
      </c>
      <c r="H10" s="7">
        <v>132000</v>
      </c>
      <c r="I10" s="5"/>
      <c r="J10" s="5"/>
      <c r="K10" s="5"/>
      <c r="L10" s="5"/>
      <c r="M10" s="5"/>
      <c r="N10" s="5"/>
      <c r="O10" s="7">
        <v>132000</v>
      </c>
    </row>
    <row r="11" spans="1:15" x14ac:dyDescent="0.25">
      <c r="A11" s="3" t="s">
        <v>187</v>
      </c>
      <c r="B11" s="4">
        <v>2241</v>
      </c>
      <c r="C11" s="4" t="s">
        <v>48</v>
      </c>
      <c r="D11" s="4"/>
      <c r="E11" s="3" t="s">
        <v>183</v>
      </c>
      <c r="F11" s="6">
        <v>10</v>
      </c>
      <c r="G11" s="6">
        <v>10</v>
      </c>
      <c r="H11" s="7">
        <v>60000</v>
      </c>
      <c r="I11" s="5"/>
      <c r="J11" s="5"/>
      <c r="K11" s="5"/>
      <c r="L11" s="5"/>
      <c r="M11" s="5"/>
      <c r="N11" s="5"/>
      <c r="O11" s="7">
        <v>60000</v>
      </c>
    </row>
    <row r="12" spans="1:15" x14ac:dyDescent="0.25">
      <c r="A12" s="3" t="s">
        <v>188</v>
      </c>
      <c r="B12" s="4">
        <v>2304</v>
      </c>
      <c r="C12" s="4" t="s">
        <v>48</v>
      </c>
      <c r="D12" s="4"/>
      <c r="E12" s="3" t="s">
        <v>183</v>
      </c>
      <c r="F12" s="6">
        <v>10</v>
      </c>
      <c r="G12" s="6">
        <v>10</v>
      </c>
      <c r="H12" s="7">
        <v>60000</v>
      </c>
      <c r="I12" s="5"/>
      <c r="J12" s="5"/>
      <c r="K12" s="5"/>
      <c r="L12" s="5"/>
      <c r="M12" s="5"/>
      <c r="N12" s="5"/>
      <c r="O12" s="7">
        <v>60000</v>
      </c>
    </row>
    <row r="13" spans="1:15" x14ac:dyDescent="0.25">
      <c r="A13" s="3" t="s">
        <v>189</v>
      </c>
      <c r="B13" s="4">
        <v>2317</v>
      </c>
      <c r="C13" s="4" t="s">
        <v>48</v>
      </c>
      <c r="D13" s="4"/>
      <c r="E13" s="3" t="s">
        <v>183</v>
      </c>
      <c r="F13" s="6">
        <v>10</v>
      </c>
      <c r="G13" s="6">
        <v>10</v>
      </c>
      <c r="H13" s="7">
        <v>60000</v>
      </c>
      <c r="I13" s="5"/>
      <c r="J13" s="5"/>
      <c r="K13" s="5"/>
      <c r="L13" s="5"/>
      <c r="M13" s="5"/>
      <c r="N13" s="5"/>
      <c r="O13" s="7">
        <v>60000</v>
      </c>
    </row>
    <row r="14" spans="1:15" x14ac:dyDescent="0.25">
      <c r="A14" s="3" t="s">
        <v>190</v>
      </c>
      <c r="B14" s="4">
        <v>2320</v>
      </c>
      <c r="C14" s="4" t="s">
        <v>48</v>
      </c>
      <c r="D14" s="4"/>
      <c r="E14" s="3" t="s">
        <v>183</v>
      </c>
      <c r="F14" s="6">
        <v>15</v>
      </c>
      <c r="G14" s="6">
        <v>15</v>
      </c>
      <c r="H14" s="7">
        <v>90000</v>
      </c>
      <c r="I14" s="5"/>
      <c r="J14" s="5"/>
      <c r="K14" s="5"/>
      <c r="L14" s="5"/>
      <c r="M14" s="5"/>
      <c r="N14" s="5"/>
      <c r="O14" s="7">
        <v>90000</v>
      </c>
    </row>
    <row r="15" spans="1:15" x14ac:dyDescent="0.25">
      <c r="A15" s="3" t="s">
        <v>191</v>
      </c>
      <c r="B15" s="4">
        <v>4274</v>
      </c>
      <c r="C15" s="4" t="s">
        <v>48</v>
      </c>
      <c r="D15" s="4"/>
      <c r="E15" s="3" t="s">
        <v>183</v>
      </c>
      <c r="F15" s="6">
        <v>40</v>
      </c>
      <c r="G15" s="6">
        <v>40</v>
      </c>
      <c r="H15" s="7">
        <v>240000</v>
      </c>
      <c r="I15" s="5"/>
      <c r="J15" s="5"/>
      <c r="K15" s="5"/>
      <c r="L15" s="5"/>
      <c r="M15" s="5"/>
      <c r="N15" s="5"/>
      <c r="O15" s="7">
        <v>240000</v>
      </c>
    </row>
    <row r="16" spans="1:15" x14ac:dyDescent="0.25">
      <c r="A16" s="3" t="s">
        <v>192</v>
      </c>
      <c r="B16" s="4">
        <v>1100</v>
      </c>
      <c r="C16" s="4" t="s">
        <v>48</v>
      </c>
      <c r="D16" s="4"/>
      <c r="E16" s="3" t="s">
        <v>193</v>
      </c>
      <c r="F16" s="6">
        <v>0</v>
      </c>
      <c r="G16" s="6">
        <v>0</v>
      </c>
      <c r="H16" s="5"/>
      <c r="I16" s="6">
        <v>42</v>
      </c>
      <c r="J16" s="6">
        <v>42</v>
      </c>
      <c r="K16" s="7">
        <v>420000</v>
      </c>
      <c r="L16" s="5"/>
      <c r="M16" s="5"/>
      <c r="N16" s="5"/>
      <c r="O16" s="7">
        <v>420000</v>
      </c>
    </row>
    <row r="17" spans="1:15" x14ac:dyDescent="0.25">
      <c r="A17" s="3" t="s">
        <v>194</v>
      </c>
      <c r="B17" s="4">
        <v>1103</v>
      </c>
      <c r="C17" s="4" t="s">
        <v>48</v>
      </c>
      <c r="D17" s="4"/>
      <c r="E17" s="3" t="s">
        <v>193</v>
      </c>
      <c r="F17" s="6">
        <v>0</v>
      </c>
      <c r="G17" s="6">
        <v>0</v>
      </c>
      <c r="H17" s="5"/>
      <c r="I17" s="6">
        <v>140</v>
      </c>
      <c r="J17" s="6">
        <v>140</v>
      </c>
      <c r="K17" s="7">
        <v>1400000</v>
      </c>
      <c r="L17" s="5"/>
      <c r="M17" s="5"/>
      <c r="N17" s="5"/>
      <c r="O17" s="7">
        <v>1400000</v>
      </c>
    </row>
    <row r="18" spans="1:15" x14ac:dyDescent="0.25">
      <c r="A18" s="3" t="s">
        <v>195</v>
      </c>
      <c r="B18" s="4">
        <v>7213</v>
      </c>
      <c r="C18" s="4" t="s">
        <v>48</v>
      </c>
      <c r="D18" s="4"/>
      <c r="E18" s="3" t="s">
        <v>196</v>
      </c>
      <c r="F18" s="6">
        <v>132</v>
      </c>
      <c r="G18" s="6">
        <v>132</v>
      </c>
      <c r="H18" s="7">
        <v>1320000</v>
      </c>
      <c r="I18" s="5"/>
      <c r="J18" s="5"/>
      <c r="K18" s="5"/>
      <c r="L18" s="5"/>
      <c r="M18" s="5"/>
      <c r="N18" s="5"/>
      <c r="O18" s="7">
        <v>1320000</v>
      </c>
    </row>
    <row r="19" spans="1:15" x14ac:dyDescent="0.25">
      <c r="A19" s="3" t="s">
        <v>197</v>
      </c>
      <c r="B19" s="4">
        <v>7217</v>
      </c>
      <c r="C19" s="4" t="s">
        <v>48</v>
      </c>
      <c r="D19" s="4"/>
      <c r="E19" s="3" t="s">
        <v>196</v>
      </c>
      <c r="F19" s="6">
        <v>103</v>
      </c>
      <c r="G19" s="6">
        <v>127</v>
      </c>
      <c r="H19" s="7">
        <v>1170000</v>
      </c>
      <c r="I19" s="5"/>
      <c r="J19" s="5"/>
      <c r="K19" s="5"/>
      <c r="L19" s="5"/>
      <c r="M19" s="5"/>
      <c r="N19" s="5"/>
      <c r="O19" s="7">
        <v>1170000</v>
      </c>
    </row>
    <row r="20" spans="1:15" x14ac:dyDescent="0.25">
      <c r="A20" s="3" t="s">
        <v>198</v>
      </c>
      <c r="B20" s="4">
        <v>7218</v>
      </c>
      <c r="C20" s="4" t="s">
        <v>48</v>
      </c>
      <c r="D20" s="4"/>
      <c r="E20" s="3" t="s">
        <v>196</v>
      </c>
      <c r="F20" s="6">
        <v>426</v>
      </c>
      <c r="G20" s="6">
        <v>433</v>
      </c>
      <c r="H20" s="7">
        <v>4300833</v>
      </c>
      <c r="I20" s="5"/>
      <c r="J20" s="5"/>
      <c r="K20" s="5"/>
      <c r="L20" s="5"/>
      <c r="M20" s="5"/>
      <c r="N20" s="5"/>
      <c r="O20" s="7">
        <v>4300833</v>
      </c>
    </row>
    <row r="21" spans="1:15" x14ac:dyDescent="0.25">
      <c r="A21" s="3" t="s">
        <v>199</v>
      </c>
      <c r="B21" s="4">
        <v>7221</v>
      </c>
      <c r="C21" s="4" t="s">
        <v>48</v>
      </c>
      <c r="D21" s="4"/>
      <c r="E21" s="3" t="s">
        <v>196</v>
      </c>
      <c r="F21" s="6">
        <v>180</v>
      </c>
      <c r="G21" s="6">
        <v>186</v>
      </c>
      <c r="H21" s="7">
        <v>1835000</v>
      </c>
      <c r="I21" s="5"/>
      <c r="J21" s="5"/>
      <c r="K21" s="5"/>
      <c r="L21" s="5"/>
      <c r="M21" s="5"/>
      <c r="N21" s="5"/>
      <c r="O21" s="7">
        <v>1835000</v>
      </c>
    </row>
    <row r="22" spans="1:15" x14ac:dyDescent="0.25">
      <c r="A22" s="15" t="s">
        <v>200</v>
      </c>
      <c r="B22" s="16"/>
      <c r="C22" s="16"/>
      <c r="D22" s="16"/>
      <c r="E22" s="14"/>
      <c r="F22" s="8">
        <v>978</v>
      </c>
      <c r="G22" s="8">
        <v>1015</v>
      </c>
      <c r="H22" s="9">
        <v>9447833</v>
      </c>
      <c r="I22" s="8">
        <v>182</v>
      </c>
      <c r="J22" s="8">
        <v>182</v>
      </c>
      <c r="K22" s="9">
        <v>1820000</v>
      </c>
      <c r="L22" s="8">
        <v>115</v>
      </c>
      <c r="M22" s="8">
        <v>115</v>
      </c>
      <c r="N22" s="9">
        <v>2256000</v>
      </c>
      <c r="O22" s="9">
        <v>13523833</v>
      </c>
    </row>
  </sheetData>
  <mergeCells count="8">
    <mergeCell ref="A22:E22"/>
    <mergeCell ref="A1:O1"/>
    <mergeCell ref="A2:O2"/>
    <mergeCell ref="A3:O3"/>
    <mergeCell ref="A4:E4"/>
    <mergeCell ref="F4:G4"/>
    <mergeCell ref="I4:J4"/>
    <mergeCell ref="L4:M4"/>
  </mergeCells>
  <pageMargins left="0.196850393700787" right="0.196850393700787" top="0.196850393700787" bottom="0.196850393700787" header="0.196850393700787" footer="0.196850393700787"/>
  <pageSetup paperSize="9"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A879A-A87B-4328-AE36-4C64E6440307}">
  <dimension ref="A1:AV167"/>
  <sheetViews>
    <sheetView showGridLines="0" zoomScale="86" zoomScaleNormal="86" workbookViewId="0">
      <pane ySplit="2" topLeftCell="A3" activePane="bottomLeft" state="frozen"/>
      <selection pane="bottomLeft" activeCell="I5" sqref="I5:I6"/>
    </sheetView>
  </sheetViews>
  <sheetFormatPr defaultColWidth="9" defaultRowHeight="15" x14ac:dyDescent="0.25"/>
  <cols>
    <col min="1" max="1" width="3.140625" style="50" customWidth="1"/>
    <col min="2" max="2" width="25.42578125" style="51" customWidth="1"/>
    <col min="3" max="3" width="33" style="51" customWidth="1"/>
    <col min="4" max="4" width="6" style="51" customWidth="1"/>
    <col min="5" max="5" width="40.7109375" style="52" customWidth="1"/>
    <col min="6" max="8" width="15.5703125" style="51" customWidth="1"/>
    <col min="9" max="9" width="12.28515625" style="53" customWidth="1"/>
    <col min="10" max="10" width="18.28515625" style="51" customWidth="1"/>
    <col min="11" max="11" width="15.5703125" style="51" customWidth="1"/>
    <col min="12" max="12" width="23.140625" style="51" customWidth="1"/>
    <col min="13" max="13" width="15.5703125" style="51" customWidth="1"/>
    <col min="14" max="14" width="21.42578125" style="51" customWidth="1"/>
    <col min="15" max="19" width="21.7109375" style="51" customWidth="1"/>
    <col min="20" max="20" width="1.5703125" style="51" customWidth="1"/>
    <col min="21" max="21" width="9" style="51"/>
    <col min="22" max="22" width="4" style="51" hidden="1" customWidth="1"/>
    <col min="23" max="23" width="9" style="51" hidden="1" customWidth="1"/>
    <col min="24" max="24" width="8.42578125" style="51" hidden="1" customWidth="1"/>
    <col min="25" max="25" width="22.5703125" style="51" hidden="1" customWidth="1"/>
    <col min="26" max="28" width="28.140625" style="51" hidden="1" customWidth="1"/>
    <col min="29" max="29" width="36.5703125" style="51" hidden="1" customWidth="1"/>
    <col min="30" max="35" width="24.28515625" style="51" hidden="1" customWidth="1"/>
    <col min="36" max="36" width="3.7109375" style="51" hidden="1" customWidth="1"/>
    <col min="37" max="38" width="7.7109375" style="51" hidden="1" customWidth="1"/>
    <col min="39" max="39" width="7" style="51" hidden="1" customWidth="1"/>
    <col min="40" max="40" width="9" style="51" hidden="1" customWidth="1"/>
    <col min="41" max="16384" width="9" style="51"/>
  </cols>
  <sheetData>
    <row r="1" spans="1:40" s="28" customFormat="1" ht="24" customHeight="1" x14ac:dyDescent="0.25">
      <c r="A1" s="22"/>
      <c r="B1" s="323" t="s">
        <v>201</v>
      </c>
      <c r="C1" s="324"/>
      <c r="D1" s="324"/>
      <c r="E1" s="324"/>
      <c r="F1" s="324"/>
      <c r="G1" s="324"/>
      <c r="H1" s="324"/>
      <c r="I1" s="324"/>
      <c r="J1" s="324"/>
      <c r="K1" s="324"/>
      <c r="L1" s="324"/>
      <c r="M1" s="324"/>
      <c r="N1" s="324"/>
      <c r="O1" s="324"/>
      <c r="P1" s="324"/>
      <c r="Q1" s="324"/>
      <c r="R1" s="324"/>
      <c r="S1" s="324"/>
      <c r="T1" s="324"/>
      <c r="V1" s="29" t="s">
        <v>202</v>
      </c>
      <c r="W1" s="30"/>
      <c r="X1" s="31" t="s">
        <v>203</v>
      </c>
      <c r="Y1" s="32" t="s">
        <v>139</v>
      </c>
      <c r="Z1" s="33" t="s">
        <v>140</v>
      </c>
      <c r="AA1" s="34"/>
      <c r="AB1" s="35"/>
      <c r="AC1" s="31" t="s">
        <v>204</v>
      </c>
      <c r="AD1" s="36" t="s">
        <v>141</v>
      </c>
      <c r="AE1" s="37"/>
      <c r="AF1" s="38"/>
      <c r="AG1" s="36" t="s">
        <v>142</v>
      </c>
      <c r="AH1" s="37"/>
      <c r="AI1" s="38"/>
      <c r="AJ1" s="33" t="s">
        <v>143</v>
      </c>
      <c r="AK1" s="34"/>
      <c r="AL1" s="34"/>
      <c r="AM1" s="35"/>
    </row>
    <row r="2" spans="1:40" s="28" customFormat="1" ht="60" x14ac:dyDescent="0.25">
      <c r="A2" s="22"/>
      <c r="B2" s="325" t="s">
        <v>205</v>
      </c>
      <c r="C2" s="326"/>
      <c r="D2" s="326"/>
      <c r="E2" s="326"/>
      <c r="F2" s="326"/>
      <c r="G2" s="326"/>
      <c r="H2" s="326"/>
      <c r="I2" s="326"/>
      <c r="J2" s="326"/>
      <c r="K2" s="326"/>
      <c r="L2" s="326"/>
      <c r="M2" s="326"/>
      <c r="N2" s="326"/>
      <c r="O2" s="326"/>
      <c r="P2" s="326"/>
      <c r="Q2" s="326"/>
      <c r="R2" s="326"/>
      <c r="S2" s="326"/>
      <c r="T2" s="326"/>
      <c r="V2" s="44"/>
      <c r="W2" s="45"/>
      <c r="X2" s="46"/>
      <c r="Y2" s="47"/>
      <c r="Z2" s="48" t="s">
        <v>144</v>
      </c>
      <c r="AA2" s="48" t="s">
        <v>145</v>
      </c>
      <c r="AB2" s="48" t="s">
        <v>146</v>
      </c>
      <c r="AC2" s="46"/>
      <c r="AD2" s="49" t="s">
        <v>144</v>
      </c>
      <c r="AE2" s="49" t="s">
        <v>145</v>
      </c>
      <c r="AF2" s="49" t="s">
        <v>146</v>
      </c>
      <c r="AG2" s="49" t="s">
        <v>144</v>
      </c>
      <c r="AH2" s="49" t="s">
        <v>145</v>
      </c>
      <c r="AI2" s="49" t="s">
        <v>146</v>
      </c>
      <c r="AJ2" s="49" t="s">
        <v>144</v>
      </c>
      <c r="AK2" s="49" t="s">
        <v>145</v>
      </c>
      <c r="AL2" s="49" t="s">
        <v>146</v>
      </c>
      <c r="AM2" s="48" t="s">
        <v>147</v>
      </c>
      <c r="AN2" s="48" t="s">
        <v>206</v>
      </c>
    </row>
    <row r="3" spans="1:40" ht="24" customHeight="1" x14ac:dyDescent="0.25">
      <c r="B3" s="60"/>
      <c r="C3" s="60"/>
      <c r="D3" s="60"/>
      <c r="E3" s="67"/>
      <c r="F3" s="60"/>
      <c r="G3" s="60"/>
      <c r="H3" s="60"/>
      <c r="I3" s="60"/>
      <c r="J3" s="60"/>
      <c r="K3" s="60"/>
      <c r="L3" s="60"/>
      <c r="M3" s="60"/>
      <c r="N3" s="60"/>
      <c r="O3" s="68"/>
      <c r="P3" s="68"/>
      <c r="Q3" s="68"/>
      <c r="R3" s="68"/>
      <c r="S3" s="68"/>
      <c r="T3" s="68"/>
      <c r="AM3" s="72">
        <v>1023</v>
      </c>
    </row>
    <row r="4" spans="1:40" ht="24" customHeight="1" x14ac:dyDescent="0.25"/>
    <row r="5" spans="1:40" s="338" customFormat="1" ht="24" customHeight="1" x14ac:dyDescent="0.25">
      <c r="A5" s="327"/>
      <c r="B5" s="328" t="s">
        <v>202</v>
      </c>
      <c r="C5" s="329"/>
      <c r="D5" s="330" t="s">
        <v>203</v>
      </c>
      <c r="E5" s="331" t="s">
        <v>139</v>
      </c>
      <c r="F5" s="332" t="s">
        <v>140</v>
      </c>
      <c r="G5" s="333"/>
      <c r="H5" s="334"/>
      <c r="I5" s="330" t="s">
        <v>204</v>
      </c>
      <c r="J5" s="335" t="s">
        <v>141</v>
      </c>
      <c r="K5" s="336"/>
      <c r="L5" s="337"/>
      <c r="M5" s="335" t="s">
        <v>142</v>
      </c>
      <c r="N5" s="336"/>
      <c r="O5" s="337"/>
      <c r="P5" s="332" t="s">
        <v>143</v>
      </c>
      <c r="Q5" s="333"/>
      <c r="R5" s="333"/>
      <c r="S5" s="334"/>
    </row>
    <row r="6" spans="1:40" s="338" customFormat="1" ht="63" x14ac:dyDescent="0.25">
      <c r="A6" s="327"/>
      <c r="B6" s="339"/>
      <c r="C6" s="340"/>
      <c r="D6" s="341"/>
      <c r="E6" s="342"/>
      <c r="F6" s="343" t="s">
        <v>144</v>
      </c>
      <c r="G6" s="343" t="s">
        <v>145</v>
      </c>
      <c r="H6" s="343" t="s">
        <v>146</v>
      </c>
      <c r="I6" s="341"/>
      <c r="J6" s="344" t="s">
        <v>144</v>
      </c>
      <c r="K6" s="344" t="s">
        <v>145</v>
      </c>
      <c r="L6" s="344" t="s">
        <v>146</v>
      </c>
      <c r="M6" s="344" t="s">
        <v>144</v>
      </c>
      <c r="N6" s="344" t="s">
        <v>145</v>
      </c>
      <c r="O6" s="344" t="s">
        <v>146</v>
      </c>
      <c r="P6" s="344" t="s">
        <v>144</v>
      </c>
      <c r="Q6" s="344" t="s">
        <v>145</v>
      </c>
      <c r="R6" s="344" t="s">
        <v>146</v>
      </c>
      <c r="S6" s="343" t="s">
        <v>147</v>
      </c>
    </row>
    <row r="7" spans="1:40" s="338" customFormat="1" ht="24" customHeight="1" x14ac:dyDescent="0.25">
      <c r="A7" s="327" t="s">
        <v>211</v>
      </c>
      <c r="B7" s="345" t="s">
        <v>212</v>
      </c>
      <c r="C7" s="346"/>
      <c r="D7" s="347">
        <v>1</v>
      </c>
      <c r="E7" s="348" t="s">
        <v>213</v>
      </c>
      <c r="F7" s="349">
        <v>4.42</v>
      </c>
      <c r="G7" s="349"/>
      <c r="H7" s="349">
        <v>4.42</v>
      </c>
      <c r="I7" s="350"/>
      <c r="J7" s="351">
        <f>+O133</f>
        <v>1850879.8429000136</v>
      </c>
      <c r="K7" s="351"/>
      <c r="L7" s="351">
        <f>+P133</f>
        <v>1425846.2866887199</v>
      </c>
      <c r="M7" s="351">
        <f>+Q133</f>
        <v>661087.41813987738</v>
      </c>
      <c r="N7" s="351"/>
      <c r="O7" s="351">
        <f>+R133</f>
        <v>192698.74198462805</v>
      </c>
      <c r="P7" s="352">
        <f>IF(AND(F7="",J7="",M7=""),"",F7*(J7+M7))</f>
        <v>11102895.293796318</v>
      </c>
      <c r="Q7" s="352" t="str">
        <f>IF(AND(G7="",K7="",N7=""),"",G7*(K7+N7))</f>
        <v/>
      </c>
      <c r="R7" s="352">
        <f>IF(AND(H7="",L7="",O7=""),"",H7*(L7+O7))</f>
        <v>7153969.026736198</v>
      </c>
      <c r="S7" s="353">
        <f>IF(AND(P7="",Q7="",R7=""),"",SUM(P7:R7))</f>
        <v>18256864.320532516</v>
      </c>
      <c r="V7" s="354">
        <v>1.1000000000000001</v>
      </c>
      <c r="W7" s="354"/>
      <c r="X7" s="354">
        <v>1.1000000000000001</v>
      </c>
      <c r="Y7" s="354" t="s">
        <v>214</v>
      </c>
      <c r="Z7" s="354" t="s">
        <v>215</v>
      </c>
      <c r="AA7" s="354" t="s">
        <v>215</v>
      </c>
      <c r="AB7" s="354" t="s">
        <v>215</v>
      </c>
      <c r="AC7" s="354" t="s">
        <v>216</v>
      </c>
      <c r="AD7" s="354" t="s">
        <v>217</v>
      </c>
      <c r="AE7" s="354" t="s">
        <v>217</v>
      </c>
      <c r="AF7" s="354" t="s">
        <v>217</v>
      </c>
      <c r="AG7" s="354" t="s">
        <v>217</v>
      </c>
      <c r="AH7" s="354" t="s">
        <v>217</v>
      </c>
      <c r="AI7" s="354" t="s">
        <v>217</v>
      </c>
      <c r="AJ7" s="354"/>
      <c r="AK7" s="354"/>
      <c r="AL7" s="354"/>
      <c r="AM7" s="354"/>
      <c r="AN7" s="354">
        <f>IF(E7&amp;F7&amp;G7&amp;H7&amp;I7&amp;J7&amp;K7&amp;L7&amp;M7&amp;N7&amp;O7&amp;P7&amp;Q7&amp;R7&amp;S7="",0,1)</f>
        <v>1</v>
      </c>
    </row>
    <row r="8" spans="1:40" s="338" customFormat="1" ht="24" customHeight="1" x14ac:dyDescent="0.25">
      <c r="A8" s="327"/>
      <c r="C8" s="327" t="s">
        <v>218</v>
      </c>
      <c r="E8" s="355"/>
      <c r="I8" s="356"/>
    </row>
    <row r="9" spans="1:40" s="338" customFormat="1" ht="24" customHeight="1" x14ac:dyDescent="0.25">
      <c r="A9" s="327"/>
      <c r="E9" s="357"/>
      <c r="I9" s="356"/>
    </row>
    <row r="10" spans="1:40" s="338" customFormat="1" ht="24" customHeight="1" x14ac:dyDescent="0.25">
      <c r="A10" s="327"/>
      <c r="B10" s="328" t="s">
        <v>219</v>
      </c>
      <c r="C10" s="329"/>
      <c r="D10" s="330"/>
      <c r="E10" s="331" t="s">
        <v>139</v>
      </c>
      <c r="F10" s="333" t="s">
        <v>140</v>
      </c>
      <c r="G10" s="333"/>
      <c r="H10" s="334"/>
      <c r="I10" s="330" t="s">
        <v>204</v>
      </c>
      <c r="J10" s="335" t="s">
        <v>149</v>
      </c>
      <c r="K10" s="336"/>
      <c r="L10" s="336"/>
      <c r="M10" s="336"/>
      <c r="N10" s="336"/>
      <c r="O10" s="337"/>
      <c r="P10" s="332" t="s">
        <v>143</v>
      </c>
      <c r="Q10" s="333"/>
      <c r="R10" s="333"/>
      <c r="S10" s="334"/>
    </row>
    <row r="11" spans="1:40" s="338" customFormat="1" ht="63" x14ac:dyDescent="0.25">
      <c r="A11" s="327"/>
      <c r="B11" s="339"/>
      <c r="C11" s="340"/>
      <c r="D11" s="358"/>
      <c r="E11" s="359"/>
      <c r="F11" s="360" t="s">
        <v>144</v>
      </c>
      <c r="G11" s="360" t="s">
        <v>145</v>
      </c>
      <c r="H11" s="360" t="s">
        <v>146</v>
      </c>
      <c r="I11" s="358"/>
      <c r="J11" s="361" t="s">
        <v>144</v>
      </c>
      <c r="K11" s="361" t="s">
        <v>145</v>
      </c>
      <c r="L11" s="361" t="s">
        <v>146</v>
      </c>
      <c r="M11" s="362" t="s">
        <v>220</v>
      </c>
      <c r="N11" s="362"/>
      <c r="O11" s="362"/>
      <c r="P11" s="361" t="s">
        <v>144</v>
      </c>
      <c r="Q11" s="361" t="s">
        <v>145</v>
      </c>
      <c r="R11" s="361" t="s">
        <v>146</v>
      </c>
      <c r="S11" s="360" t="s">
        <v>147</v>
      </c>
    </row>
    <row r="12" spans="1:40" s="338" customFormat="1" ht="26.65" customHeight="1" x14ac:dyDescent="0.35">
      <c r="A12" s="327"/>
      <c r="B12" s="363" t="s">
        <v>221</v>
      </c>
      <c r="C12" s="364"/>
      <c r="D12" s="365"/>
      <c r="E12" s="366"/>
      <c r="F12" s="367"/>
      <c r="G12" s="367"/>
      <c r="H12" s="367"/>
      <c r="I12" s="367"/>
      <c r="J12" s="367"/>
      <c r="K12" s="367"/>
      <c r="L12" s="367"/>
      <c r="M12" s="367"/>
      <c r="N12" s="367"/>
      <c r="O12" s="367"/>
      <c r="P12" s="367"/>
      <c r="Q12" s="367"/>
      <c r="R12" s="367"/>
      <c r="S12" s="368"/>
    </row>
    <row r="13" spans="1:40" s="338" customFormat="1" ht="102.75" customHeight="1" x14ac:dyDescent="0.25">
      <c r="A13" s="327" t="s">
        <v>222</v>
      </c>
      <c r="B13" s="369"/>
      <c r="C13" s="370" t="s">
        <v>223</v>
      </c>
      <c r="D13" s="371">
        <v>1</v>
      </c>
      <c r="E13" s="372" t="s">
        <v>224</v>
      </c>
      <c r="F13" s="373">
        <v>0.1</v>
      </c>
      <c r="G13" s="373">
        <v>0</v>
      </c>
      <c r="H13" s="374">
        <v>0.1</v>
      </c>
      <c r="I13" s="350" t="s">
        <v>148</v>
      </c>
      <c r="J13" s="375">
        <f>+O134+Q134</f>
        <v>1532300.0292343334</v>
      </c>
      <c r="K13" s="375">
        <v>0</v>
      </c>
      <c r="L13" s="375">
        <f>+P134+R134</f>
        <v>1031517.2057341001</v>
      </c>
      <c r="M13" s="376"/>
      <c r="N13" s="376"/>
      <c r="O13" s="376"/>
      <c r="P13" s="352">
        <f t="shared" ref="P13:R17" si="0">IF(AND(F13="",J13="",M13=""),"",F13*(J13+M13))</f>
        <v>153230.00292343335</v>
      </c>
      <c r="Q13" s="352">
        <f t="shared" si="0"/>
        <v>0</v>
      </c>
      <c r="R13" s="352">
        <f t="shared" si="0"/>
        <v>103151.72057341001</v>
      </c>
      <c r="S13" s="377">
        <f>IF(AND(P13="",Q13="",R13=""),"",SUM(P13:R13))</f>
        <v>256381.72349684336</v>
      </c>
      <c r="V13" s="354">
        <v>1.1000000000000001</v>
      </c>
      <c r="W13" s="354"/>
      <c r="X13" s="354">
        <v>1.1000000000000001</v>
      </c>
      <c r="Y13" s="354" t="s">
        <v>214</v>
      </c>
      <c r="Z13" s="354" t="s">
        <v>215</v>
      </c>
      <c r="AA13" s="354" t="s">
        <v>215</v>
      </c>
      <c r="AB13" s="354" t="s">
        <v>215</v>
      </c>
      <c r="AC13" s="354" t="s">
        <v>225</v>
      </c>
      <c r="AD13" s="354" t="s">
        <v>217</v>
      </c>
      <c r="AE13" s="354" t="s">
        <v>217</v>
      </c>
      <c r="AF13" s="354" t="s">
        <v>217</v>
      </c>
      <c r="AG13" s="354" t="s">
        <v>217</v>
      </c>
      <c r="AH13" s="354" t="s">
        <v>217</v>
      </c>
      <c r="AI13" s="354" t="s">
        <v>217</v>
      </c>
      <c r="AJ13" s="354"/>
      <c r="AK13" s="354"/>
      <c r="AL13" s="354"/>
      <c r="AM13" s="354"/>
      <c r="AN13" s="354">
        <f>IF(E13&amp;F13&amp;G13&amp;H13&amp;I13&amp;J13&amp;K13&amp;L13&amp;M13&amp;N13&amp;O13&amp;P13&amp;Q13&amp;R13&amp;S13="",0,1)</f>
        <v>1</v>
      </c>
    </row>
    <row r="14" spans="1:40" s="338" customFormat="1" ht="124.5" customHeight="1" x14ac:dyDescent="0.25">
      <c r="A14" s="327" t="s">
        <v>226</v>
      </c>
      <c r="B14" s="378"/>
      <c r="C14" s="379" t="s">
        <v>227</v>
      </c>
      <c r="D14" s="380">
        <v>1</v>
      </c>
      <c r="E14" s="381" t="s">
        <v>150</v>
      </c>
      <c r="F14" s="349">
        <v>0.16</v>
      </c>
      <c r="G14" s="349">
        <v>0</v>
      </c>
      <c r="H14" s="382">
        <v>0.16</v>
      </c>
      <c r="I14" s="350" t="s">
        <v>148</v>
      </c>
      <c r="J14" s="383">
        <f>+O135+Q135</f>
        <v>828949.19614316407</v>
      </c>
      <c r="K14" s="384">
        <v>0</v>
      </c>
      <c r="L14" s="384">
        <f>+P135+R135</f>
        <v>1618545.0286733482</v>
      </c>
      <c r="M14" s="376"/>
      <c r="N14" s="376"/>
      <c r="O14" s="376"/>
      <c r="P14" s="352">
        <f t="shared" si="0"/>
        <v>132631.87138290625</v>
      </c>
      <c r="Q14" s="352">
        <f t="shared" si="0"/>
        <v>0</v>
      </c>
      <c r="R14" s="352">
        <f t="shared" si="0"/>
        <v>258967.20458773573</v>
      </c>
      <c r="S14" s="377">
        <f>IF(AND(P14="",Q14="",R14=""),"",SUM(P14:R14))</f>
        <v>391599.07597064198</v>
      </c>
      <c r="V14" s="354">
        <v>1.1000000000000001</v>
      </c>
      <c r="W14" s="354"/>
      <c r="X14" s="354">
        <v>1.1000000000000001</v>
      </c>
      <c r="Y14" s="354" t="s">
        <v>214</v>
      </c>
      <c r="Z14" s="354" t="s">
        <v>215</v>
      </c>
      <c r="AA14" s="354" t="s">
        <v>215</v>
      </c>
      <c r="AB14" s="354" t="s">
        <v>215</v>
      </c>
      <c r="AC14" s="354" t="s">
        <v>225</v>
      </c>
      <c r="AD14" s="354" t="s">
        <v>217</v>
      </c>
      <c r="AE14" s="354" t="s">
        <v>217</v>
      </c>
      <c r="AF14" s="354" t="s">
        <v>217</v>
      </c>
      <c r="AG14" s="354" t="s">
        <v>217</v>
      </c>
      <c r="AH14" s="354" t="s">
        <v>217</v>
      </c>
      <c r="AI14" s="354" t="s">
        <v>217</v>
      </c>
      <c r="AJ14" s="354"/>
      <c r="AK14" s="354"/>
      <c r="AL14" s="354"/>
      <c r="AM14" s="354"/>
      <c r="AN14" s="354">
        <f>IF(E14&amp;F14&amp;G14&amp;H14&amp;I14&amp;J14&amp;K14&amp;L14&amp;M14&amp;N14&amp;O14&amp;P14&amp;Q14&amp;R14&amp;S14="",0,1)</f>
        <v>1</v>
      </c>
    </row>
    <row r="15" spans="1:40" s="338" customFormat="1" ht="26.25" customHeight="1" x14ac:dyDescent="0.25">
      <c r="A15" s="327" t="s">
        <v>228</v>
      </c>
      <c r="B15" s="378"/>
      <c r="C15" s="379" t="s">
        <v>229</v>
      </c>
      <c r="D15" s="380">
        <v>1</v>
      </c>
      <c r="E15" s="348"/>
      <c r="F15" s="349">
        <v>0</v>
      </c>
      <c r="G15" s="349">
        <v>0</v>
      </c>
      <c r="H15" s="382">
        <v>0</v>
      </c>
      <c r="I15" s="350" t="s">
        <v>148</v>
      </c>
      <c r="J15" s="383">
        <v>0</v>
      </c>
      <c r="K15" s="384">
        <v>0</v>
      </c>
      <c r="L15" s="384">
        <v>0</v>
      </c>
      <c r="M15" s="376"/>
      <c r="N15" s="376"/>
      <c r="O15" s="376"/>
      <c r="P15" s="352">
        <f t="shared" si="0"/>
        <v>0</v>
      </c>
      <c r="Q15" s="352">
        <f t="shared" si="0"/>
        <v>0</v>
      </c>
      <c r="R15" s="352">
        <f t="shared" si="0"/>
        <v>0</v>
      </c>
      <c r="S15" s="385">
        <f>IF(AND(P15="",Q15="",R15=""),"",SUM(P15:R15))</f>
        <v>0</v>
      </c>
      <c r="V15" s="354">
        <v>1.1000000000000001</v>
      </c>
      <c r="W15" s="354"/>
      <c r="X15" s="354">
        <v>1.1000000000000001</v>
      </c>
      <c r="Y15" s="354" t="s">
        <v>214</v>
      </c>
      <c r="Z15" s="354" t="s">
        <v>215</v>
      </c>
      <c r="AA15" s="354" t="s">
        <v>215</v>
      </c>
      <c r="AB15" s="354" t="s">
        <v>215</v>
      </c>
      <c r="AC15" s="354" t="s">
        <v>225</v>
      </c>
      <c r="AD15" s="354" t="s">
        <v>217</v>
      </c>
      <c r="AE15" s="354" t="s">
        <v>217</v>
      </c>
      <c r="AF15" s="354" t="s">
        <v>217</v>
      </c>
      <c r="AG15" s="354" t="s">
        <v>217</v>
      </c>
      <c r="AH15" s="354" t="s">
        <v>217</v>
      </c>
      <c r="AI15" s="354" t="s">
        <v>217</v>
      </c>
      <c r="AJ15" s="354"/>
      <c r="AK15" s="354"/>
      <c r="AL15" s="354"/>
      <c r="AM15" s="354"/>
      <c r="AN15" s="354">
        <f>IF(E15&amp;F15&amp;G15&amp;H15&amp;I15&amp;J15&amp;K15&amp;L15&amp;M15&amp;N15&amp;O15&amp;P15&amp;Q15&amp;R15&amp;S15="",0,1)</f>
        <v>1</v>
      </c>
    </row>
    <row r="16" spans="1:40" s="338" customFormat="1" ht="42" x14ac:dyDescent="0.25">
      <c r="A16" s="327" t="s">
        <v>230</v>
      </c>
      <c r="B16" s="378"/>
      <c r="C16" s="379" t="s">
        <v>231</v>
      </c>
      <c r="D16" s="380">
        <v>1</v>
      </c>
      <c r="E16" s="348"/>
      <c r="F16" s="349">
        <v>0</v>
      </c>
      <c r="G16" s="349">
        <v>0</v>
      </c>
      <c r="H16" s="382">
        <v>0</v>
      </c>
      <c r="I16" s="350" t="s">
        <v>148</v>
      </c>
      <c r="J16" s="383">
        <v>0</v>
      </c>
      <c r="K16" s="384">
        <v>0</v>
      </c>
      <c r="L16" s="384">
        <v>0</v>
      </c>
      <c r="M16" s="376"/>
      <c r="N16" s="376"/>
      <c r="O16" s="376"/>
      <c r="P16" s="352">
        <f t="shared" si="0"/>
        <v>0</v>
      </c>
      <c r="Q16" s="352">
        <f t="shared" si="0"/>
        <v>0</v>
      </c>
      <c r="R16" s="352">
        <f t="shared" si="0"/>
        <v>0</v>
      </c>
      <c r="S16" s="385">
        <f>IF(AND(P16="",Q16="",R16=""),"",SUM(P16:R16))</f>
        <v>0</v>
      </c>
      <c r="V16" s="354">
        <v>1.1000000000000001</v>
      </c>
      <c r="W16" s="354"/>
      <c r="X16" s="354">
        <v>1.1000000000000001</v>
      </c>
      <c r="Y16" s="354" t="s">
        <v>214</v>
      </c>
      <c r="Z16" s="354" t="s">
        <v>215</v>
      </c>
      <c r="AA16" s="354" t="s">
        <v>215</v>
      </c>
      <c r="AB16" s="354" t="s">
        <v>215</v>
      </c>
      <c r="AC16" s="354" t="s">
        <v>225</v>
      </c>
      <c r="AD16" s="354" t="s">
        <v>217</v>
      </c>
      <c r="AE16" s="354" t="s">
        <v>217</v>
      </c>
      <c r="AF16" s="354" t="s">
        <v>217</v>
      </c>
      <c r="AG16" s="354" t="s">
        <v>217</v>
      </c>
      <c r="AH16" s="354" t="s">
        <v>217</v>
      </c>
      <c r="AI16" s="354" t="s">
        <v>217</v>
      </c>
      <c r="AJ16" s="354"/>
      <c r="AK16" s="354"/>
      <c r="AL16" s="354"/>
      <c r="AM16" s="354"/>
      <c r="AN16" s="354">
        <f>IF(E16&amp;F16&amp;G16&amp;H16&amp;I16&amp;J16&amp;K16&amp;L16&amp;M16&amp;N16&amp;O16&amp;P16&amp;Q16&amp;R16&amp;S16="",0,1)</f>
        <v>1</v>
      </c>
    </row>
    <row r="17" spans="1:40" s="338" customFormat="1" ht="24" customHeight="1" thickBot="1" x14ac:dyDescent="0.3">
      <c r="A17" s="327" t="s">
        <v>232</v>
      </c>
      <c r="B17" s="378"/>
      <c r="C17" s="379" t="s">
        <v>233</v>
      </c>
      <c r="D17" s="380">
        <v>1</v>
      </c>
      <c r="E17" s="348"/>
      <c r="F17" s="349">
        <v>0</v>
      </c>
      <c r="G17" s="349">
        <v>0</v>
      </c>
      <c r="H17" s="382">
        <v>0</v>
      </c>
      <c r="I17" s="350" t="s">
        <v>148</v>
      </c>
      <c r="J17" s="383">
        <v>0</v>
      </c>
      <c r="K17" s="384">
        <v>0</v>
      </c>
      <c r="L17" s="384">
        <v>0</v>
      </c>
      <c r="M17" s="386"/>
      <c r="N17" s="386"/>
      <c r="O17" s="386"/>
      <c r="P17" s="352">
        <f t="shared" si="0"/>
        <v>0</v>
      </c>
      <c r="Q17" s="352">
        <f t="shared" si="0"/>
        <v>0</v>
      </c>
      <c r="R17" s="352">
        <f t="shared" si="0"/>
        <v>0</v>
      </c>
      <c r="S17" s="385">
        <f>IF(AND(P17="",Q17="",R17=""),"",SUM(P17:R17))</f>
        <v>0</v>
      </c>
      <c r="V17" s="354">
        <v>1.1000000000000001</v>
      </c>
      <c r="W17" s="354"/>
      <c r="X17" s="354">
        <v>1.1000000000000001</v>
      </c>
      <c r="Y17" s="354" t="s">
        <v>214</v>
      </c>
      <c r="Z17" s="354" t="s">
        <v>215</v>
      </c>
      <c r="AA17" s="354" t="s">
        <v>215</v>
      </c>
      <c r="AB17" s="354" t="s">
        <v>215</v>
      </c>
      <c r="AC17" s="354" t="s">
        <v>225</v>
      </c>
      <c r="AD17" s="354" t="s">
        <v>217</v>
      </c>
      <c r="AE17" s="354" t="s">
        <v>217</v>
      </c>
      <c r="AF17" s="354" t="s">
        <v>217</v>
      </c>
      <c r="AG17" s="354" t="s">
        <v>217</v>
      </c>
      <c r="AH17" s="354" t="s">
        <v>217</v>
      </c>
      <c r="AI17" s="354" t="s">
        <v>217</v>
      </c>
      <c r="AJ17" s="354"/>
      <c r="AK17" s="354"/>
      <c r="AL17" s="354"/>
      <c r="AM17" s="354"/>
      <c r="AN17" s="354">
        <f>IF(E17&amp;F17&amp;G17&amp;H17&amp;I17&amp;J17&amp;K17&amp;L17&amp;M17&amp;N17&amp;O17&amp;P17&amp;Q17&amp;R17&amp;S17="",0,1)</f>
        <v>1</v>
      </c>
    </row>
    <row r="18" spans="1:40" s="338" customFormat="1" ht="24" customHeight="1" thickBot="1" x14ac:dyDescent="0.4">
      <c r="A18" s="327"/>
      <c r="B18" s="387"/>
      <c r="C18" s="387"/>
      <c r="D18" s="387"/>
      <c r="E18" s="388"/>
      <c r="F18" s="387"/>
      <c r="G18" s="387"/>
      <c r="H18" s="387"/>
      <c r="I18" s="387"/>
      <c r="J18" s="387"/>
      <c r="K18" s="387"/>
      <c r="L18" s="387"/>
      <c r="M18" s="387"/>
      <c r="N18" s="387"/>
      <c r="O18" s="387"/>
      <c r="P18" s="389" t="s">
        <v>151</v>
      </c>
      <c r="Q18" s="389"/>
      <c r="R18" s="389"/>
      <c r="S18" s="390">
        <v>3.5000000000000003E-2</v>
      </c>
      <c r="AM18" s="354"/>
    </row>
    <row r="19" spans="1:40" s="338" customFormat="1" ht="24" customHeight="1" x14ac:dyDescent="0.25">
      <c r="A19" s="327"/>
      <c r="E19" s="357"/>
      <c r="I19" s="356"/>
    </row>
    <row r="20" spans="1:40" s="338" customFormat="1" ht="63" x14ac:dyDescent="0.25">
      <c r="A20" s="327"/>
      <c r="B20" s="391"/>
      <c r="C20" s="392"/>
      <c r="D20" s="393"/>
      <c r="E20" s="394" t="s">
        <v>139</v>
      </c>
      <c r="F20" s="395" t="s">
        <v>144</v>
      </c>
      <c r="G20" s="395" t="s">
        <v>145</v>
      </c>
      <c r="H20" s="395" t="s">
        <v>146</v>
      </c>
      <c r="I20" s="396" t="s">
        <v>204</v>
      </c>
      <c r="J20" s="397" t="s">
        <v>144</v>
      </c>
      <c r="K20" s="344" t="s">
        <v>145</v>
      </c>
      <c r="L20" s="344" t="s">
        <v>146</v>
      </c>
      <c r="M20" s="398" t="s">
        <v>220</v>
      </c>
      <c r="N20" s="399"/>
      <c r="O20" s="400"/>
      <c r="P20" s="343" t="s">
        <v>144</v>
      </c>
      <c r="Q20" s="343" t="s">
        <v>145</v>
      </c>
      <c r="R20" s="343" t="s">
        <v>146</v>
      </c>
      <c r="S20" s="343" t="s">
        <v>147</v>
      </c>
    </row>
    <row r="21" spans="1:40" s="338" customFormat="1" ht="24" customHeight="1" x14ac:dyDescent="0.35">
      <c r="A21" s="327" t="s">
        <v>234</v>
      </c>
      <c r="B21" s="401" t="s">
        <v>235</v>
      </c>
      <c r="C21" s="402"/>
      <c r="D21" s="371">
        <v>1</v>
      </c>
      <c r="E21" s="348"/>
      <c r="F21" s="403"/>
      <c r="G21" s="349">
        <v>0</v>
      </c>
      <c r="H21" s="404"/>
      <c r="I21" s="350" t="s">
        <v>236</v>
      </c>
      <c r="J21" s="405"/>
      <c r="K21" s="351">
        <v>0</v>
      </c>
      <c r="L21" s="406"/>
      <c r="M21" s="376"/>
      <c r="N21" s="376"/>
      <c r="O21" s="376"/>
      <c r="P21" s="407"/>
      <c r="Q21" s="352">
        <f>IF(AND(G21="",K21="",N21=""),"",G21*(K21+N21))</f>
        <v>0</v>
      </c>
      <c r="R21" s="407"/>
      <c r="S21" s="385">
        <f>IF(AND(P21="",Q21="",R21=""),"",SUM(P21:R21))</f>
        <v>0</v>
      </c>
      <c r="V21" s="354">
        <v>1.1000000000000001</v>
      </c>
      <c r="W21" s="354"/>
      <c r="X21" s="354">
        <v>1.1000000000000001</v>
      </c>
      <c r="Y21" s="354" t="s">
        <v>214</v>
      </c>
      <c r="Z21" s="354" t="s">
        <v>215</v>
      </c>
      <c r="AA21" s="354" t="s">
        <v>215</v>
      </c>
      <c r="AB21" s="354" t="s">
        <v>215</v>
      </c>
      <c r="AC21" s="354" t="s">
        <v>225</v>
      </c>
      <c r="AD21" s="354" t="s">
        <v>217</v>
      </c>
      <c r="AE21" s="354" t="s">
        <v>217</v>
      </c>
      <c r="AF21" s="354" t="s">
        <v>217</v>
      </c>
      <c r="AG21" s="354" t="s">
        <v>217</v>
      </c>
      <c r="AH21" s="354" t="s">
        <v>217</v>
      </c>
      <c r="AI21" s="354" t="s">
        <v>217</v>
      </c>
      <c r="AJ21" s="354"/>
      <c r="AK21" s="354"/>
      <c r="AL21" s="354"/>
      <c r="AM21" s="354"/>
      <c r="AN21" s="354">
        <f>IF(E21&amp;F21&amp;G21&amp;H21&amp;I21&amp;J21&amp;K21&amp;L21&amp;M21&amp;N21&amp;O21&amp;P21&amp;Q21&amp;R21&amp;S21="",0,1)</f>
        <v>1</v>
      </c>
    </row>
    <row r="22" spans="1:40" s="338" customFormat="1" ht="24" customHeight="1" thickBot="1" x14ac:dyDescent="0.4">
      <c r="A22" s="327" t="s">
        <v>237</v>
      </c>
      <c r="B22" s="401" t="s">
        <v>238</v>
      </c>
      <c r="C22" s="402"/>
      <c r="D22" s="347">
        <v>1</v>
      </c>
      <c r="E22" s="348"/>
      <c r="F22" s="349"/>
      <c r="G22" s="349">
        <v>0</v>
      </c>
      <c r="H22" s="382"/>
      <c r="I22" s="408" t="s">
        <v>236</v>
      </c>
      <c r="J22" s="409"/>
      <c r="K22" s="410">
        <v>0</v>
      </c>
      <c r="L22" s="409"/>
      <c r="M22" s="411"/>
      <c r="N22" s="411"/>
      <c r="O22" s="411"/>
      <c r="P22" s="412"/>
      <c r="Q22" s="352">
        <f>IF(AND(G22="",K22="",N22=""),"",G22*(K22+N22))</f>
        <v>0</v>
      </c>
      <c r="R22" s="352" t="str">
        <f>IF(AND(H22="",L22="",O22=""),"",H22*(L22+O22))</f>
        <v/>
      </c>
      <c r="S22" s="413">
        <f>IF(AND(P22="",Q22="",R22=""),"",SUM(P22:R22))</f>
        <v>0</v>
      </c>
      <c r="V22" s="354">
        <v>1.1000000000000001</v>
      </c>
      <c r="W22" s="354"/>
      <c r="X22" s="354">
        <v>1.1000000000000001</v>
      </c>
      <c r="Y22" s="354" t="s">
        <v>214</v>
      </c>
      <c r="Z22" s="354" t="s">
        <v>215</v>
      </c>
      <c r="AA22" s="354" t="s">
        <v>215</v>
      </c>
      <c r="AB22" s="354" t="s">
        <v>215</v>
      </c>
      <c r="AC22" s="354" t="s">
        <v>225</v>
      </c>
      <c r="AD22" s="354" t="s">
        <v>217</v>
      </c>
      <c r="AE22" s="354" t="s">
        <v>217</v>
      </c>
      <c r="AF22" s="354" t="s">
        <v>217</v>
      </c>
      <c r="AG22" s="354" t="s">
        <v>217</v>
      </c>
      <c r="AH22" s="354" t="s">
        <v>217</v>
      </c>
      <c r="AI22" s="354" t="s">
        <v>217</v>
      </c>
      <c r="AJ22" s="354"/>
      <c r="AK22" s="354"/>
      <c r="AL22" s="354"/>
      <c r="AM22" s="354"/>
      <c r="AN22" s="354">
        <f>IF(E22&amp;F22&amp;G22&amp;H22&amp;I22&amp;J22&amp;K22&amp;L22&amp;M22&amp;N22&amp;O22&amp;P22&amp;Q22&amp;R22&amp;S22="",0,1)</f>
        <v>1</v>
      </c>
    </row>
    <row r="23" spans="1:40" s="338" customFormat="1" ht="24" customHeight="1" thickBot="1" x14ac:dyDescent="0.3">
      <c r="A23" s="327"/>
      <c r="B23" s="414"/>
      <c r="C23" s="415" t="s">
        <v>239</v>
      </c>
      <c r="D23" s="414"/>
      <c r="E23" s="416" t="s">
        <v>139</v>
      </c>
      <c r="F23" s="414"/>
      <c r="G23" s="414"/>
      <c r="H23" s="414"/>
      <c r="I23" s="417"/>
      <c r="J23" s="414"/>
      <c r="K23" s="414"/>
      <c r="L23" s="414"/>
      <c r="M23" s="414"/>
      <c r="N23" s="414"/>
      <c r="O23" s="414"/>
      <c r="P23" s="414"/>
      <c r="Q23" s="414"/>
      <c r="R23" s="418" t="s">
        <v>152</v>
      </c>
      <c r="S23" s="419">
        <f>S7+S13+S14+S21+S22</f>
        <v>18904845.120000001</v>
      </c>
      <c r="AM23" s="354"/>
    </row>
    <row r="24" spans="1:40" s="338" customFormat="1" ht="24" customHeight="1" x14ac:dyDescent="0.25">
      <c r="A24" s="327"/>
      <c r="E24" s="357"/>
      <c r="I24" s="356"/>
    </row>
    <row r="25" spans="1:40" s="338" customFormat="1" ht="24" customHeight="1" x14ac:dyDescent="0.25">
      <c r="A25" s="327"/>
      <c r="B25" s="328" t="s">
        <v>240</v>
      </c>
      <c r="C25" s="329"/>
      <c r="D25" s="330"/>
      <c r="E25" s="331" t="s">
        <v>139</v>
      </c>
      <c r="F25" s="332" t="s">
        <v>140</v>
      </c>
      <c r="G25" s="333"/>
      <c r="H25" s="334"/>
      <c r="I25" s="330" t="s">
        <v>204</v>
      </c>
      <c r="J25" s="335" t="s">
        <v>241</v>
      </c>
      <c r="K25" s="336"/>
      <c r="L25" s="337"/>
      <c r="M25" s="420"/>
      <c r="N25" s="397"/>
      <c r="O25" s="421"/>
      <c r="P25" s="332" t="s">
        <v>143</v>
      </c>
      <c r="Q25" s="333"/>
      <c r="R25" s="333"/>
      <c r="S25" s="334"/>
    </row>
    <row r="26" spans="1:40" s="338" customFormat="1" ht="63" x14ac:dyDescent="0.25">
      <c r="A26" s="327"/>
      <c r="B26" s="422"/>
      <c r="C26" s="423"/>
      <c r="D26" s="341"/>
      <c r="E26" s="342"/>
      <c r="F26" s="343" t="s">
        <v>144</v>
      </c>
      <c r="G26" s="343" t="s">
        <v>145</v>
      </c>
      <c r="H26" s="343" t="s">
        <v>146</v>
      </c>
      <c r="I26" s="341"/>
      <c r="J26" s="344" t="s">
        <v>144</v>
      </c>
      <c r="K26" s="344" t="s">
        <v>145</v>
      </c>
      <c r="L26" s="344" t="s">
        <v>146</v>
      </c>
      <c r="M26" s="398" t="s">
        <v>220</v>
      </c>
      <c r="N26" s="399"/>
      <c r="O26" s="400"/>
      <c r="P26" s="420" t="s">
        <v>144</v>
      </c>
      <c r="Q26" s="397" t="s">
        <v>145</v>
      </c>
      <c r="R26" s="397" t="s">
        <v>146</v>
      </c>
      <c r="S26" s="424" t="s">
        <v>147</v>
      </c>
    </row>
    <row r="27" spans="1:40" s="338" customFormat="1" ht="24" customHeight="1" x14ac:dyDescent="0.35">
      <c r="A27" s="327" t="s">
        <v>242</v>
      </c>
      <c r="B27" s="425" t="s">
        <v>243</v>
      </c>
      <c r="C27" s="426"/>
      <c r="D27" s="427">
        <v>1</v>
      </c>
      <c r="E27" s="428" t="s">
        <v>213</v>
      </c>
      <c r="F27" s="429">
        <v>5.3</v>
      </c>
      <c r="G27" s="429">
        <v>0</v>
      </c>
      <c r="H27" s="429">
        <v>0</v>
      </c>
      <c r="I27" s="430" t="s">
        <v>148</v>
      </c>
      <c r="J27" s="557">
        <f>+'[2]2023-24 EYB DSG '!J4/'Early Years Proforma'!F27</f>
        <v>717984.71698113205</v>
      </c>
      <c r="K27" s="431">
        <v>0</v>
      </c>
      <c r="L27" s="432">
        <v>0</v>
      </c>
      <c r="M27" s="433"/>
      <c r="N27" s="433"/>
      <c r="O27" s="433"/>
      <c r="P27" s="434">
        <f>IF(AND(F27="",J27="",K27=""),"",F27*J27)</f>
        <v>3805318.9999999995</v>
      </c>
      <c r="Q27" s="434">
        <f>IF(AND(G27="",K27="",L27=""),"",G27*K27)</f>
        <v>0</v>
      </c>
      <c r="R27" s="352">
        <f>IF(AND(H27="",L27="",O27=""),"",H27*(L27+O27))</f>
        <v>0</v>
      </c>
      <c r="S27" s="435">
        <f>IF(AND(P27="",Q27="",R27=""),"",SUM(P27:R27))</f>
        <v>3805318.9999999995</v>
      </c>
      <c r="V27" s="354">
        <v>1.1000000000000001</v>
      </c>
      <c r="W27" s="354"/>
      <c r="X27" s="354">
        <v>1.1000000000000001</v>
      </c>
      <c r="Y27" s="354" t="s">
        <v>214</v>
      </c>
      <c r="Z27" s="354" t="s">
        <v>215</v>
      </c>
      <c r="AA27" s="354" t="s">
        <v>215</v>
      </c>
      <c r="AB27" s="354" t="s">
        <v>215</v>
      </c>
      <c r="AC27" s="354" t="s">
        <v>225</v>
      </c>
      <c r="AD27" s="354" t="s">
        <v>217</v>
      </c>
      <c r="AE27" s="354" t="s">
        <v>217</v>
      </c>
      <c r="AF27" s="354" t="s">
        <v>217</v>
      </c>
      <c r="AG27" s="354" t="s">
        <v>217</v>
      </c>
      <c r="AH27" s="354" t="s">
        <v>217</v>
      </c>
      <c r="AI27" s="354" t="s">
        <v>217</v>
      </c>
      <c r="AJ27" s="354"/>
      <c r="AK27" s="354"/>
      <c r="AL27" s="354"/>
      <c r="AM27" s="354"/>
      <c r="AN27" s="354">
        <f>IF(E27&amp;F27&amp;G27&amp;H27&amp;I27&amp;J27&amp;K27&amp;L27&amp;M27&amp;N27&amp;O27&amp;P27&amp;Q27&amp;R27&amp;S27="",0,1)</f>
        <v>1</v>
      </c>
    </row>
    <row r="28" spans="1:40" s="338" customFormat="1" ht="39" customHeight="1" x14ac:dyDescent="0.35">
      <c r="A28" s="327"/>
      <c r="B28" s="436" t="s">
        <v>244</v>
      </c>
      <c r="C28" s="437"/>
      <c r="D28" s="438"/>
      <c r="E28" s="439"/>
      <c r="F28" s="440"/>
      <c r="G28" s="440"/>
      <c r="H28" s="440"/>
      <c r="I28" s="441"/>
      <c r="J28" s="442"/>
      <c r="K28" s="442"/>
      <c r="L28" s="442"/>
      <c r="M28" s="442"/>
      <c r="N28" s="442"/>
      <c r="O28" s="442"/>
      <c r="P28" s="443"/>
      <c r="Q28" s="443"/>
      <c r="R28" s="443"/>
      <c r="S28" s="443"/>
    </row>
    <row r="29" spans="1:40" s="338" customFormat="1" ht="24" customHeight="1" x14ac:dyDescent="0.25">
      <c r="A29" s="327" t="s">
        <v>245</v>
      </c>
      <c r="B29" s="444"/>
      <c r="C29" s="370" t="s">
        <v>246</v>
      </c>
      <c r="D29" s="371">
        <v>1</v>
      </c>
      <c r="E29" s="445"/>
      <c r="F29" s="374"/>
      <c r="G29" s="374"/>
      <c r="H29" s="374"/>
      <c r="I29" s="446"/>
      <c r="J29" s="447"/>
      <c r="K29" s="448"/>
      <c r="L29" s="447"/>
      <c r="M29" s="449"/>
      <c r="N29" s="449"/>
      <c r="O29" s="449"/>
      <c r="P29" s="450" t="str">
        <f>IF(AND(F29="",J29="",K29=""),"",F29*J29)</f>
        <v/>
      </c>
      <c r="Q29" s="450" t="str">
        <f>IF(AND(G29="",K29="",L29=""),"",(G29*K29))</f>
        <v/>
      </c>
      <c r="R29" s="450" t="str">
        <f>IF(AND(H29="",L29="",O29=""),"",(H29*L29))</f>
        <v/>
      </c>
      <c r="S29" s="385" t="str">
        <f>IF(AND(P29="",Q29="",R29=""),"",SUM(P29:R29))</f>
        <v/>
      </c>
      <c r="V29" s="354">
        <v>1.1000000000000001</v>
      </c>
      <c r="W29" s="354"/>
      <c r="X29" s="354">
        <v>1.1000000000000001</v>
      </c>
      <c r="Y29" s="354" t="s">
        <v>214</v>
      </c>
      <c r="Z29" s="354" t="s">
        <v>215</v>
      </c>
      <c r="AA29" s="354" t="s">
        <v>215</v>
      </c>
      <c r="AB29" s="354" t="s">
        <v>215</v>
      </c>
      <c r="AC29" s="354" t="s">
        <v>225</v>
      </c>
      <c r="AD29" s="354" t="s">
        <v>217</v>
      </c>
      <c r="AE29" s="354" t="s">
        <v>217</v>
      </c>
      <c r="AF29" s="354" t="s">
        <v>217</v>
      </c>
      <c r="AG29" s="354" t="s">
        <v>217</v>
      </c>
      <c r="AH29" s="354" t="s">
        <v>217</v>
      </c>
      <c r="AI29" s="354" t="s">
        <v>217</v>
      </c>
      <c r="AJ29" s="354"/>
      <c r="AK29" s="354"/>
      <c r="AL29" s="354"/>
      <c r="AM29" s="354"/>
      <c r="AN29" s="354">
        <f>IF(E29&amp;F29&amp;G29&amp;H29&amp;I29&amp;J29&amp;K29&amp;L29&amp;M29&amp;N29&amp;O29&amp;P29&amp;Q29&amp;R29&amp;S29="",0,1)</f>
        <v>0</v>
      </c>
    </row>
    <row r="30" spans="1:40" s="338" customFormat="1" ht="42.75" thickBot="1" x14ac:dyDescent="0.3">
      <c r="A30" s="327" t="s">
        <v>247</v>
      </c>
      <c r="B30" s="444"/>
      <c r="C30" s="379" t="s">
        <v>248</v>
      </c>
      <c r="D30" s="380">
        <v>1</v>
      </c>
      <c r="E30" s="348"/>
      <c r="F30" s="382"/>
      <c r="G30" s="382"/>
      <c r="H30" s="382"/>
      <c r="I30" s="408"/>
      <c r="J30" s="409"/>
      <c r="K30" s="451"/>
      <c r="L30" s="409"/>
      <c r="M30" s="452"/>
      <c r="N30" s="452"/>
      <c r="O30" s="452"/>
      <c r="P30" s="352" t="str">
        <f>IF(AND(F30="",J30="",K30=""),"",F30*J30)</f>
        <v/>
      </c>
      <c r="Q30" s="352" t="str">
        <f>IF(AND(G30="",K30="",L30=""),"",(G30*K30))</f>
        <v/>
      </c>
      <c r="R30" s="352" t="str">
        <f>IF(AND(H30="",L30="",O30=""),"",(H30*L30))</f>
        <v/>
      </c>
      <c r="S30" s="413" t="str">
        <f>IF(AND(P30="",Q30="",R30=""),"",SUM(P30:R30))</f>
        <v/>
      </c>
      <c r="V30" s="354">
        <v>1.1000000000000001</v>
      </c>
      <c r="W30" s="354"/>
      <c r="X30" s="354">
        <v>1.1000000000000001</v>
      </c>
      <c r="Y30" s="354" t="s">
        <v>214</v>
      </c>
      <c r="Z30" s="354" t="s">
        <v>215</v>
      </c>
      <c r="AA30" s="354" t="s">
        <v>215</v>
      </c>
      <c r="AB30" s="354" t="s">
        <v>215</v>
      </c>
      <c r="AC30" s="354" t="s">
        <v>225</v>
      </c>
      <c r="AD30" s="354" t="s">
        <v>217</v>
      </c>
      <c r="AE30" s="354" t="s">
        <v>217</v>
      </c>
      <c r="AF30" s="354" t="s">
        <v>217</v>
      </c>
      <c r="AG30" s="354" t="s">
        <v>217</v>
      </c>
      <c r="AH30" s="354" t="s">
        <v>217</v>
      </c>
      <c r="AI30" s="354" t="s">
        <v>217</v>
      </c>
      <c r="AJ30" s="354"/>
      <c r="AK30" s="354"/>
      <c r="AL30" s="354"/>
      <c r="AM30" s="354"/>
      <c r="AN30" s="354">
        <f>IF(E30&amp;F30&amp;G30&amp;H30&amp;I30&amp;J30&amp;K30&amp;L30&amp;M30&amp;N30&amp;O30&amp;P30&amp;Q30&amp;R30&amp;S30="",0,1)</f>
        <v>0</v>
      </c>
    </row>
    <row r="31" spans="1:40" s="338" customFormat="1" ht="24" customHeight="1" thickBot="1" x14ac:dyDescent="0.3">
      <c r="A31" s="327"/>
      <c r="B31" s="453"/>
      <c r="C31" s="453"/>
      <c r="D31" s="453"/>
      <c r="E31" s="454"/>
      <c r="F31" s="453"/>
      <c r="G31" s="453"/>
      <c r="H31" s="453"/>
      <c r="I31" s="453"/>
      <c r="J31" s="453"/>
      <c r="K31" s="453"/>
      <c r="L31" s="453"/>
      <c r="M31" s="453"/>
      <c r="N31" s="453"/>
      <c r="O31" s="453"/>
      <c r="P31" s="453"/>
      <c r="Q31" s="453"/>
      <c r="R31" s="453" t="s">
        <v>153</v>
      </c>
      <c r="S31" s="419">
        <f>SUM(S26:S30)</f>
        <v>3805318.9999999995</v>
      </c>
      <c r="AM31" s="354">
        <v>1015</v>
      </c>
    </row>
    <row r="32" spans="1:40" s="338" customFormat="1" ht="24" customHeight="1" x14ac:dyDescent="0.25">
      <c r="A32" s="327"/>
      <c r="E32" s="357"/>
      <c r="I32" s="356"/>
    </row>
    <row r="33" spans="1:40" s="338" customFormat="1" ht="24" customHeight="1" x14ac:dyDescent="0.25">
      <c r="A33" s="327"/>
      <c r="B33" s="328" t="s">
        <v>249</v>
      </c>
      <c r="C33" s="329"/>
      <c r="D33" s="455" t="s">
        <v>250</v>
      </c>
      <c r="E33" s="456"/>
      <c r="F33" s="456"/>
      <c r="G33" s="456"/>
      <c r="H33" s="456"/>
      <c r="I33" s="456"/>
      <c r="J33" s="456"/>
      <c r="K33" s="456"/>
      <c r="L33" s="456"/>
      <c r="M33" s="456"/>
      <c r="N33" s="456"/>
      <c r="O33" s="457"/>
      <c r="P33" s="458" t="s">
        <v>251</v>
      </c>
      <c r="Q33" s="459"/>
      <c r="R33" s="459"/>
      <c r="S33" s="460"/>
    </row>
    <row r="34" spans="1:40" s="338" customFormat="1" ht="42" x14ac:dyDescent="0.25">
      <c r="A34" s="327"/>
      <c r="B34" s="422"/>
      <c r="C34" s="423"/>
      <c r="D34" s="461"/>
      <c r="E34" s="462"/>
      <c r="F34" s="462"/>
      <c r="G34" s="462"/>
      <c r="H34" s="462"/>
      <c r="I34" s="462"/>
      <c r="J34" s="462"/>
      <c r="K34" s="462"/>
      <c r="L34" s="462"/>
      <c r="M34" s="462"/>
      <c r="N34" s="462"/>
      <c r="O34" s="463"/>
      <c r="P34" s="464" t="s">
        <v>144</v>
      </c>
      <c r="Q34" s="395" t="s">
        <v>145</v>
      </c>
      <c r="R34" s="395" t="s">
        <v>146</v>
      </c>
      <c r="S34" s="465" t="s">
        <v>147</v>
      </c>
    </row>
    <row r="35" spans="1:40" s="338" customFormat="1" ht="24" customHeight="1" x14ac:dyDescent="0.25">
      <c r="A35" s="327"/>
      <c r="B35" s="466" t="s">
        <v>252</v>
      </c>
      <c r="C35" s="467"/>
      <c r="D35" s="468"/>
      <c r="E35" s="469"/>
      <c r="F35" s="468"/>
      <c r="G35" s="468"/>
      <c r="H35" s="468"/>
      <c r="I35" s="468"/>
      <c r="J35" s="468"/>
      <c r="K35" s="468"/>
      <c r="L35" s="468"/>
      <c r="M35" s="468"/>
      <c r="N35" s="468"/>
      <c r="O35" s="468"/>
      <c r="P35" s="470"/>
      <c r="Q35" s="470"/>
      <c r="R35" s="470"/>
      <c r="S35" s="471"/>
    </row>
    <row r="36" spans="1:40" s="338" customFormat="1" ht="42" x14ac:dyDescent="0.25">
      <c r="A36" s="327" t="s">
        <v>253</v>
      </c>
      <c r="B36" s="472"/>
      <c r="C36" s="473" t="s">
        <v>254</v>
      </c>
      <c r="D36" s="474">
        <v>1</v>
      </c>
      <c r="E36" s="475" t="s">
        <v>255</v>
      </c>
      <c r="F36" s="476"/>
      <c r="G36" s="476"/>
      <c r="H36" s="476"/>
      <c r="I36" s="477"/>
      <c r="J36" s="478"/>
      <c r="K36" s="478"/>
      <c r="L36" s="478"/>
      <c r="M36" s="478"/>
      <c r="N36" s="478"/>
      <c r="O36" s="479"/>
      <c r="P36" s="480">
        <f>600000+426000</f>
        <v>1026000</v>
      </c>
      <c r="Q36" s="480"/>
      <c r="R36" s="480"/>
      <c r="S36" s="435">
        <f>IF(AND(P36="",Q36="",R36=""),"",SUM(P36:R36))</f>
        <v>1026000</v>
      </c>
      <c r="V36" s="354">
        <v>1.1000000000000001</v>
      </c>
      <c r="W36" s="354"/>
      <c r="X36" s="354">
        <v>1.1000000000000001</v>
      </c>
      <c r="Y36" s="354" t="s">
        <v>214</v>
      </c>
      <c r="Z36" s="354" t="s">
        <v>256</v>
      </c>
      <c r="AA36" s="354" t="s">
        <v>256</v>
      </c>
      <c r="AB36" s="354" t="s">
        <v>256</v>
      </c>
      <c r="AC36" s="354" t="s">
        <v>225</v>
      </c>
      <c r="AD36" s="354" t="s">
        <v>257</v>
      </c>
      <c r="AE36" s="354" t="s">
        <v>257</v>
      </c>
      <c r="AF36" s="354" t="s">
        <v>257</v>
      </c>
      <c r="AG36" s="354" t="s">
        <v>257</v>
      </c>
      <c r="AH36" s="354" t="s">
        <v>257</v>
      </c>
      <c r="AI36" s="354" t="s">
        <v>257</v>
      </c>
      <c r="AJ36" s="354"/>
      <c r="AK36" s="354"/>
      <c r="AL36" s="354"/>
      <c r="AM36" s="354"/>
      <c r="AN36" s="354">
        <f>IF(E36&amp;F36&amp;G36&amp;H36&amp;I36&amp;J36&amp;K36&amp;L36&amp;M36&amp;N36&amp;O36&amp;P36&amp;Q36&amp;R36&amp;S36="",0,1)</f>
        <v>1</v>
      </c>
    </row>
    <row r="37" spans="1:40" s="338" customFormat="1" ht="42" x14ac:dyDescent="0.25">
      <c r="A37" s="327" t="s">
        <v>258</v>
      </c>
      <c r="B37" s="472"/>
      <c r="C37" s="481" t="s">
        <v>259</v>
      </c>
      <c r="D37" s="482">
        <v>1</v>
      </c>
      <c r="E37" s="475"/>
      <c r="F37" s="476"/>
      <c r="G37" s="476"/>
      <c r="H37" s="476"/>
      <c r="I37" s="477"/>
      <c r="J37" s="478"/>
      <c r="K37" s="478"/>
      <c r="L37" s="478"/>
      <c r="M37" s="478"/>
      <c r="N37" s="478"/>
      <c r="O37" s="479"/>
      <c r="P37" s="483"/>
      <c r="Q37" s="483"/>
      <c r="R37" s="483"/>
      <c r="S37" s="385" t="str">
        <f>IF(AND(P37="",Q37="",R37=""),"",SUM(P37:R37))</f>
        <v/>
      </c>
      <c r="V37" s="354">
        <v>1.1000000000000001</v>
      </c>
      <c r="W37" s="354"/>
      <c r="X37" s="354">
        <v>1.1000000000000001</v>
      </c>
      <c r="Y37" s="354" t="s">
        <v>214</v>
      </c>
      <c r="Z37" s="354" t="s">
        <v>256</v>
      </c>
      <c r="AA37" s="354" t="s">
        <v>256</v>
      </c>
      <c r="AB37" s="354" t="s">
        <v>256</v>
      </c>
      <c r="AC37" s="354" t="s">
        <v>225</v>
      </c>
      <c r="AD37" s="354" t="s">
        <v>257</v>
      </c>
      <c r="AE37" s="354" t="s">
        <v>257</v>
      </c>
      <c r="AF37" s="354" t="s">
        <v>257</v>
      </c>
      <c r="AG37" s="354" t="s">
        <v>257</v>
      </c>
      <c r="AH37" s="354" t="s">
        <v>257</v>
      </c>
      <c r="AI37" s="354" t="s">
        <v>257</v>
      </c>
      <c r="AJ37" s="354"/>
      <c r="AK37" s="354"/>
      <c r="AL37" s="354"/>
      <c r="AM37" s="354"/>
      <c r="AN37" s="354">
        <f>IF(E37&amp;F37&amp;G37&amp;H37&amp;I37&amp;J37&amp;K37&amp;L37&amp;M37&amp;N37&amp;O37&amp;P37&amp;Q37&amp;R37&amp;S37="",0,1)</f>
        <v>0</v>
      </c>
    </row>
    <row r="38" spans="1:40" s="338" customFormat="1" ht="24" customHeight="1" x14ac:dyDescent="0.25">
      <c r="A38" s="327"/>
      <c r="B38" s="466" t="s">
        <v>260</v>
      </c>
      <c r="C38" s="484"/>
      <c r="D38" s="485"/>
      <c r="E38" s="486"/>
      <c r="F38" s="487"/>
      <c r="G38" s="487"/>
      <c r="H38" s="487"/>
      <c r="I38" s="487"/>
      <c r="J38" s="487"/>
      <c r="K38" s="487"/>
      <c r="L38" s="487"/>
      <c r="M38" s="487"/>
      <c r="N38" s="487"/>
      <c r="O38" s="487"/>
      <c r="P38" s="488"/>
      <c r="Q38" s="488"/>
      <c r="R38" s="488"/>
      <c r="S38" s="489"/>
    </row>
    <row r="39" spans="1:40" s="338" customFormat="1" ht="42" x14ac:dyDescent="0.25">
      <c r="A39" s="327" t="s">
        <v>261</v>
      </c>
      <c r="B39" s="472"/>
      <c r="C39" s="473" t="s">
        <v>262</v>
      </c>
      <c r="D39" s="474">
        <v>1</v>
      </c>
      <c r="E39" s="475"/>
      <c r="F39" s="476"/>
      <c r="G39" s="476"/>
      <c r="H39" s="476"/>
      <c r="I39" s="477"/>
      <c r="J39" s="478"/>
      <c r="K39" s="478"/>
      <c r="L39" s="478"/>
      <c r="M39" s="478"/>
      <c r="N39" s="478"/>
      <c r="O39" s="479"/>
      <c r="P39" s="480"/>
      <c r="Q39" s="480"/>
      <c r="R39" s="480"/>
      <c r="S39" s="385" t="str">
        <f>IF(AND(P39="",Q39="",R39=""),"",SUM(P39:R39))</f>
        <v/>
      </c>
      <c r="V39" s="354">
        <v>1.1000000000000001</v>
      </c>
      <c r="W39" s="354"/>
      <c r="X39" s="354">
        <v>1.1000000000000001</v>
      </c>
      <c r="Y39" s="354" t="s">
        <v>214</v>
      </c>
      <c r="Z39" s="354" t="s">
        <v>256</v>
      </c>
      <c r="AA39" s="354" t="s">
        <v>256</v>
      </c>
      <c r="AB39" s="354" t="s">
        <v>256</v>
      </c>
      <c r="AC39" s="354" t="s">
        <v>225</v>
      </c>
      <c r="AD39" s="354" t="s">
        <v>257</v>
      </c>
      <c r="AE39" s="354" t="s">
        <v>257</v>
      </c>
      <c r="AF39" s="354" t="s">
        <v>257</v>
      </c>
      <c r="AG39" s="354" t="s">
        <v>257</v>
      </c>
      <c r="AH39" s="354" t="s">
        <v>257</v>
      </c>
      <c r="AI39" s="354" t="s">
        <v>257</v>
      </c>
      <c r="AJ39" s="354"/>
      <c r="AK39" s="354"/>
      <c r="AL39" s="354"/>
      <c r="AM39" s="354"/>
      <c r="AN39" s="354">
        <f>IF(E39&amp;F39&amp;G39&amp;H39&amp;I39&amp;J39&amp;K39&amp;L39&amp;M39&amp;N39&amp;O39&amp;P39&amp;Q39&amp;R39&amp;S39="",0,1)</f>
        <v>0</v>
      </c>
    </row>
    <row r="40" spans="1:40" s="338" customFormat="1" ht="42.75" thickBot="1" x14ac:dyDescent="0.3">
      <c r="A40" s="327" t="s">
        <v>263</v>
      </c>
      <c r="B40" s="472"/>
      <c r="C40" s="379" t="s">
        <v>264</v>
      </c>
      <c r="D40" s="490">
        <v>1</v>
      </c>
      <c r="E40" s="475"/>
      <c r="F40" s="476"/>
      <c r="G40" s="476"/>
      <c r="H40" s="476"/>
      <c r="I40" s="477"/>
      <c r="J40" s="478"/>
      <c r="K40" s="478"/>
      <c r="L40" s="478"/>
      <c r="M40" s="478"/>
      <c r="N40" s="478"/>
      <c r="O40" s="479"/>
      <c r="P40" s="491"/>
      <c r="Q40" s="491"/>
      <c r="R40" s="491"/>
      <c r="S40" s="385" t="str">
        <f>IF(AND(P40="",Q40="",R40=""),"",SUM(P40:R40))</f>
        <v/>
      </c>
      <c r="V40" s="354">
        <v>1.1000000000000001</v>
      </c>
      <c r="W40" s="354"/>
      <c r="X40" s="354">
        <v>1.1000000000000001</v>
      </c>
      <c r="Y40" s="354" t="s">
        <v>214</v>
      </c>
      <c r="Z40" s="354" t="s">
        <v>256</v>
      </c>
      <c r="AA40" s="354" t="s">
        <v>256</v>
      </c>
      <c r="AB40" s="354" t="s">
        <v>256</v>
      </c>
      <c r="AC40" s="354" t="s">
        <v>225</v>
      </c>
      <c r="AD40" s="354" t="s">
        <v>257</v>
      </c>
      <c r="AE40" s="354" t="s">
        <v>257</v>
      </c>
      <c r="AF40" s="354" t="s">
        <v>257</v>
      </c>
      <c r="AG40" s="354" t="s">
        <v>257</v>
      </c>
      <c r="AH40" s="354" t="s">
        <v>257</v>
      </c>
      <c r="AI40" s="354" t="s">
        <v>257</v>
      </c>
      <c r="AJ40" s="354"/>
      <c r="AK40" s="354"/>
      <c r="AL40" s="354"/>
      <c r="AM40" s="354"/>
      <c r="AN40" s="354">
        <f>IF(E40&amp;F40&amp;G40&amp;H40&amp;I40&amp;J40&amp;K40&amp;L40&amp;M40&amp;N40&amp;O40&amp;P40&amp;Q40&amp;R40&amp;S40="",0,1)</f>
        <v>0</v>
      </c>
    </row>
    <row r="41" spans="1:40" s="338" customFormat="1" ht="24" customHeight="1" thickBot="1" x14ac:dyDescent="0.3">
      <c r="A41" s="327"/>
      <c r="B41" s="418"/>
      <c r="C41" s="418"/>
      <c r="D41" s="418"/>
      <c r="E41" s="454"/>
      <c r="F41" s="418"/>
      <c r="G41" s="418"/>
      <c r="H41" s="418"/>
      <c r="I41" s="418"/>
      <c r="J41" s="418"/>
      <c r="K41" s="418"/>
      <c r="L41" s="418"/>
      <c r="M41" s="418"/>
      <c r="N41" s="418"/>
      <c r="O41" s="418"/>
      <c r="P41" s="418"/>
      <c r="Q41" s="418"/>
      <c r="R41" s="418" t="s">
        <v>154</v>
      </c>
      <c r="S41" s="419">
        <f>SUM(S35:S40)</f>
        <v>1026000</v>
      </c>
      <c r="AM41" s="354"/>
    </row>
    <row r="42" spans="1:40" s="338" customFormat="1" ht="24" customHeight="1" x14ac:dyDescent="0.25">
      <c r="A42" s="327"/>
      <c r="E42" s="357"/>
      <c r="I42" s="356"/>
    </row>
    <row r="43" spans="1:40" s="338" customFormat="1" ht="24" customHeight="1" x14ac:dyDescent="0.25">
      <c r="A43" s="327"/>
      <c r="B43" s="328" t="s">
        <v>265</v>
      </c>
      <c r="C43" s="329"/>
      <c r="D43" s="492" t="s">
        <v>250</v>
      </c>
      <c r="E43" s="493"/>
      <c r="F43" s="493"/>
      <c r="G43" s="493"/>
      <c r="H43" s="493"/>
      <c r="I43" s="493"/>
      <c r="J43" s="493"/>
      <c r="K43" s="493"/>
      <c r="L43" s="493"/>
      <c r="M43" s="493"/>
      <c r="N43" s="493"/>
      <c r="O43" s="494"/>
      <c r="P43" s="495" t="s">
        <v>251</v>
      </c>
      <c r="Q43" s="496"/>
      <c r="R43" s="392"/>
      <c r="S43" s="396" t="s">
        <v>137</v>
      </c>
    </row>
    <row r="44" spans="1:40" s="338" customFormat="1" ht="24" customHeight="1" x14ac:dyDescent="0.25">
      <c r="A44" s="327" t="s">
        <v>266</v>
      </c>
      <c r="B44" s="466" t="s">
        <v>267</v>
      </c>
      <c r="C44" s="497"/>
      <c r="D44" s="490">
        <v>1</v>
      </c>
      <c r="E44" s="475"/>
      <c r="F44" s="476"/>
      <c r="G44" s="476"/>
      <c r="H44" s="476"/>
      <c r="I44" s="498"/>
      <c r="J44" s="499"/>
      <c r="K44" s="499"/>
      <c r="L44" s="499"/>
      <c r="M44" s="499"/>
      <c r="N44" s="499"/>
      <c r="O44" s="500"/>
      <c r="P44" s="501"/>
      <c r="Q44" s="501"/>
      <c r="R44" s="501"/>
      <c r="S44" s="349"/>
      <c r="V44" s="354"/>
      <c r="W44" s="354"/>
      <c r="X44" s="354"/>
      <c r="Y44" s="354"/>
      <c r="Z44" s="354"/>
      <c r="AA44" s="354"/>
      <c r="AB44" s="354"/>
      <c r="AC44" s="354"/>
      <c r="AD44" s="354"/>
      <c r="AE44" s="354"/>
      <c r="AF44" s="354"/>
      <c r="AG44" s="354"/>
      <c r="AH44" s="354"/>
      <c r="AI44" s="354"/>
      <c r="AJ44" s="354"/>
      <c r="AK44" s="354"/>
      <c r="AL44" s="354"/>
      <c r="AM44" s="354">
        <v>1.3</v>
      </c>
      <c r="AN44" s="354">
        <f>IF(E44&amp;F44&amp;G44&amp;H44&amp;I44&amp;J44&amp;K44&amp;L44&amp;M44&amp;N44&amp;O44&amp;P44&amp;Q44&amp;R44&amp;S44="",0,1)</f>
        <v>0</v>
      </c>
    </row>
    <row r="45" spans="1:40" s="338" customFormat="1" ht="24" customHeight="1" x14ac:dyDescent="0.25">
      <c r="A45" s="327" t="s">
        <v>268</v>
      </c>
      <c r="B45" s="466" t="s">
        <v>269</v>
      </c>
      <c r="C45" s="497"/>
      <c r="D45" s="502">
        <v>1</v>
      </c>
      <c r="E45" s="475"/>
      <c r="F45" s="476"/>
      <c r="G45" s="476"/>
      <c r="H45" s="476"/>
      <c r="I45" s="498"/>
      <c r="J45" s="499"/>
      <c r="K45" s="499"/>
      <c r="L45" s="499"/>
      <c r="M45" s="499"/>
      <c r="N45" s="499"/>
      <c r="O45" s="500"/>
      <c r="P45" s="503"/>
      <c r="Q45" s="503"/>
      <c r="R45" s="503"/>
      <c r="S45" s="349"/>
      <c r="V45" s="354"/>
      <c r="W45" s="354"/>
      <c r="X45" s="354"/>
      <c r="Y45" s="354"/>
      <c r="Z45" s="354"/>
      <c r="AA45" s="354"/>
      <c r="AB45" s="354"/>
      <c r="AC45" s="354"/>
      <c r="AD45" s="354"/>
      <c r="AE45" s="354"/>
      <c r="AF45" s="354"/>
      <c r="AG45" s="354"/>
      <c r="AH45" s="354"/>
      <c r="AI45" s="354"/>
      <c r="AJ45" s="354"/>
      <c r="AK45" s="354"/>
      <c r="AL45" s="354"/>
      <c r="AM45" s="354">
        <v>1.3</v>
      </c>
      <c r="AN45" s="354">
        <f>IF(E45&amp;F45&amp;G45&amp;H45&amp;I45&amp;J45&amp;K45&amp;L45&amp;M45&amp;N45&amp;O45&amp;P45&amp;Q45&amp;R45&amp;S45="",0,1)</f>
        <v>0</v>
      </c>
    </row>
    <row r="46" spans="1:40" s="338" customFormat="1" ht="24" customHeight="1" x14ac:dyDescent="0.25">
      <c r="A46" s="327"/>
      <c r="B46" s="328" t="s">
        <v>270</v>
      </c>
      <c r="C46" s="329"/>
      <c r="D46" s="492" t="s">
        <v>250</v>
      </c>
      <c r="E46" s="493"/>
      <c r="F46" s="493"/>
      <c r="G46" s="493"/>
      <c r="H46" s="493"/>
      <c r="I46" s="493"/>
      <c r="J46" s="493"/>
      <c r="K46" s="493"/>
      <c r="L46" s="493"/>
      <c r="M46" s="493"/>
      <c r="N46" s="493"/>
      <c r="O46" s="494"/>
      <c r="P46" s="495" t="s">
        <v>251</v>
      </c>
      <c r="Q46" s="496"/>
      <c r="R46" s="392"/>
      <c r="S46" s="504" t="s">
        <v>137</v>
      </c>
    </row>
    <row r="47" spans="1:40" s="338" customFormat="1" ht="24" customHeight="1" x14ac:dyDescent="0.25">
      <c r="A47" s="327" t="s">
        <v>271</v>
      </c>
      <c r="B47" s="466" t="s">
        <v>267</v>
      </c>
      <c r="C47" s="497"/>
      <c r="D47" s="474">
        <v>1</v>
      </c>
      <c r="E47" s="475" t="s">
        <v>272</v>
      </c>
      <c r="F47" s="476"/>
      <c r="G47" s="476"/>
      <c r="H47" s="476"/>
      <c r="I47" s="498"/>
      <c r="J47" s="499"/>
      <c r="K47" s="499"/>
      <c r="L47" s="499"/>
      <c r="M47" s="499"/>
      <c r="N47" s="499"/>
      <c r="O47" s="500"/>
      <c r="P47" s="501"/>
      <c r="Q47" s="501"/>
      <c r="R47" s="501"/>
      <c r="S47" s="505">
        <f>+'[2]Early Years central'!F52</f>
        <v>231462.88</v>
      </c>
      <c r="V47" s="354"/>
      <c r="W47" s="354"/>
      <c r="X47" s="354"/>
      <c r="Y47" s="354"/>
      <c r="Z47" s="354"/>
      <c r="AA47" s="354"/>
      <c r="AB47" s="354"/>
      <c r="AC47" s="354"/>
      <c r="AD47" s="354"/>
      <c r="AE47" s="354"/>
      <c r="AF47" s="354"/>
      <c r="AG47" s="354"/>
      <c r="AH47" s="354"/>
      <c r="AI47" s="354"/>
      <c r="AJ47" s="354"/>
      <c r="AK47" s="354"/>
      <c r="AL47" s="354"/>
      <c r="AM47" s="354">
        <v>1.3</v>
      </c>
      <c r="AN47" s="354">
        <f>IF(E47&amp;F47&amp;G47&amp;H47&amp;I47&amp;J47&amp;K47&amp;L47&amp;M47&amp;N47&amp;O47&amp;P47&amp;Q47&amp;R47&amp;S47="",0,1)</f>
        <v>1</v>
      </c>
    </row>
    <row r="48" spans="1:40" s="338" customFormat="1" ht="24" customHeight="1" thickBot="1" x14ac:dyDescent="0.3">
      <c r="A48" s="327" t="s">
        <v>273</v>
      </c>
      <c r="B48" s="466" t="s">
        <v>269</v>
      </c>
      <c r="C48" s="497"/>
      <c r="D48" s="502">
        <v>1</v>
      </c>
      <c r="E48" s="475"/>
      <c r="F48" s="476"/>
      <c r="G48" s="476"/>
      <c r="H48" s="476"/>
      <c r="I48" s="498"/>
      <c r="J48" s="499"/>
      <c r="K48" s="499"/>
      <c r="L48" s="499"/>
      <c r="M48" s="499"/>
      <c r="N48" s="499"/>
      <c r="O48" s="500"/>
      <c r="P48" s="506"/>
      <c r="Q48" s="506"/>
      <c r="R48" s="507"/>
      <c r="S48" s="508"/>
      <c r="V48" s="354"/>
      <c r="W48" s="354"/>
      <c r="X48" s="354"/>
      <c r="Y48" s="354"/>
      <c r="Z48" s="354"/>
      <c r="AA48" s="354"/>
      <c r="AB48" s="354"/>
      <c r="AC48" s="354"/>
      <c r="AD48" s="354"/>
      <c r="AE48" s="354"/>
      <c r="AF48" s="354"/>
      <c r="AG48" s="354"/>
      <c r="AH48" s="354"/>
      <c r="AI48" s="354"/>
      <c r="AJ48" s="354"/>
      <c r="AK48" s="354"/>
      <c r="AL48" s="354"/>
      <c r="AM48" s="354">
        <v>1.3</v>
      </c>
      <c r="AN48" s="354">
        <f>IF(E48&amp;F48&amp;G48&amp;H48&amp;I48&amp;J48&amp;K48&amp;L48&amp;M48&amp;N48&amp;O48&amp;P48&amp;Q48&amp;R48&amp;S48="",0,1)</f>
        <v>0</v>
      </c>
    </row>
    <row r="49" spans="1:40" s="338" customFormat="1" ht="24" customHeight="1" thickBot="1" x14ac:dyDescent="0.3">
      <c r="A49" s="327"/>
      <c r="B49" s="453"/>
      <c r="C49" s="453"/>
      <c r="D49" s="453"/>
      <c r="E49" s="454"/>
      <c r="F49" s="453"/>
      <c r="G49" s="453"/>
      <c r="H49" s="453"/>
      <c r="I49" s="453"/>
      <c r="J49" s="453"/>
      <c r="K49" s="453"/>
      <c r="L49" s="453"/>
      <c r="M49" s="453"/>
      <c r="N49" s="453"/>
      <c r="O49" s="453"/>
      <c r="P49" s="453"/>
      <c r="Q49" s="453"/>
      <c r="R49" s="453" t="s">
        <v>155</v>
      </c>
      <c r="S49" s="419">
        <f>SUM(S47)</f>
        <v>231462.88</v>
      </c>
      <c r="AM49" s="354"/>
    </row>
    <row r="50" spans="1:40" s="509" customFormat="1" ht="24" customHeight="1" x14ac:dyDescent="0.25">
      <c r="A50" s="327"/>
      <c r="B50" s="338"/>
      <c r="C50" s="338"/>
      <c r="D50" s="338"/>
      <c r="E50" s="357"/>
      <c r="F50" s="338"/>
      <c r="G50" s="338"/>
      <c r="H50" s="338"/>
      <c r="I50" s="356"/>
      <c r="J50" s="338"/>
      <c r="K50" s="338"/>
      <c r="L50" s="338"/>
      <c r="M50" s="338"/>
      <c r="N50" s="338"/>
      <c r="O50" s="338"/>
      <c r="P50" s="338"/>
      <c r="Q50" s="338"/>
      <c r="R50" s="338"/>
      <c r="S50" s="338"/>
      <c r="T50" s="338"/>
    </row>
    <row r="51" spans="1:40" s="509" customFormat="1" ht="24" customHeight="1" x14ac:dyDescent="0.25">
      <c r="A51" s="327"/>
      <c r="B51" s="328" t="s">
        <v>274</v>
      </c>
      <c r="C51" s="329"/>
      <c r="D51" s="510"/>
      <c r="E51" s="511"/>
      <c r="F51" s="511"/>
      <c r="G51" s="511"/>
      <c r="H51" s="511"/>
      <c r="I51" s="511"/>
      <c r="J51" s="511"/>
      <c r="K51" s="511"/>
      <c r="L51" s="511"/>
      <c r="M51" s="511"/>
      <c r="N51" s="511"/>
      <c r="O51" s="512"/>
      <c r="P51" s="495" t="s">
        <v>251</v>
      </c>
      <c r="Q51" s="496"/>
      <c r="R51" s="392"/>
      <c r="S51" s="504" t="s">
        <v>137</v>
      </c>
      <c r="T51" s="338"/>
    </row>
    <row r="52" spans="1:40" s="509" customFormat="1" ht="24" customHeight="1" thickBot="1" x14ac:dyDescent="0.3">
      <c r="A52" s="327" t="s">
        <v>275</v>
      </c>
      <c r="B52" s="466" t="s">
        <v>276</v>
      </c>
      <c r="C52" s="513"/>
      <c r="D52" s="514"/>
      <c r="E52" s="515"/>
      <c r="F52" s="514"/>
      <c r="G52" s="514"/>
      <c r="H52" s="514"/>
      <c r="I52" s="516"/>
      <c r="J52" s="514"/>
      <c r="K52" s="514"/>
      <c r="L52" s="514"/>
      <c r="M52" s="514"/>
      <c r="N52" s="514"/>
      <c r="O52" s="514"/>
      <c r="P52" s="517"/>
      <c r="Q52" s="518"/>
      <c r="R52" s="519"/>
      <c r="S52" s="520">
        <f>'[2]2023-24 EYB DSG '!K4</f>
        <v>481204</v>
      </c>
      <c r="T52" s="338"/>
      <c r="V52" s="354">
        <v>1.1000000000000001</v>
      </c>
      <c r="W52" s="354"/>
      <c r="X52" s="354">
        <v>1.1000000000000001</v>
      </c>
      <c r="Y52" s="354" t="s">
        <v>214</v>
      </c>
      <c r="Z52" s="354" t="s">
        <v>256</v>
      </c>
      <c r="AA52" s="354" t="s">
        <v>256</v>
      </c>
      <c r="AB52" s="354" t="s">
        <v>256</v>
      </c>
      <c r="AC52" s="354" t="s">
        <v>277</v>
      </c>
      <c r="AD52" s="354" t="s">
        <v>278</v>
      </c>
      <c r="AE52" s="354" t="s">
        <v>278</v>
      </c>
      <c r="AF52" s="354" t="s">
        <v>278</v>
      </c>
      <c r="AG52" s="521"/>
      <c r="AH52" s="521"/>
      <c r="AI52" s="521"/>
      <c r="AJ52" s="521"/>
      <c r="AK52" s="521"/>
      <c r="AL52" s="521"/>
      <c r="AM52" s="521">
        <v>1.4</v>
      </c>
      <c r="AN52" s="354">
        <f>IF(E52&amp;F52&amp;G52&amp;H52&amp;I52&amp;J52&amp;K52&amp;L52&amp;M52&amp;N52&amp;O52&amp;P52&amp;Q52&amp;R52&amp;S52="",0,1)</f>
        <v>1</v>
      </c>
    </row>
    <row r="53" spans="1:40" s="509" customFormat="1" ht="24" customHeight="1" thickBot="1" x14ac:dyDescent="0.3">
      <c r="A53" s="327"/>
      <c r="B53" s="418"/>
      <c r="C53" s="418"/>
      <c r="D53" s="418"/>
      <c r="E53" s="454"/>
      <c r="F53" s="418"/>
      <c r="G53" s="418"/>
      <c r="H53" s="418"/>
      <c r="I53" s="418"/>
      <c r="J53" s="418"/>
      <c r="K53" s="418"/>
      <c r="L53" s="418"/>
      <c r="M53" s="418"/>
      <c r="N53" s="418"/>
      <c r="O53" s="418"/>
      <c r="P53" s="418"/>
      <c r="Q53" s="418"/>
      <c r="R53" s="418" t="s">
        <v>279</v>
      </c>
      <c r="S53" s="419">
        <f>Total10</f>
        <v>481204</v>
      </c>
      <c r="T53" s="338"/>
      <c r="AM53" s="521"/>
    </row>
    <row r="54" spans="1:40" s="509" customFormat="1" ht="24" customHeight="1" x14ac:dyDescent="0.25">
      <c r="A54" s="327"/>
      <c r="B54" s="338"/>
      <c r="C54" s="338"/>
      <c r="D54" s="338"/>
      <c r="E54" s="357"/>
      <c r="F54" s="338"/>
      <c r="G54" s="338"/>
      <c r="H54" s="338"/>
      <c r="I54" s="356"/>
      <c r="J54" s="338"/>
      <c r="K54" s="338"/>
      <c r="L54" s="338"/>
      <c r="M54" s="338"/>
      <c r="N54" s="338"/>
      <c r="O54" s="338"/>
      <c r="P54" s="338"/>
      <c r="Q54" s="338"/>
      <c r="R54" s="338"/>
      <c r="S54" s="338"/>
      <c r="T54" s="338"/>
    </row>
    <row r="55" spans="1:40" s="509" customFormat="1" ht="24" customHeight="1" x14ac:dyDescent="0.25">
      <c r="A55" s="327"/>
      <c r="B55" s="328" t="s">
        <v>280</v>
      </c>
      <c r="C55" s="329"/>
      <c r="D55" s="492"/>
      <c r="E55" s="493"/>
      <c r="F55" s="493"/>
      <c r="G55" s="493"/>
      <c r="H55" s="493"/>
      <c r="I55" s="493"/>
      <c r="J55" s="493"/>
      <c r="K55" s="493"/>
      <c r="L55" s="493"/>
      <c r="M55" s="493"/>
      <c r="N55" s="493"/>
      <c r="O55" s="494"/>
      <c r="P55" s="495" t="s">
        <v>251</v>
      </c>
      <c r="Q55" s="496"/>
      <c r="R55" s="392"/>
      <c r="S55" s="504" t="s">
        <v>137</v>
      </c>
      <c r="T55" s="338"/>
    </row>
    <row r="56" spans="1:40" s="509" customFormat="1" ht="24" customHeight="1" thickBot="1" x14ac:dyDescent="0.3">
      <c r="A56" s="327" t="s">
        <v>281</v>
      </c>
      <c r="B56" s="466" t="s">
        <v>276</v>
      </c>
      <c r="C56" s="513"/>
      <c r="D56" s="514"/>
      <c r="E56" s="515"/>
      <c r="F56" s="514"/>
      <c r="G56" s="514"/>
      <c r="H56" s="514"/>
      <c r="I56" s="516"/>
      <c r="J56" s="514"/>
      <c r="K56" s="514"/>
      <c r="L56" s="514"/>
      <c r="M56" s="514"/>
      <c r="N56" s="514"/>
      <c r="O56" s="514"/>
      <c r="P56" s="517"/>
      <c r="Q56" s="518"/>
      <c r="R56" s="519"/>
      <c r="S56" s="522">
        <f>'[2]2023-24 EYB DSG '!L4</f>
        <v>101016</v>
      </c>
      <c r="T56" s="338"/>
      <c r="V56" s="354">
        <v>1.1000000000000001</v>
      </c>
      <c r="W56" s="354"/>
      <c r="X56" s="354">
        <v>1.1000000000000001</v>
      </c>
      <c r="Y56" s="354" t="s">
        <v>214</v>
      </c>
      <c r="Z56" s="354" t="s">
        <v>256</v>
      </c>
      <c r="AA56" s="354" t="s">
        <v>256</v>
      </c>
      <c r="AB56" s="354" t="s">
        <v>256</v>
      </c>
      <c r="AC56" s="354" t="s">
        <v>282</v>
      </c>
      <c r="AD56" s="354" t="s">
        <v>278</v>
      </c>
      <c r="AE56" s="354" t="s">
        <v>278</v>
      </c>
      <c r="AF56" s="354" t="s">
        <v>278</v>
      </c>
      <c r="AG56" s="521"/>
      <c r="AH56" s="521"/>
      <c r="AI56" s="521"/>
      <c r="AJ56" s="521"/>
      <c r="AK56" s="521"/>
      <c r="AL56" s="521"/>
      <c r="AM56" s="521">
        <v>1.4</v>
      </c>
      <c r="AN56" s="354">
        <f>IF(E56&amp;F56&amp;G56&amp;H56&amp;I56&amp;J56&amp;K56&amp;L56&amp;M56&amp;N56&amp;O56&amp;P56&amp;Q56&amp;R56&amp;S56="",0,1)</f>
        <v>1</v>
      </c>
    </row>
    <row r="57" spans="1:40" s="509" customFormat="1" ht="24" customHeight="1" thickBot="1" x14ac:dyDescent="0.3">
      <c r="A57" s="327"/>
      <c r="B57" s="453"/>
      <c r="C57" s="453"/>
      <c r="D57" s="453"/>
      <c r="E57" s="454"/>
      <c r="F57" s="453"/>
      <c r="G57" s="453"/>
      <c r="H57" s="453"/>
      <c r="I57" s="453"/>
      <c r="J57" s="453"/>
      <c r="K57" s="453"/>
      <c r="L57" s="453"/>
      <c r="M57" s="453"/>
      <c r="N57" s="453"/>
      <c r="O57" s="453"/>
      <c r="P57" s="453"/>
      <c r="Q57" s="453"/>
      <c r="R57" s="453" t="s">
        <v>283</v>
      </c>
      <c r="S57" s="419">
        <f>Total11</f>
        <v>101016</v>
      </c>
      <c r="T57" s="338"/>
      <c r="AM57" s="521"/>
    </row>
    <row r="58" spans="1:40" s="509" customFormat="1" ht="24" hidden="1" customHeight="1" x14ac:dyDescent="0.25">
      <c r="A58" s="327"/>
      <c r="B58" s="453"/>
      <c r="C58" s="453"/>
      <c r="D58" s="453"/>
      <c r="E58" s="454"/>
      <c r="F58" s="453"/>
      <c r="G58" s="453"/>
      <c r="H58" s="453"/>
      <c r="I58" s="523"/>
      <c r="J58" s="453"/>
      <c r="K58" s="453"/>
      <c r="L58" s="453"/>
      <c r="M58" s="453"/>
      <c r="N58" s="453"/>
      <c r="O58" s="453"/>
      <c r="P58" s="453"/>
      <c r="Q58" s="453"/>
      <c r="R58" s="453"/>
      <c r="S58" s="524"/>
      <c r="T58" s="338"/>
    </row>
    <row r="59" spans="1:40" s="509" customFormat="1" ht="24" hidden="1" customHeight="1" x14ac:dyDescent="0.25">
      <c r="A59" s="327"/>
      <c r="B59" s="338"/>
      <c r="C59" s="338"/>
      <c r="D59" s="338"/>
      <c r="E59" s="357"/>
      <c r="F59" s="338"/>
      <c r="G59" s="338"/>
      <c r="H59" s="338"/>
      <c r="I59" s="356"/>
      <c r="J59" s="338"/>
      <c r="K59" s="338"/>
      <c r="L59" s="338"/>
      <c r="M59" s="338"/>
      <c r="N59" s="338"/>
      <c r="O59" s="338"/>
      <c r="P59" s="338"/>
      <c r="Q59" s="338"/>
      <c r="R59" s="338"/>
      <c r="S59" s="338"/>
      <c r="T59" s="338"/>
    </row>
    <row r="60" spans="1:40" s="509" customFormat="1" ht="24" hidden="1" customHeight="1" x14ac:dyDescent="0.25">
      <c r="A60" s="327"/>
      <c r="B60" s="525"/>
      <c r="C60" s="525"/>
      <c r="D60" s="526" t="s">
        <v>284</v>
      </c>
      <c r="E60" s="527"/>
      <c r="F60" s="528"/>
      <c r="G60" s="528"/>
      <c r="H60" s="528"/>
      <c r="I60" s="529"/>
      <c r="J60" s="530"/>
      <c r="K60" s="530"/>
      <c r="L60" s="530"/>
      <c r="M60" s="530"/>
      <c r="N60" s="530"/>
      <c r="O60" s="530"/>
      <c r="P60" s="531"/>
      <c r="Q60" s="531"/>
      <c r="R60" s="531"/>
      <c r="S60" s="532"/>
      <c r="T60" s="338"/>
    </row>
    <row r="61" spans="1:40" s="509" customFormat="1" ht="21" hidden="1" x14ac:dyDescent="0.25">
      <c r="A61" s="327"/>
      <c r="B61" s="338"/>
      <c r="C61" s="338"/>
      <c r="D61" s="338"/>
      <c r="E61" s="357"/>
      <c r="F61" s="338"/>
      <c r="G61" s="338"/>
      <c r="H61" s="338"/>
      <c r="I61" s="356"/>
      <c r="J61" s="338"/>
      <c r="K61" s="338"/>
      <c r="L61" s="338"/>
      <c r="M61" s="338"/>
      <c r="N61" s="338"/>
      <c r="O61" s="338"/>
      <c r="P61" s="338"/>
      <c r="Q61" s="338"/>
      <c r="R61" s="338"/>
      <c r="S61" s="338"/>
      <c r="T61" s="338"/>
    </row>
    <row r="62" spans="1:40" s="338" customFormat="1" ht="21" hidden="1" x14ac:dyDescent="0.25">
      <c r="A62" s="327"/>
      <c r="E62" s="357"/>
      <c r="I62" s="356"/>
    </row>
    <row r="63" spans="1:40" s="338" customFormat="1" ht="42" hidden="1" x14ac:dyDescent="0.25">
      <c r="A63" s="327"/>
      <c r="E63" s="357"/>
      <c r="I63" s="356"/>
      <c r="L63" s="533"/>
      <c r="M63" s="534" t="s">
        <v>285</v>
      </c>
      <c r="N63" s="535" t="s">
        <v>286</v>
      </c>
      <c r="O63" s="535" t="s">
        <v>287</v>
      </c>
      <c r="P63" s="536" t="s">
        <v>288</v>
      </c>
    </row>
    <row r="64" spans="1:40" s="338" customFormat="1" ht="21" hidden="1" x14ac:dyDescent="0.25">
      <c r="A64" s="327"/>
      <c r="E64" s="357"/>
      <c r="I64" s="356"/>
      <c r="L64" s="537"/>
      <c r="M64" s="538" t="s">
        <v>289</v>
      </c>
      <c r="N64" s="539" t="s">
        <v>289</v>
      </c>
      <c r="O64" s="539" t="s">
        <v>289</v>
      </c>
      <c r="P64" s="540" t="s">
        <v>289</v>
      </c>
    </row>
    <row r="65" spans="1:16" s="338" customFormat="1" ht="21" hidden="1" x14ac:dyDescent="0.25">
      <c r="A65" s="327"/>
      <c r="E65" s="357"/>
      <c r="I65" s="356"/>
      <c r="L65" s="541" t="s">
        <v>213</v>
      </c>
      <c r="M65" s="542">
        <f>+F7</f>
        <v>4.42</v>
      </c>
      <c r="N65" s="543"/>
      <c r="O65" s="544">
        <f>S7</f>
        <v>18256864.320532516</v>
      </c>
      <c r="P65" s="545"/>
    </row>
    <row r="66" spans="1:16" s="338" customFormat="1" ht="21" hidden="1" x14ac:dyDescent="0.25">
      <c r="A66" s="327"/>
      <c r="E66" s="357"/>
      <c r="I66" s="356"/>
      <c r="L66" s="546" t="s">
        <v>290</v>
      </c>
      <c r="M66" s="542">
        <f>+F13</f>
        <v>0.1</v>
      </c>
      <c r="N66" s="543"/>
      <c r="O66" s="544">
        <f>S13</f>
        <v>256381.72349684336</v>
      </c>
      <c r="P66" s="545"/>
    </row>
    <row r="67" spans="1:16" s="338" customFormat="1" ht="21" hidden="1" x14ac:dyDescent="0.25">
      <c r="A67" s="327"/>
      <c r="E67" s="357"/>
      <c r="I67" s="356"/>
      <c r="L67" s="546" t="s">
        <v>291</v>
      </c>
      <c r="M67" s="542">
        <f>+F14</f>
        <v>0.16</v>
      </c>
      <c r="N67" s="543"/>
      <c r="O67" s="544">
        <f>S14</f>
        <v>391599.07597064198</v>
      </c>
      <c r="P67" s="545"/>
    </row>
    <row r="68" spans="1:16" s="338" customFormat="1" ht="21" hidden="1" x14ac:dyDescent="0.25">
      <c r="A68" s="327"/>
      <c r="E68" s="357"/>
      <c r="I68" s="356"/>
      <c r="L68" s="546" t="s">
        <v>292</v>
      </c>
      <c r="M68" s="547"/>
      <c r="N68" s="543"/>
      <c r="O68" s="544">
        <f>S36</f>
        <v>1026000</v>
      </c>
      <c r="P68" s="545"/>
    </row>
    <row r="69" spans="1:16" s="338" customFormat="1" ht="21" hidden="1" x14ac:dyDescent="0.25">
      <c r="A69" s="327"/>
      <c r="E69" s="357"/>
      <c r="I69" s="356"/>
      <c r="L69" s="548" t="s">
        <v>293</v>
      </c>
      <c r="M69" s="547"/>
      <c r="N69" s="543"/>
      <c r="O69" s="549">
        <f>S47</f>
        <v>231462.88</v>
      </c>
      <c r="P69" s="545"/>
    </row>
    <row r="70" spans="1:16" s="338" customFormat="1" ht="21" hidden="1" x14ac:dyDescent="0.25">
      <c r="A70" s="327"/>
      <c r="E70" s="357"/>
      <c r="I70" s="356"/>
      <c r="L70" s="354" t="s">
        <v>294</v>
      </c>
      <c r="M70" s="550"/>
      <c r="N70" s="551">
        <f>'[2]2023-24 EYB DSG '!E4+'[2]2023-24 EYB DSG '!G4</f>
        <v>20162308</v>
      </c>
      <c r="O70" s="551">
        <f>SUM(O65:O69)</f>
        <v>20162308</v>
      </c>
      <c r="P70" s="551">
        <f>O70-N70</f>
        <v>0</v>
      </c>
    </row>
    <row r="71" spans="1:16" s="338" customFormat="1" ht="21" hidden="1" x14ac:dyDescent="0.25">
      <c r="A71" s="327"/>
      <c r="E71" s="357"/>
      <c r="I71" s="356"/>
      <c r="L71" s="354" t="s">
        <v>295</v>
      </c>
      <c r="M71" s="552">
        <f>+F27</f>
        <v>5.3</v>
      </c>
      <c r="N71" s="551">
        <f>'[2]2023-24 EYB DSG '!J4</f>
        <v>3805319</v>
      </c>
      <c r="O71" s="553">
        <f>S27</f>
        <v>3805318.9999999995</v>
      </c>
      <c r="P71" s="551">
        <f>O71-N71</f>
        <v>0</v>
      </c>
    </row>
    <row r="72" spans="1:16" s="338" customFormat="1" ht="21" hidden="1" x14ac:dyDescent="0.25">
      <c r="A72" s="327"/>
      <c r="E72" s="357"/>
      <c r="I72" s="356"/>
      <c r="L72" s="354" t="s">
        <v>296</v>
      </c>
      <c r="M72" s="550"/>
      <c r="N72" s="551">
        <f>'[2]2023-24 EYB DSG '!K4</f>
        <v>481204</v>
      </c>
      <c r="O72" s="553">
        <f>S53</f>
        <v>481204</v>
      </c>
      <c r="P72" s="551">
        <f>O72-N72</f>
        <v>0</v>
      </c>
    </row>
    <row r="73" spans="1:16" s="338" customFormat="1" ht="21" hidden="1" x14ac:dyDescent="0.25">
      <c r="A73" s="327"/>
      <c r="E73" s="357"/>
      <c r="I73" s="356"/>
      <c r="L73" s="354" t="s">
        <v>297</v>
      </c>
      <c r="M73" s="550"/>
      <c r="N73" s="551">
        <f>'[2]2023-24 EYB DSG '!L4</f>
        <v>101016</v>
      </c>
      <c r="O73" s="553">
        <f>Total11</f>
        <v>101016</v>
      </c>
      <c r="P73" s="551">
        <f>O73-N73</f>
        <v>0</v>
      </c>
    </row>
    <row r="74" spans="1:16" s="338" customFormat="1" ht="21" hidden="1" x14ac:dyDescent="0.25">
      <c r="A74" s="327"/>
      <c r="E74" s="357"/>
      <c r="I74" s="356"/>
      <c r="L74" s="554" t="s">
        <v>298</v>
      </c>
      <c r="M74" s="555"/>
      <c r="N74" s="556">
        <f>SUM(N70:N73)</f>
        <v>24549847</v>
      </c>
      <c r="O74" s="556">
        <f>SUM(O70:O73)</f>
        <v>24549847</v>
      </c>
      <c r="P74" s="556">
        <f>SUM(P70:P73)</f>
        <v>0</v>
      </c>
    </row>
    <row r="75" spans="1:16" hidden="1" x14ac:dyDescent="0.25"/>
    <row r="76" spans="1:16" hidden="1" x14ac:dyDescent="0.25"/>
    <row r="77" spans="1:16" hidden="1" x14ac:dyDescent="0.25"/>
    <row r="78" spans="1:16" hidden="1" x14ac:dyDescent="0.25">
      <c r="L78" s="291" t="s">
        <v>299</v>
      </c>
    </row>
    <row r="79" spans="1:16" hidden="1" x14ac:dyDescent="0.25"/>
    <row r="80" spans="1:16" hidden="1" x14ac:dyDescent="0.25"/>
    <row r="81" spans="6:19" hidden="1" x14ac:dyDescent="0.25">
      <c r="L81" s="51" t="s">
        <v>213</v>
      </c>
      <c r="S81" s="292">
        <f>+S111</f>
        <v>16759380.299999999</v>
      </c>
    </row>
    <row r="82" spans="6:19" hidden="1" x14ac:dyDescent="0.25">
      <c r="L82" s="51" t="s">
        <v>290</v>
      </c>
      <c r="S82" s="292">
        <f>+S112</f>
        <v>235352.50800000003</v>
      </c>
    </row>
    <row r="83" spans="6:19" hidden="1" x14ac:dyDescent="0.25">
      <c r="L83" s="51" t="s">
        <v>291</v>
      </c>
      <c r="S83" s="292">
        <f>+S113</f>
        <v>359478.91840000002</v>
      </c>
    </row>
    <row r="84" spans="6:19" hidden="1" x14ac:dyDescent="0.25">
      <c r="L84" s="51" t="s">
        <v>292</v>
      </c>
      <c r="S84" s="292">
        <f>S41</f>
        <v>1026000</v>
      </c>
    </row>
    <row r="85" spans="6:19" hidden="1" x14ac:dyDescent="0.25">
      <c r="L85" s="51" t="s">
        <v>293</v>
      </c>
      <c r="S85" s="294">
        <f>+'[2]Early Years central'!F52</f>
        <v>231462.88</v>
      </c>
    </row>
    <row r="86" spans="6:19" hidden="1" x14ac:dyDescent="0.25">
      <c r="L86" s="51" t="s">
        <v>137</v>
      </c>
      <c r="S86" s="292">
        <f>SUM(S81:S85)</f>
        <v>18611674.606399998</v>
      </c>
    </row>
    <row r="87" spans="6:19" hidden="1" x14ac:dyDescent="0.25">
      <c r="L87" s="51" t="s">
        <v>300</v>
      </c>
      <c r="S87" s="295">
        <f>+'[2]2023-24 EYB DSG '!E4+'[2]2023-24 EYB DSG '!G4</f>
        <v>20162308</v>
      </c>
    </row>
    <row r="88" spans="6:19" hidden="1" x14ac:dyDescent="0.25">
      <c r="L88" s="51" t="s">
        <v>301</v>
      </c>
      <c r="S88" s="292">
        <f>S87-S86</f>
        <v>1550633.3936000019</v>
      </c>
    </row>
    <row r="89" spans="6:19" hidden="1" x14ac:dyDescent="0.25">
      <c r="S89" s="292"/>
    </row>
    <row r="90" spans="6:19" hidden="1" x14ac:dyDescent="0.25">
      <c r="L90" s="51" t="s">
        <v>213</v>
      </c>
      <c r="S90" s="292"/>
    </row>
    <row r="91" spans="6:19" hidden="1" x14ac:dyDescent="0.25">
      <c r="L91" s="51" t="s">
        <v>290</v>
      </c>
      <c r="S91" s="292"/>
    </row>
    <row r="92" spans="6:19" hidden="1" x14ac:dyDescent="0.25">
      <c r="L92" s="51" t="s">
        <v>291</v>
      </c>
      <c r="S92" s="292"/>
    </row>
    <row r="93" spans="6:19" hidden="1" x14ac:dyDescent="0.25">
      <c r="S93" s="292">
        <f>+S88</f>
        <v>1550633.3936000019</v>
      </c>
    </row>
    <row r="94" spans="6:19" hidden="1" x14ac:dyDescent="0.25">
      <c r="S94" s="292"/>
    </row>
    <row r="95" spans="6:19" hidden="1" x14ac:dyDescent="0.25">
      <c r="L95" s="296"/>
      <c r="M95" s="296"/>
      <c r="N95" s="297" t="s">
        <v>285</v>
      </c>
      <c r="O95" s="297" t="s">
        <v>302</v>
      </c>
      <c r="P95" s="297" t="s">
        <v>303</v>
      </c>
      <c r="Q95" s="297" t="s">
        <v>304</v>
      </c>
      <c r="R95" s="297" t="s">
        <v>305</v>
      </c>
      <c r="S95" s="297" t="s">
        <v>137</v>
      </c>
    </row>
    <row r="96" spans="6:19" hidden="1" x14ac:dyDescent="0.25">
      <c r="F96" s="51" t="s">
        <v>306</v>
      </c>
      <c r="L96" s="296" t="s">
        <v>307</v>
      </c>
      <c r="M96" s="296"/>
      <c r="N96" s="297"/>
      <c r="O96" s="297" t="s">
        <v>308</v>
      </c>
      <c r="P96" s="297" t="s">
        <v>308</v>
      </c>
      <c r="Q96" s="297" t="s">
        <v>308</v>
      </c>
      <c r="R96" s="297" t="s">
        <v>308</v>
      </c>
      <c r="S96" s="297" t="s">
        <v>308</v>
      </c>
    </row>
    <row r="97" spans="12:48" hidden="1" x14ac:dyDescent="0.25">
      <c r="L97" s="296" t="s">
        <v>309</v>
      </c>
      <c r="M97" s="296"/>
      <c r="N97" s="298">
        <v>4.2699999999999996</v>
      </c>
      <c r="O97" s="299">
        <v>1699065</v>
      </c>
      <c r="P97" s="299">
        <v>1308894</v>
      </c>
      <c r="Q97" s="300">
        <v>606863</v>
      </c>
      <c r="R97" s="300">
        <v>176893</v>
      </c>
      <c r="S97" s="299">
        <f>SUM(O97:R97)</f>
        <v>3791715</v>
      </c>
    </row>
    <row r="98" spans="12:48" hidden="1" x14ac:dyDescent="0.25">
      <c r="L98" s="296" t="s">
        <v>310</v>
      </c>
      <c r="M98" s="296"/>
      <c r="N98" s="298">
        <v>0.1</v>
      </c>
      <c r="O98" s="301">
        <f>0.61*O97</f>
        <v>1036429.65</v>
      </c>
      <c r="P98" s="299">
        <v>862755</v>
      </c>
      <c r="Q98" s="300">
        <f>0.61*Q97</f>
        <v>370186.43</v>
      </c>
      <c r="R98" s="300">
        <v>84154</v>
      </c>
      <c r="S98" s="299">
        <f>SUM(O98:R98)</f>
        <v>2353525.08</v>
      </c>
    </row>
    <row r="99" spans="12:48" hidden="1" x14ac:dyDescent="0.25">
      <c r="L99" s="296" t="s">
        <v>311</v>
      </c>
      <c r="M99" s="296"/>
      <c r="N99" s="298">
        <v>0.16</v>
      </c>
      <c r="O99" s="301">
        <f>0.33*O97</f>
        <v>560691.45000000007</v>
      </c>
      <c r="P99" s="299">
        <v>1308894</v>
      </c>
      <c r="Q99" s="300">
        <f>0.33*Q97</f>
        <v>200264.79</v>
      </c>
      <c r="R99" s="297">
        <v>176893</v>
      </c>
      <c r="S99" s="299">
        <f>SUM(O99:R99)</f>
        <v>2246743.2400000002</v>
      </c>
    </row>
    <row r="100" spans="12:48" ht="15.75" hidden="1" thickBot="1" x14ac:dyDescent="0.3">
      <c r="L100" s="296" t="s">
        <v>137</v>
      </c>
      <c r="M100" s="296"/>
      <c r="N100" s="298"/>
      <c r="O100" s="302">
        <f>SUM(O97:O99)</f>
        <v>3296186.1</v>
      </c>
      <c r="P100" s="302">
        <f>SUM(P97:P99)</f>
        <v>3480543</v>
      </c>
      <c r="Q100" s="302">
        <f>SUM(Q97:Q99)</f>
        <v>1177314.22</v>
      </c>
      <c r="R100" s="302">
        <f>SUM(R97:R99)</f>
        <v>437940</v>
      </c>
      <c r="S100" s="303">
        <f>SUM(S97:S99)</f>
        <v>8391983.3200000003</v>
      </c>
    </row>
    <row r="101" spans="12:48" ht="15.75" hidden="1" thickTop="1" x14ac:dyDescent="0.25">
      <c r="L101" s="28"/>
      <c r="M101" s="28"/>
      <c r="N101" s="304"/>
      <c r="O101" s="305"/>
      <c r="P101" s="305"/>
      <c r="Q101" s="305"/>
      <c r="R101" s="305"/>
      <c r="S101" s="306"/>
    </row>
    <row r="102" spans="12:48" hidden="1" x14ac:dyDescent="0.25">
      <c r="N102" s="53" t="s">
        <v>285</v>
      </c>
      <c r="O102" s="53" t="s">
        <v>302</v>
      </c>
      <c r="P102" s="53" t="s">
        <v>303</v>
      </c>
      <c r="Q102" s="53" t="s">
        <v>304</v>
      </c>
      <c r="R102" s="53" t="s">
        <v>305</v>
      </c>
      <c r="S102" s="53" t="s">
        <v>137</v>
      </c>
    </row>
    <row r="103" spans="12:48" hidden="1" x14ac:dyDescent="0.25">
      <c r="L103" s="51" t="s">
        <v>312</v>
      </c>
      <c r="N103" s="53"/>
      <c r="O103" s="53" t="s">
        <v>289</v>
      </c>
      <c r="P103" s="53" t="s">
        <v>289</v>
      </c>
      <c r="Q103" s="53" t="s">
        <v>289</v>
      </c>
      <c r="R103" s="53" t="s">
        <v>289</v>
      </c>
      <c r="S103" s="53" t="s">
        <v>289</v>
      </c>
    </row>
    <row r="104" spans="12:48" hidden="1" x14ac:dyDescent="0.25">
      <c r="L104" s="51" t="s">
        <v>313</v>
      </c>
      <c r="N104" s="307">
        <v>4.2699999999999996</v>
      </c>
      <c r="O104" s="308">
        <f>O97*$N$97</f>
        <v>7255007.5499999989</v>
      </c>
      <c r="P104" s="308">
        <f>P97*$N$97</f>
        <v>5588977.3799999999</v>
      </c>
      <c r="Q104" s="308">
        <f>Q97*$N$97</f>
        <v>2591305.0099999998</v>
      </c>
      <c r="R104" s="308">
        <f>R97*$N$97</f>
        <v>755333.10999999987</v>
      </c>
      <c r="S104" s="308">
        <f>SUM(O104:R104)</f>
        <v>16190623.049999999</v>
      </c>
    </row>
    <row r="105" spans="12:48" hidden="1" x14ac:dyDescent="0.25">
      <c r="L105" s="51" t="s">
        <v>314</v>
      </c>
      <c r="N105" s="307">
        <v>0.1</v>
      </c>
      <c r="O105" s="308">
        <f>O98*$N$98</f>
        <v>103642.96500000001</v>
      </c>
      <c r="P105" s="308">
        <f>P98*$N$98</f>
        <v>86275.5</v>
      </c>
      <c r="Q105" s="308">
        <f>Q98*$N$98</f>
        <v>37018.643000000004</v>
      </c>
      <c r="R105" s="308">
        <f>R98*$N$98</f>
        <v>8415.4</v>
      </c>
      <c r="S105" s="308">
        <f>SUM(O105:R105)</f>
        <v>235352.50800000003</v>
      </c>
    </row>
    <row r="106" spans="12:48" hidden="1" x14ac:dyDescent="0.25">
      <c r="L106" s="51" t="s">
        <v>315</v>
      </c>
      <c r="N106" s="307">
        <v>0.16</v>
      </c>
      <c r="O106" s="308">
        <f>O99*$N$99</f>
        <v>89710.632000000012</v>
      </c>
      <c r="P106" s="308">
        <f>P99*$N$99</f>
        <v>209423.04</v>
      </c>
      <c r="Q106" s="308">
        <f>Q99*$N$99</f>
        <v>32042.366400000003</v>
      </c>
      <c r="R106" s="308">
        <f>R99*$N$99</f>
        <v>28302.880000000001</v>
      </c>
      <c r="S106" s="308">
        <f>SUM(O106:R106)</f>
        <v>359478.91840000002</v>
      </c>
    </row>
    <row r="107" spans="12:48" ht="15.75" hidden="1" thickBot="1" x14ac:dyDescent="0.3">
      <c r="L107" s="51" t="s">
        <v>316</v>
      </c>
      <c r="N107" s="307"/>
      <c r="O107" s="309">
        <f>SUM(O104:O106)</f>
        <v>7448361.1469999989</v>
      </c>
      <c r="P107" s="309">
        <f>SUM(P104:P106)</f>
        <v>5884675.9199999999</v>
      </c>
      <c r="Q107" s="309">
        <f>SUM(Q104:Q106)</f>
        <v>2660366.0194000001</v>
      </c>
      <c r="R107" s="309">
        <f>SUM(R104:R106)</f>
        <v>792051.3899999999</v>
      </c>
      <c r="S107" s="310">
        <f>SUM(S104:S106)</f>
        <v>16785454.476399999</v>
      </c>
    </row>
    <row r="108" spans="12:48" ht="15.75" hidden="1" thickTop="1" x14ac:dyDescent="0.25">
      <c r="N108" s="307"/>
      <c r="O108" s="311"/>
      <c r="P108" s="311"/>
      <c r="Q108" s="311"/>
      <c r="R108" s="311"/>
      <c r="S108" s="308"/>
    </row>
    <row r="109" spans="12:48" hidden="1" x14ac:dyDescent="0.25">
      <c r="N109" s="53" t="s">
        <v>285</v>
      </c>
      <c r="O109" s="53" t="s">
        <v>302</v>
      </c>
      <c r="P109" s="53" t="s">
        <v>303</v>
      </c>
      <c r="Q109" s="53" t="s">
        <v>304</v>
      </c>
      <c r="R109" s="53" t="s">
        <v>305</v>
      </c>
      <c r="S109" s="53" t="s">
        <v>137</v>
      </c>
      <c r="AQ109" s="53"/>
      <c r="AR109" s="53"/>
      <c r="AS109" s="53"/>
      <c r="AT109" s="53"/>
      <c r="AU109" s="53"/>
      <c r="AV109" s="53"/>
    </row>
    <row r="110" spans="12:48" hidden="1" x14ac:dyDescent="0.25">
      <c r="L110" s="51" t="s">
        <v>317</v>
      </c>
      <c r="N110" s="53"/>
      <c r="O110" s="53" t="s">
        <v>289</v>
      </c>
      <c r="P110" s="53" t="s">
        <v>289</v>
      </c>
      <c r="Q110" s="53" t="s">
        <v>289</v>
      </c>
      <c r="R110" s="53" t="s">
        <v>289</v>
      </c>
      <c r="S110" s="53" t="s">
        <v>289</v>
      </c>
      <c r="AQ110" s="53"/>
      <c r="AR110" s="53"/>
      <c r="AS110" s="53"/>
      <c r="AT110" s="53"/>
      <c r="AU110" s="53"/>
      <c r="AV110" s="53"/>
    </row>
    <row r="111" spans="12:48" hidden="1" x14ac:dyDescent="0.25">
      <c r="L111" s="51" t="s">
        <v>313</v>
      </c>
      <c r="N111" s="307">
        <v>4.42</v>
      </c>
      <c r="O111" s="308">
        <f>O97*$N$111</f>
        <v>7509867.2999999998</v>
      </c>
      <c r="P111" s="308">
        <f>P97*$N$111</f>
        <v>5785311.4799999995</v>
      </c>
      <c r="Q111" s="308">
        <f>Q97*$N$111</f>
        <v>2682334.46</v>
      </c>
      <c r="R111" s="308">
        <f>R97*$N$111</f>
        <v>781867.05999999994</v>
      </c>
      <c r="S111" s="308">
        <f>SUM(O111:R111)</f>
        <v>16759380.299999999</v>
      </c>
      <c r="AQ111" s="307"/>
      <c r="AR111" s="308"/>
      <c r="AS111" s="308"/>
      <c r="AT111" s="308"/>
      <c r="AU111" s="308"/>
      <c r="AV111" s="308"/>
    </row>
    <row r="112" spans="12:48" hidden="1" x14ac:dyDescent="0.25">
      <c r="L112" s="51" t="s">
        <v>314</v>
      </c>
      <c r="N112" s="307">
        <v>0.1</v>
      </c>
      <c r="O112" s="308">
        <f>O98*$N$112</f>
        <v>103642.96500000001</v>
      </c>
      <c r="P112" s="308">
        <f>P98*$N$112</f>
        <v>86275.5</v>
      </c>
      <c r="Q112" s="308">
        <f>Q98*$N$112</f>
        <v>37018.643000000004</v>
      </c>
      <c r="R112" s="308">
        <f>R98*$N$112</f>
        <v>8415.4</v>
      </c>
      <c r="S112" s="308">
        <f>SUM(O112:R112)</f>
        <v>235352.50800000003</v>
      </c>
      <c r="AQ112" s="307"/>
      <c r="AR112" s="308"/>
      <c r="AS112" s="308"/>
      <c r="AT112" s="312"/>
      <c r="AU112" s="53"/>
      <c r="AV112" s="308"/>
    </row>
    <row r="113" spans="11:48" hidden="1" x14ac:dyDescent="0.25">
      <c r="L113" s="51" t="s">
        <v>315</v>
      </c>
      <c r="N113" s="307">
        <v>0.16</v>
      </c>
      <c r="O113" s="308">
        <f>O99*$N$113</f>
        <v>89710.632000000012</v>
      </c>
      <c r="P113" s="308">
        <f>P99*$N$113</f>
        <v>209423.04</v>
      </c>
      <c r="Q113" s="308">
        <f>Q99*$N$113</f>
        <v>32042.366400000003</v>
      </c>
      <c r="R113" s="308">
        <f>R99*$N$113</f>
        <v>28302.880000000001</v>
      </c>
      <c r="S113" s="308">
        <f>SUM(O113:R113)</f>
        <v>359478.91840000002</v>
      </c>
      <c r="AQ113" s="307"/>
      <c r="AR113" s="308"/>
      <c r="AS113" s="308"/>
      <c r="AT113" s="312"/>
      <c r="AU113" s="53"/>
      <c r="AV113" s="308"/>
    </row>
    <row r="114" spans="11:48" ht="15.75" hidden="1" thickBot="1" x14ac:dyDescent="0.3">
      <c r="L114" s="51" t="s">
        <v>316</v>
      </c>
      <c r="N114" s="307"/>
      <c r="O114" s="309">
        <f>SUM(O111:O113)</f>
        <v>7703220.8969999999</v>
      </c>
      <c r="P114" s="309">
        <f>SUM(P111:P113)</f>
        <v>6081010.0199999996</v>
      </c>
      <c r="Q114" s="309">
        <f>SUM(Q111:Q113)</f>
        <v>2751395.4694000003</v>
      </c>
      <c r="R114" s="309">
        <f>SUM(R111:R113)</f>
        <v>818585.34</v>
      </c>
      <c r="S114" s="310">
        <f>SUM(S111:S113)</f>
        <v>17354211.726399999</v>
      </c>
      <c r="AQ114" s="307"/>
      <c r="AR114" s="311"/>
      <c r="AS114" s="311"/>
      <c r="AT114" s="311"/>
      <c r="AU114" s="311"/>
      <c r="AV114" s="308"/>
    </row>
    <row r="115" spans="11:48" ht="15.75" hidden="1" thickTop="1" x14ac:dyDescent="0.25">
      <c r="N115" s="307"/>
      <c r="O115" s="311"/>
      <c r="P115" s="311"/>
      <c r="Q115" s="311"/>
      <c r="R115" s="311"/>
      <c r="S115" s="308"/>
      <c r="AQ115" s="307"/>
      <c r="AR115" s="311"/>
      <c r="AS115" s="311"/>
      <c r="AT115" s="311"/>
      <c r="AU115" s="311"/>
      <c r="AV115" s="308"/>
    </row>
    <row r="116" spans="11:48" hidden="1" x14ac:dyDescent="0.25">
      <c r="N116" s="307"/>
      <c r="O116" s="311"/>
      <c r="P116" s="308">
        <f>+P107+O107</f>
        <v>13333037.066999998</v>
      </c>
      <c r="Q116" s="312"/>
      <c r="R116" s="308">
        <f>+R107+Q107</f>
        <v>3452417.4094000002</v>
      </c>
      <c r="S116" s="308">
        <f>+R116+P116</f>
        <v>16785454.476399999</v>
      </c>
    </row>
    <row r="117" spans="11:48" hidden="1" x14ac:dyDescent="0.25">
      <c r="N117" s="307"/>
      <c r="O117" s="311"/>
      <c r="P117" s="308">
        <v>15359832</v>
      </c>
      <c r="Q117" s="312"/>
      <c r="R117" s="308">
        <v>3794267</v>
      </c>
      <c r="S117" s="308">
        <f>+R117+P117</f>
        <v>19154099</v>
      </c>
    </row>
    <row r="118" spans="11:48" hidden="1" x14ac:dyDescent="0.25">
      <c r="N118" s="307"/>
      <c r="O118" s="311" t="s">
        <v>318</v>
      </c>
      <c r="P118" s="308">
        <v>124126</v>
      </c>
      <c r="Q118" s="312"/>
      <c r="R118" s="308">
        <v>44729.94</v>
      </c>
      <c r="S118" s="308"/>
    </row>
    <row r="119" spans="11:48" hidden="1" x14ac:dyDescent="0.25">
      <c r="N119" s="307"/>
      <c r="O119" s="311"/>
      <c r="P119" s="308">
        <f>+P118+P116</f>
        <v>13457163.066999998</v>
      </c>
      <c r="Q119" s="312"/>
      <c r="R119" s="308">
        <f>+R118+R116</f>
        <v>3497147.3494000002</v>
      </c>
      <c r="S119" s="308"/>
    </row>
    <row r="120" spans="11:48" hidden="1" x14ac:dyDescent="0.25">
      <c r="N120" s="307"/>
      <c r="O120" s="311" t="s">
        <v>319</v>
      </c>
      <c r="P120" s="313">
        <f>+P121-P119</f>
        <v>44501.933000002056</v>
      </c>
      <c r="Q120" s="312"/>
      <c r="R120" s="313">
        <f>+R121-R119</f>
        <v>27704.650599999819</v>
      </c>
      <c r="S120" s="308"/>
    </row>
    <row r="121" spans="11:48" hidden="1" x14ac:dyDescent="0.25">
      <c r="O121" s="51" t="s">
        <v>320</v>
      </c>
      <c r="P121" s="308">
        <v>13501665</v>
      </c>
      <c r="R121" s="308">
        <v>3524852</v>
      </c>
      <c r="S121" s="292"/>
    </row>
    <row r="122" spans="11:48" hidden="1" x14ac:dyDescent="0.25">
      <c r="S122" s="292"/>
    </row>
    <row r="123" spans="11:48" ht="36" hidden="1" customHeight="1" x14ac:dyDescent="0.25">
      <c r="L123" s="51" t="s">
        <v>321</v>
      </c>
      <c r="N123" s="53" t="s">
        <v>285</v>
      </c>
      <c r="O123" s="53" t="s">
        <v>302</v>
      </c>
      <c r="P123" s="53" t="s">
        <v>303</v>
      </c>
      <c r="Q123" s="53" t="s">
        <v>304</v>
      </c>
      <c r="R123" s="53" t="s">
        <v>305</v>
      </c>
      <c r="S123" s="53" t="s">
        <v>137</v>
      </c>
    </row>
    <row r="124" spans="11:48" hidden="1" x14ac:dyDescent="0.25">
      <c r="L124" s="51" t="s">
        <v>322</v>
      </c>
      <c r="N124" s="53"/>
      <c r="O124" s="53" t="s">
        <v>289</v>
      </c>
      <c r="P124" s="53" t="s">
        <v>289</v>
      </c>
      <c r="Q124" s="53" t="s">
        <v>289</v>
      </c>
      <c r="R124" s="53" t="s">
        <v>289</v>
      </c>
      <c r="S124" s="53" t="s">
        <v>289</v>
      </c>
    </row>
    <row r="125" spans="11:48" hidden="1" x14ac:dyDescent="0.25">
      <c r="L125" s="51" t="s">
        <v>309</v>
      </c>
      <c r="N125" s="307">
        <v>4.42</v>
      </c>
      <c r="O125" s="308">
        <f t="shared" ref="O125:R127" si="1">+O111+O111/$S$114*$S$93</f>
        <v>8180888.9056180594</v>
      </c>
      <c r="P125" s="308">
        <f t="shared" si="1"/>
        <v>6302240.5871641422</v>
      </c>
      <c r="Q125" s="308">
        <f t="shared" si="1"/>
        <v>2922006.3881782582</v>
      </c>
      <c r="R125" s="308">
        <f t="shared" si="1"/>
        <v>851728.43957205594</v>
      </c>
      <c r="S125" s="308">
        <f>SUM(O125:R125)</f>
        <v>18256864.320532516</v>
      </c>
    </row>
    <row r="126" spans="11:48" hidden="1" x14ac:dyDescent="0.25">
      <c r="K126" s="314"/>
      <c r="L126" s="51" t="s">
        <v>310</v>
      </c>
      <c r="N126" s="307">
        <v>0.1</v>
      </c>
      <c r="O126" s="308">
        <f t="shared" si="1"/>
        <v>112903.67041690083</v>
      </c>
      <c r="P126" s="308">
        <f t="shared" si="1"/>
        <v>93984.387816899354</v>
      </c>
      <c r="Q126" s="308">
        <f t="shared" si="1"/>
        <v>40326.332506532526</v>
      </c>
      <c r="R126" s="308">
        <f t="shared" si="1"/>
        <v>9167.3327565106538</v>
      </c>
      <c r="S126" s="308">
        <f>SUM(O126:R126)</f>
        <v>256381.72349684333</v>
      </c>
    </row>
    <row r="127" spans="11:48" hidden="1" x14ac:dyDescent="0.25">
      <c r="L127" s="51" t="s">
        <v>311</v>
      </c>
      <c r="N127" s="307">
        <v>0.16</v>
      </c>
      <c r="O127" s="308">
        <f t="shared" si="1"/>
        <v>97726.455705120723</v>
      </c>
      <c r="P127" s="308">
        <f t="shared" si="1"/>
        <v>228135.40587019522</v>
      </c>
      <c r="Q127" s="308">
        <f t="shared" si="1"/>
        <v>34905.415677785531</v>
      </c>
      <c r="R127" s="308">
        <f t="shared" si="1"/>
        <v>30831.798717540492</v>
      </c>
      <c r="S127" s="308">
        <f>SUM(O127:R127)</f>
        <v>391599.07597064198</v>
      </c>
    </row>
    <row r="128" spans="11:48" ht="15.75" hidden="1" thickBot="1" x14ac:dyDescent="0.3">
      <c r="K128" s="314"/>
      <c r="L128" s="51" t="s">
        <v>137</v>
      </c>
      <c r="N128" s="307"/>
      <c r="O128" s="309">
        <f>SUM(O125:O127)</f>
        <v>8391519.0317400806</v>
      </c>
      <c r="P128" s="309">
        <f>SUM(P125:P127)</f>
        <v>6624360.3808512371</v>
      </c>
      <c r="Q128" s="309">
        <f>SUM(Q125:Q127)</f>
        <v>2997238.1363625759</v>
      </c>
      <c r="R128" s="309">
        <f>SUM(R125:R127)</f>
        <v>891727.5710461071</v>
      </c>
      <c r="S128" s="310">
        <f>SUM(S125:S127)</f>
        <v>18904845.120000001</v>
      </c>
    </row>
    <row r="129" spans="11:19" ht="15.75" hidden="1" thickTop="1" x14ac:dyDescent="0.25">
      <c r="K129" s="314"/>
      <c r="N129" s="307"/>
      <c r="O129" s="311"/>
      <c r="P129" s="308"/>
      <c r="Q129" s="312"/>
      <c r="R129" s="53"/>
      <c r="S129" s="308">
        <f>+S128-S114</f>
        <v>1550633.3936000019</v>
      </c>
    </row>
    <row r="130" spans="11:19" hidden="1" x14ac:dyDescent="0.25">
      <c r="K130" s="314"/>
      <c r="N130" s="307"/>
      <c r="O130" s="311"/>
      <c r="P130" s="308"/>
      <c r="Q130" s="312"/>
      <c r="R130" s="53"/>
      <c r="S130" s="308"/>
    </row>
    <row r="131" spans="11:19" hidden="1" x14ac:dyDescent="0.25">
      <c r="K131" s="314"/>
      <c r="L131" s="51" t="s">
        <v>323</v>
      </c>
      <c r="N131" s="53" t="s">
        <v>285</v>
      </c>
      <c r="O131" s="53" t="s">
        <v>302</v>
      </c>
      <c r="P131" s="53" t="s">
        <v>303</v>
      </c>
      <c r="Q131" s="53" t="s">
        <v>304</v>
      </c>
      <c r="R131" s="53" t="s">
        <v>305</v>
      </c>
      <c r="S131" s="53" t="s">
        <v>137</v>
      </c>
    </row>
    <row r="132" spans="11:19" hidden="1" x14ac:dyDescent="0.25">
      <c r="K132" s="314"/>
      <c r="L132" s="51" t="s">
        <v>322</v>
      </c>
      <c r="N132" s="53"/>
      <c r="O132" s="53" t="s">
        <v>308</v>
      </c>
      <c r="P132" s="53" t="s">
        <v>308</v>
      </c>
      <c r="Q132" s="53" t="s">
        <v>308</v>
      </c>
      <c r="R132" s="53" t="s">
        <v>308</v>
      </c>
      <c r="S132" s="53" t="s">
        <v>308</v>
      </c>
    </row>
    <row r="133" spans="11:19" hidden="1" x14ac:dyDescent="0.25">
      <c r="K133" s="314"/>
      <c r="L133" s="51" t="s">
        <v>309</v>
      </c>
      <c r="N133" s="307">
        <v>4.42</v>
      </c>
      <c r="O133" s="308">
        <f>+O125/N133</f>
        <v>1850879.8429000136</v>
      </c>
      <c r="P133" s="308">
        <f>+P125/N133</f>
        <v>1425846.2866887199</v>
      </c>
      <c r="Q133" s="308">
        <f>+Q125/N133</f>
        <v>661087.41813987738</v>
      </c>
      <c r="R133" s="308">
        <f>+R125/N133</f>
        <v>192698.74198462805</v>
      </c>
      <c r="S133" s="308">
        <f>SUM(O133:R133)</f>
        <v>4130512.2897132388</v>
      </c>
    </row>
    <row r="134" spans="11:19" hidden="1" x14ac:dyDescent="0.25">
      <c r="K134" s="314"/>
      <c r="L134" s="51" t="s">
        <v>310</v>
      </c>
      <c r="N134" s="307">
        <v>0.1</v>
      </c>
      <c r="O134" s="308">
        <f>+O126/N134</f>
        <v>1129036.7041690082</v>
      </c>
      <c r="P134" s="308">
        <f>+P126/N134</f>
        <v>939843.87816899351</v>
      </c>
      <c r="Q134" s="308">
        <f>+Q126/N134</f>
        <v>403263.32506532525</v>
      </c>
      <c r="R134" s="308">
        <f>+R126/N134</f>
        <v>91673.327565106534</v>
      </c>
      <c r="S134" s="308">
        <f>SUM(O134:R134)</f>
        <v>2563817.2349684332</v>
      </c>
    </row>
    <row r="135" spans="11:19" hidden="1" x14ac:dyDescent="0.25">
      <c r="K135" s="314"/>
      <c r="L135" s="51" t="s">
        <v>311</v>
      </c>
      <c r="N135" s="307">
        <v>0.16</v>
      </c>
      <c r="O135" s="308">
        <f>+O127/N135</f>
        <v>610790.34815700445</v>
      </c>
      <c r="P135" s="308">
        <f>+P127/N135</f>
        <v>1425846.2866887201</v>
      </c>
      <c r="Q135" s="308">
        <f>+Q127/N135</f>
        <v>218158.84798615956</v>
      </c>
      <c r="R135" s="308">
        <f>+R127/N135</f>
        <v>192698.74198462808</v>
      </c>
      <c r="S135" s="308">
        <f>SUM(O135:R135)</f>
        <v>2447494.2248165123</v>
      </c>
    </row>
    <row r="136" spans="11:19" ht="15.75" hidden="1" thickBot="1" x14ac:dyDescent="0.3">
      <c r="K136" s="314"/>
      <c r="L136" s="51" t="s">
        <v>137</v>
      </c>
      <c r="N136" s="307"/>
      <c r="O136" s="309">
        <f>SUM(O133:O135)</f>
        <v>3590706.895226026</v>
      </c>
      <c r="P136" s="309">
        <f>SUM(P133:P135)</f>
        <v>3791536.4515464334</v>
      </c>
      <c r="Q136" s="309">
        <f>SUM(Q133:Q135)</f>
        <v>1282509.5911913624</v>
      </c>
      <c r="R136" s="309">
        <f>SUM(R133:R135)</f>
        <v>477070.81153436267</v>
      </c>
      <c r="S136" s="310">
        <f>SUM(S133:S135)</f>
        <v>9141823.7494981848</v>
      </c>
    </row>
    <row r="137" spans="11:19" ht="15.75" hidden="1" thickTop="1" x14ac:dyDescent="0.25">
      <c r="K137" s="314"/>
      <c r="N137" s="307"/>
      <c r="O137" s="311"/>
      <c r="P137" s="308"/>
      <c r="Q137" s="312"/>
      <c r="R137" s="53"/>
      <c r="S137" s="308"/>
    </row>
    <row r="138" spans="11:19" hidden="1" x14ac:dyDescent="0.25">
      <c r="K138" s="314"/>
      <c r="N138" s="307"/>
      <c r="O138" s="311"/>
      <c r="P138" s="308"/>
      <c r="Q138" s="312"/>
      <c r="R138" s="53"/>
      <c r="S138" s="308"/>
    </row>
    <row r="139" spans="11:19" hidden="1" x14ac:dyDescent="0.25">
      <c r="K139" s="314"/>
      <c r="N139" s="307"/>
      <c r="O139" s="311"/>
      <c r="P139" s="308"/>
      <c r="Q139" s="312"/>
      <c r="R139" s="53"/>
      <c r="S139" s="308"/>
    </row>
    <row r="140" spans="11:19" hidden="1" x14ac:dyDescent="0.25">
      <c r="K140" s="314"/>
      <c r="S140" s="292"/>
    </row>
    <row r="141" spans="11:19" hidden="1" x14ac:dyDescent="0.25">
      <c r="K141" s="314"/>
      <c r="L141" s="291" t="s">
        <v>324</v>
      </c>
    </row>
    <row r="142" spans="11:19" hidden="1" x14ac:dyDescent="0.25">
      <c r="K142" s="314"/>
    </row>
    <row r="143" spans="11:19" hidden="1" x14ac:dyDescent="0.25">
      <c r="K143" s="314"/>
      <c r="L143" s="315" t="s">
        <v>325</v>
      </c>
      <c r="S143" s="316" t="s">
        <v>326</v>
      </c>
    </row>
    <row r="144" spans="11:19" hidden="1" x14ac:dyDescent="0.25">
      <c r="K144" s="314"/>
      <c r="L144" s="317" t="s">
        <v>327</v>
      </c>
      <c r="S144" s="318">
        <f>S7</f>
        <v>18256864.320532516</v>
      </c>
    </row>
    <row r="145" spans="11:19" hidden="1" x14ac:dyDescent="0.25">
      <c r="K145" s="314"/>
      <c r="L145" s="317" t="s">
        <v>328</v>
      </c>
      <c r="S145" s="318">
        <f>S21+S22</f>
        <v>0</v>
      </c>
    </row>
    <row r="146" spans="11:19" hidden="1" x14ac:dyDescent="0.25">
      <c r="K146" s="314"/>
      <c r="L146" s="317" t="s">
        <v>329</v>
      </c>
      <c r="S146" s="318">
        <f>S13</f>
        <v>256381.72349684336</v>
      </c>
    </row>
    <row r="147" spans="11:19" hidden="1" x14ac:dyDescent="0.25">
      <c r="K147" s="314"/>
      <c r="L147" s="317" t="s">
        <v>330</v>
      </c>
      <c r="S147" s="318">
        <f>S14</f>
        <v>391599.07597064198</v>
      </c>
    </row>
    <row r="148" spans="11:19" hidden="1" x14ac:dyDescent="0.25">
      <c r="K148" s="314"/>
      <c r="L148" s="317" t="s">
        <v>331</v>
      </c>
      <c r="S148" s="318">
        <f>S15</f>
        <v>0</v>
      </c>
    </row>
    <row r="149" spans="11:19" hidden="1" x14ac:dyDescent="0.25">
      <c r="K149" s="314"/>
      <c r="L149" s="317" t="s">
        <v>332</v>
      </c>
      <c r="S149" s="318">
        <f>S16</f>
        <v>0</v>
      </c>
    </row>
    <row r="150" spans="11:19" hidden="1" x14ac:dyDescent="0.25">
      <c r="K150" s="314"/>
      <c r="L150" s="317" t="s">
        <v>333</v>
      </c>
      <c r="S150" s="318">
        <f>S17</f>
        <v>0</v>
      </c>
    </row>
    <row r="151" spans="11:19" hidden="1" x14ac:dyDescent="0.25">
      <c r="K151" s="314"/>
      <c r="L151" s="317" t="s">
        <v>334</v>
      </c>
      <c r="S151" s="318">
        <f>S36</f>
        <v>1026000</v>
      </c>
    </row>
    <row r="152" spans="11:19" hidden="1" x14ac:dyDescent="0.25">
      <c r="K152" s="314"/>
      <c r="L152" s="317" t="s">
        <v>335</v>
      </c>
      <c r="S152" s="319">
        <f>S44</f>
        <v>0</v>
      </c>
    </row>
    <row r="153" spans="11:19" hidden="1" x14ac:dyDescent="0.25">
      <c r="K153" s="314" t="s">
        <v>156</v>
      </c>
      <c r="L153" s="317"/>
      <c r="S153" s="318">
        <f>SUM(S144:S152)</f>
        <v>19930845.120000001</v>
      </c>
    </row>
    <row r="154" spans="11:19" hidden="1" x14ac:dyDescent="0.25">
      <c r="K154" s="314"/>
      <c r="L154" s="317"/>
      <c r="S154" s="318"/>
    </row>
    <row r="155" spans="11:19" hidden="1" x14ac:dyDescent="0.25">
      <c r="K155" s="314" t="s">
        <v>157</v>
      </c>
      <c r="L155" s="317" t="s">
        <v>336</v>
      </c>
      <c r="S155" s="318">
        <f>'[2]2023-24 EYB DSG '!E4+'[2]2023-24 EYB DSG '!G4</f>
        <v>20162308</v>
      </c>
    </row>
    <row r="156" spans="11:19" hidden="1" x14ac:dyDescent="0.25">
      <c r="K156" s="314"/>
      <c r="L156" s="314"/>
      <c r="S156" s="318"/>
    </row>
    <row r="157" spans="11:19" hidden="1" x14ac:dyDescent="0.25">
      <c r="K157" s="314" t="s">
        <v>158</v>
      </c>
      <c r="L157" s="317" t="s">
        <v>337</v>
      </c>
      <c r="S157" s="320">
        <f>J7+L7+M7+O7</f>
        <v>4130512.2897132388</v>
      </c>
    </row>
    <row r="158" spans="11:19" hidden="1" x14ac:dyDescent="0.25">
      <c r="K158" s="314"/>
      <c r="L158" s="314"/>
      <c r="S158" s="318"/>
    </row>
    <row r="159" spans="11:19" hidden="1" x14ac:dyDescent="0.25">
      <c r="K159" s="51" t="s">
        <v>159</v>
      </c>
      <c r="L159" s="317" t="s">
        <v>338</v>
      </c>
      <c r="S159" s="318">
        <f>S153/S157</f>
        <v>4.82527195709753</v>
      </c>
    </row>
    <row r="160" spans="11:19" hidden="1" x14ac:dyDescent="0.25">
      <c r="L160" s="314"/>
      <c r="S160" s="318"/>
    </row>
    <row r="161" spans="11:19" hidden="1" x14ac:dyDescent="0.25">
      <c r="K161" s="51" t="s">
        <v>160</v>
      </c>
      <c r="L161" s="317" t="s">
        <v>339</v>
      </c>
      <c r="S161" s="318">
        <f>'[2]2023-24 EYB DSG '!C4</f>
        <v>5.03</v>
      </c>
    </row>
    <row r="162" spans="11:19" hidden="1" x14ac:dyDescent="0.25">
      <c r="L162" s="314"/>
      <c r="S162" s="314"/>
    </row>
    <row r="163" spans="11:19" hidden="1" x14ac:dyDescent="0.25">
      <c r="K163" s="51" t="s">
        <v>161</v>
      </c>
      <c r="L163" s="314" t="s">
        <v>340</v>
      </c>
      <c r="S163" s="321">
        <f>S159/S161</f>
        <v>0.95929859982058241</v>
      </c>
    </row>
    <row r="164" spans="11:19" hidden="1" x14ac:dyDescent="0.25">
      <c r="L164" s="314"/>
      <c r="S164" s="322"/>
    </row>
    <row r="165" spans="11:19" hidden="1" x14ac:dyDescent="0.25"/>
    <row r="166" spans="11:19" hidden="1" x14ac:dyDescent="0.25"/>
    <row r="167" spans="11:19" hidden="1" x14ac:dyDescent="0.25"/>
  </sheetData>
  <mergeCells count="71">
    <mergeCell ref="P56:R56"/>
    <mergeCell ref="E60:S60"/>
    <mergeCell ref="B1:T1"/>
    <mergeCell ref="B2:T2"/>
    <mergeCell ref="S3:T3"/>
    <mergeCell ref="E48:O48"/>
    <mergeCell ref="B51:C51"/>
    <mergeCell ref="D51:O51"/>
    <mergeCell ref="P51:R51"/>
    <mergeCell ref="P52:R52"/>
    <mergeCell ref="B55:C55"/>
    <mergeCell ref="D55:O55"/>
    <mergeCell ref="P55:R55"/>
    <mergeCell ref="E44:O44"/>
    <mergeCell ref="E45:O45"/>
    <mergeCell ref="B46:C46"/>
    <mergeCell ref="D46:O46"/>
    <mergeCell ref="P46:R46"/>
    <mergeCell ref="E47:O47"/>
    <mergeCell ref="E37:O37"/>
    <mergeCell ref="E39:O39"/>
    <mergeCell ref="E40:O40"/>
    <mergeCell ref="B43:C43"/>
    <mergeCell ref="D43:O43"/>
    <mergeCell ref="P43:R43"/>
    <mergeCell ref="B28:D28"/>
    <mergeCell ref="B33:C34"/>
    <mergeCell ref="D33:O34"/>
    <mergeCell ref="P33:S33"/>
    <mergeCell ref="E36:O36"/>
    <mergeCell ref="I25:I26"/>
    <mergeCell ref="J25:L25"/>
    <mergeCell ref="P25:S25"/>
    <mergeCell ref="M26:O26"/>
    <mergeCell ref="B27:C27"/>
    <mergeCell ref="B21:C21"/>
    <mergeCell ref="B22:C22"/>
    <mergeCell ref="B25:C26"/>
    <mergeCell ref="D25:D26"/>
    <mergeCell ref="E25:E26"/>
    <mergeCell ref="F25:H25"/>
    <mergeCell ref="M11:O11"/>
    <mergeCell ref="B12:D12"/>
    <mergeCell ref="P18:R18"/>
    <mergeCell ref="B20:C20"/>
    <mergeCell ref="M20:O20"/>
    <mergeCell ref="P5:S5"/>
    <mergeCell ref="B7:C7"/>
    <mergeCell ref="B10:C11"/>
    <mergeCell ref="D10:D11"/>
    <mergeCell ref="E10:E11"/>
    <mergeCell ref="F10:H10"/>
    <mergeCell ref="I10:I11"/>
    <mergeCell ref="J10:O10"/>
    <mergeCell ref="P10:S10"/>
    <mergeCell ref="AG1:AI1"/>
    <mergeCell ref="AJ1:AM1"/>
    <mergeCell ref="O3:R3"/>
    <mergeCell ref="B5:C6"/>
    <mergeCell ref="D5:D6"/>
    <mergeCell ref="E5:E6"/>
    <mergeCell ref="F5:H5"/>
    <mergeCell ref="I5:I6"/>
    <mergeCell ref="J5:L5"/>
    <mergeCell ref="M5:O5"/>
    <mergeCell ref="V1:W2"/>
    <mergeCell ref="X1:X2"/>
    <mergeCell ref="Y1:Y2"/>
    <mergeCell ref="Z1:AB1"/>
    <mergeCell ref="AC1:AC2"/>
    <mergeCell ref="AD1:AF1"/>
  </mergeCells>
  <dataValidations count="3">
    <dataValidation type="list" allowBlank="1" showInputMessage="1" showErrorMessage="1" sqref="I27:I28 I7" xr:uid="{B9E0D06C-7C59-46CA-81F6-1CC41FCAF9D3}">
      <formula1>"PerHour"</formula1>
    </dataValidation>
    <dataValidation type="list" allowBlank="1" showInputMessage="1" showErrorMessage="1" sqref="I29:I30 I22" xr:uid="{B42B84F9-65E7-4E1B-9A45-8BF7A773A85C}">
      <formula1>"PerHour,PerChild,LumpSum,"</formula1>
    </dataValidation>
    <dataValidation type="list" allowBlank="1" showInputMessage="1" showErrorMessage="1" sqref="I13:I17 I21" xr:uid="{CF31F76D-79B9-402D-B2D4-6FA6261D1271}">
      <formula1>"PerHour, PerChild, LumpSum"</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B6DA4-0660-484C-AE7F-9D4F994F377A}">
  <dimension ref="A1:AW167"/>
  <sheetViews>
    <sheetView showGridLines="0" topLeftCell="G55" zoomScale="70" zoomScaleNormal="70" workbookViewId="0">
      <selection activeCell="N90" sqref="N90"/>
    </sheetView>
  </sheetViews>
  <sheetFormatPr defaultColWidth="9" defaultRowHeight="15" x14ac:dyDescent="0.25"/>
  <cols>
    <col min="1" max="1" width="3.140625" style="50" customWidth="1"/>
    <col min="2" max="2" width="25.42578125" style="51" customWidth="1"/>
    <col min="3" max="3" width="33" style="51" customWidth="1"/>
    <col min="4" max="4" width="6" style="51" customWidth="1"/>
    <col min="5" max="5" width="40.7109375" style="52" customWidth="1"/>
    <col min="6" max="8" width="15.5703125" style="51" customWidth="1"/>
    <col min="9" max="9" width="10.28515625" style="53" customWidth="1"/>
    <col min="10" max="11" width="15.5703125" style="51" customWidth="1"/>
    <col min="12" max="12" width="23.140625" style="51" customWidth="1"/>
    <col min="13" max="13" width="15.5703125" style="51" customWidth="1"/>
    <col min="14" max="14" width="21.42578125" style="51" customWidth="1"/>
    <col min="15" max="19" width="21.7109375" style="51" customWidth="1"/>
    <col min="20" max="20" width="1.5703125" style="51" customWidth="1"/>
    <col min="21" max="21" width="70.7109375" style="51" customWidth="1"/>
    <col min="22" max="22" width="9" style="51"/>
    <col min="23" max="23" width="4" style="51" hidden="1" customWidth="1"/>
    <col min="24" max="24" width="9" style="51" hidden="1" customWidth="1"/>
    <col min="25" max="25" width="8.42578125" style="51" hidden="1" customWidth="1"/>
    <col min="26" max="26" width="22.5703125" style="51" hidden="1" customWidth="1"/>
    <col min="27" max="29" width="28.140625" style="51" hidden="1" customWidth="1"/>
    <col min="30" max="30" width="36.5703125" style="51" hidden="1" customWidth="1"/>
    <col min="31" max="36" width="24.28515625" style="51" hidden="1" customWidth="1"/>
    <col min="37" max="37" width="3.7109375" style="51" hidden="1" customWidth="1"/>
    <col min="38" max="39" width="7.7109375" style="51" hidden="1" customWidth="1"/>
    <col min="40" max="40" width="7" style="51" hidden="1" customWidth="1"/>
    <col min="41" max="41" width="9" style="51" hidden="1" customWidth="1"/>
    <col min="42" max="16384" width="9" style="51"/>
  </cols>
  <sheetData>
    <row r="1" spans="1:41" s="28" customFormat="1" ht="24" customHeight="1" x14ac:dyDescent="0.25">
      <c r="A1" s="22"/>
      <c r="B1" s="23" t="s">
        <v>201</v>
      </c>
      <c r="C1" s="24"/>
      <c r="D1" s="24"/>
      <c r="E1" s="25"/>
      <c r="F1" s="26"/>
      <c r="G1" s="24"/>
      <c r="H1" s="24"/>
      <c r="I1" s="24"/>
      <c r="J1" s="24"/>
      <c r="K1" s="24"/>
      <c r="L1" s="24"/>
      <c r="M1" s="24"/>
      <c r="N1" s="24"/>
      <c r="O1" s="24"/>
      <c r="P1" s="24"/>
      <c r="Q1" s="24"/>
      <c r="R1" s="24"/>
      <c r="S1" s="24"/>
      <c r="T1" s="24"/>
      <c r="U1" s="27"/>
      <c r="W1" s="29" t="s">
        <v>202</v>
      </c>
      <c r="X1" s="30"/>
      <c r="Y1" s="31" t="s">
        <v>203</v>
      </c>
      <c r="Z1" s="32" t="s">
        <v>139</v>
      </c>
      <c r="AA1" s="33" t="s">
        <v>140</v>
      </c>
      <c r="AB1" s="34"/>
      <c r="AC1" s="35"/>
      <c r="AD1" s="31" t="s">
        <v>204</v>
      </c>
      <c r="AE1" s="36" t="s">
        <v>141</v>
      </c>
      <c r="AF1" s="37"/>
      <c r="AG1" s="38"/>
      <c r="AH1" s="36" t="s">
        <v>142</v>
      </c>
      <c r="AI1" s="37"/>
      <c r="AJ1" s="38"/>
      <c r="AK1" s="33" t="s">
        <v>143</v>
      </c>
      <c r="AL1" s="34"/>
      <c r="AM1" s="34"/>
      <c r="AN1" s="35"/>
    </row>
    <row r="2" spans="1:41" s="28" customFormat="1" ht="60" x14ac:dyDescent="0.25">
      <c r="A2" s="22"/>
      <c r="B2" s="39" t="s">
        <v>205</v>
      </c>
      <c r="C2" s="40"/>
      <c r="D2" s="40"/>
      <c r="E2" s="41"/>
      <c r="F2" s="42"/>
      <c r="G2" s="40"/>
      <c r="H2" s="40"/>
      <c r="I2" s="40"/>
      <c r="J2" s="40"/>
      <c r="K2" s="40"/>
      <c r="L2" s="40"/>
      <c r="M2" s="40"/>
      <c r="N2" s="40"/>
      <c r="O2" s="40"/>
      <c r="P2" s="40"/>
      <c r="Q2" s="40"/>
      <c r="R2" s="40"/>
      <c r="S2" s="40"/>
      <c r="T2" s="40"/>
      <c r="U2" s="43"/>
      <c r="W2" s="44"/>
      <c r="X2" s="45"/>
      <c r="Y2" s="46"/>
      <c r="Z2" s="47"/>
      <c r="AA2" s="48" t="s">
        <v>144</v>
      </c>
      <c r="AB2" s="48" t="s">
        <v>145</v>
      </c>
      <c r="AC2" s="48" t="s">
        <v>146</v>
      </c>
      <c r="AD2" s="46"/>
      <c r="AE2" s="49" t="s">
        <v>144</v>
      </c>
      <c r="AF2" s="49" t="s">
        <v>145</v>
      </c>
      <c r="AG2" s="49" t="s">
        <v>146</v>
      </c>
      <c r="AH2" s="49" t="s">
        <v>144</v>
      </c>
      <c r="AI2" s="49" t="s">
        <v>145</v>
      </c>
      <c r="AJ2" s="49" t="s">
        <v>146</v>
      </c>
      <c r="AK2" s="49" t="s">
        <v>144</v>
      </c>
      <c r="AL2" s="49" t="s">
        <v>145</v>
      </c>
      <c r="AM2" s="49" t="s">
        <v>146</v>
      </c>
      <c r="AN2" s="48" t="s">
        <v>147</v>
      </c>
      <c r="AO2" s="48" t="s">
        <v>206</v>
      </c>
    </row>
    <row r="3" spans="1:41" ht="24" customHeight="1" thickBot="1" x14ac:dyDescent="0.3">
      <c r="S3" s="54" t="s">
        <v>207</v>
      </c>
      <c r="T3" s="53"/>
      <c r="U3" s="55"/>
      <c r="Y3" s="56" t="s">
        <v>208</v>
      </c>
      <c r="Z3" s="57">
        <f>COUNTIF(U:U,"Error Cell Reference and Description")</f>
        <v>11</v>
      </c>
    </row>
    <row r="4" spans="1:41" ht="24" customHeight="1" thickBot="1" x14ac:dyDescent="0.3">
      <c r="Y4" s="58" t="s">
        <v>209</v>
      </c>
      <c r="Z4" s="59">
        <f>COUNTIF(U:U,"&lt;&gt;")-Z3</f>
        <v>1</v>
      </c>
    </row>
    <row r="5" spans="1:41" ht="24" customHeight="1" thickBot="1" x14ac:dyDescent="0.3">
      <c r="B5" s="60"/>
      <c r="C5" s="60"/>
      <c r="D5" s="61"/>
      <c r="E5" s="62"/>
      <c r="F5" s="63"/>
      <c r="G5" s="63"/>
      <c r="H5" s="63"/>
      <c r="I5" s="64"/>
      <c r="J5" s="61"/>
      <c r="K5" s="61"/>
      <c r="L5" s="61"/>
      <c r="M5" s="61"/>
      <c r="N5" s="61"/>
      <c r="O5" s="61"/>
      <c r="P5" s="65"/>
      <c r="Q5" s="65"/>
      <c r="R5" s="65"/>
      <c r="S5" s="65"/>
      <c r="U5" s="66" t="s">
        <v>210</v>
      </c>
    </row>
    <row r="6" spans="1:41" ht="24" customHeight="1" thickBot="1" x14ac:dyDescent="0.3">
      <c r="B6" s="60"/>
      <c r="C6" s="60"/>
      <c r="D6" s="60"/>
      <c r="E6" s="67"/>
      <c r="F6" s="60"/>
      <c r="G6" s="60"/>
      <c r="H6" s="60"/>
      <c r="I6" s="60"/>
      <c r="J6" s="60"/>
      <c r="K6" s="60"/>
      <c r="L6" s="60"/>
      <c r="M6" s="60"/>
      <c r="N6" s="60"/>
      <c r="O6" s="68" t="s">
        <v>138</v>
      </c>
      <c r="P6" s="68"/>
      <c r="Q6" s="68"/>
      <c r="R6" s="68"/>
      <c r="S6" s="69"/>
      <c r="T6" s="70"/>
      <c r="U6" s="71"/>
      <c r="AN6" s="72">
        <v>1023</v>
      </c>
    </row>
    <row r="7" spans="1:41" ht="24" customHeight="1" x14ac:dyDescent="0.25"/>
    <row r="8" spans="1:41" ht="24" customHeight="1" x14ac:dyDescent="0.25">
      <c r="B8" s="73" t="s">
        <v>202</v>
      </c>
      <c r="C8" s="74"/>
      <c r="D8" s="31" t="s">
        <v>203</v>
      </c>
      <c r="E8" s="32" t="s">
        <v>139</v>
      </c>
      <c r="F8" s="33" t="s">
        <v>140</v>
      </c>
      <c r="G8" s="34"/>
      <c r="H8" s="35"/>
      <c r="I8" s="31" t="s">
        <v>204</v>
      </c>
      <c r="J8" s="36" t="s">
        <v>141</v>
      </c>
      <c r="K8" s="37"/>
      <c r="L8" s="38"/>
      <c r="M8" s="36" t="s">
        <v>142</v>
      </c>
      <c r="N8" s="37"/>
      <c r="O8" s="38"/>
      <c r="P8" s="33" t="s">
        <v>143</v>
      </c>
      <c r="Q8" s="34"/>
      <c r="R8" s="34"/>
      <c r="S8" s="35"/>
      <c r="U8" s="75" t="s">
        <v>210</v>
      </c>
    </row>
    <row r="9" spans="1:41" ht="30" x14ac:dyDescent="0.25">
      <c r="B9" s="76"/>
      <c r="C9" s="77"/>
      <c r="D9" s="46"/>
      <c r="E9" s="47"/>
      <c r="F9" s="48" t="s">
        <v>144</v>
      </c>
      <c r="G9" s="48" t="s">
        <v>145</v>
      </c>
      <c r="H9" s="48" t="s">
        <v>146</v>
      </c>
      <c r="I9" s="46"/>
      <c r="J9" s="49" t="s">
        <v>144</v>
      </c>
      <c r="K9" s="49" t="s">
        <v>145</v>
      </c>
      <c r="L9" s="49" t="s">
        <v>146</v>
      </c>
      <c r="M9" s="49" t="s">
        <v>144</v>
      </c>
      <c r="N9" s="49" t="s">
        <v>145</v>
      </c>
      <c r="O9" s="49" t="s">
        <v>146</v>
      </c>
      <c r="P9" s="49" t="s">
        <v>144</v>
      </c>
      <c r="Q9" s="49" t="s">
        <v>145</v>
      </c>
      <c r="R9" s="49" t="s">
        <v>146</v>
      </c>
      <c r="S9" s="48" t="s">
        <v>147</v>
      </c>
      <c r="U9" s="78"/>
    </row>
    <row r="10" spans="1:41" ht="24" customHeight="1" x14ac:dyDescent="0.25">
      <c r="A10" s="50" t="s">
        <v>211</v>
      </c>
      <c r="B10" s="79" t="s">
        <v>212</v>
      </c>
      <c r="C10" s="80"/>
      <c r="D10" s="81">
        <v>1</v>
      </c>
      <c r="E10" s="82" t="s">
        <v>213</v>
      </c>
      <c r="F10" s="83">
        <v>4.42</v>
      </c>
      <c r="G10" s="83"/>
      <c r="H10" s="83">
        <v>4.42</v>
      </c>
      <c r="I10" s="84"/>
      <c r="J10" s="85">
        <f>+O136</f>
        <v>1850879.8429000136</v>
      </c>
      <c r="K10" s="85"/>
      <c r="L10" s="85">
        <f>+P136</f>
        <v>1425846.2866887199</v>
      </c>
      <c r="M10" s="85">
        <f>+Q136</f>
        <v>661087.41813987738</v>
      </c>
      <c r="N10" s="85"/>
      <c r="O10" s="85">
        <f>+R136</f>
        <v>192698.74198462805</v>
      </c>
      <c r="P10" s="86">
        <f>IF(AND(F10="",J10="",M10=""),"",F10*(J10+M10))</f>
        <v>11102895.293796318</v>
      </c>
      <c r="Q10" s="86" t="str">
        <f>IF(AND(G10="",K10="",N10=""),"",G10*(K10+N10))</f>
        <v/>
      </c>
      <c r="R10" s="86">
        <f>IF(AND(H10="",L10="",O10=""),"",H10*(L10+O10))</f>
        <v>7153969.026736198</v>
      </c>
      <c r="S10" s="87">
        <f>IF(AND(P10="",Q10="",R10=""),"",SUM(P10:R10))</f>
        <v>18256864.320532516</v>
      </c>
      <c r="U10" s="88"/>
      <c r="W10" s="72">
        <v>1.1000000000000001</v>
      </c>
      <c r="X10" s="72"/>
      <c r="Y10" s="72">
        <v>1.1000000000000001</v>
      </c>
      <c r="Z10" s="72" t="s">
        <v>214</v>
      </c>
      <c r="AA10" s="72" t="s">
        <v>215</v>
      </c>
      <c r="AB10" s="72" t="s">
        <v>215</v>
      </c>
      <c r="AC10" s="72" t="s">
        <v>215</v>
      </c>
      <c r="AD10" s="72" t="s">
        <v>216</v>
      </c>
      <c r="AE10" s="72" t="s">
        <v>217</v>
      </c>
      <c r="AF10" s="72" t="s">
        <v>217</v>
      </c>
      <c r="AG10" s="72" t="s">
        <v>217</v>
      </c>
      <c r="AH10" s="72" t="s">
        <v>217</v>
      </c>
      <c r="AI10" s="72" t="s">
        <v>217</v>
      </c>
      <c r="AJ10" s="72" t="s">
        <v>217</v>
      </c>
      <c r="AK10" s="72"/>
      <c r="AL10" s="72"/>
      <c r="AM10" s="72"/>
      <c r="AN10" s="72"/>
      <c r="AO10" s="72">
        <f>IF(E10&amp;F10&amp;G10&amp;H10&amp;I10&amp;J10&amp;K10&amp;L10&amp;M10&amp;N10&amp;O10&amp;P10&amp;Q10&amp;R10&amp;S10="",0,1)</f>
        <v>1</v>
      </c>
    </row>
    <row r="11" spans="1:41" ht="24" customHeight="1" x14ac:dyDescent="0.25">
      <c r="C11" s="50" t="s">
        <v>218</v>
      </c>
      <c r="E11" s="89"/>
    </row>
    <row r="12" spans="1:41" ht="24" customHeight="1" x14ac:dyDescent="0.25"/>
    <row r="13" spans="1:41" ht="24" customHeight="1" x14ac:dyDescent="0.25">
      <c r="B13" s="73" t="s">
        <v>219</v>
      </c>
      <c r="C13" s="74"/>
      <c r="D13" s="31"/>
      <c r="E13" s="32" t="s">
        <v>139</v>
      </c>
      <c r="F13" s="34" t="s">
        <v>140</v>
      </c>
      <c r="G13" s="34"/>
      <c r="H13" s="35"/>
      <c r="I13" s="31" t="s">
        <v>204</v>
      </c>
      <c r="J13" s="36" t="s">
        <v>149</v>
      </c>
      <c r="K13" s="37"/>
      <c r="L13" s="37"/>
      <c r="M13" s="37"/>
      <c r="N13" s="37"/>
      <c r="O13" s="38"/>
      <c r="P13" s="33" t="s">
        <v>143</v>
      </c>
      <c r="Q13" s="34"/>
      <c r="R13" s="34"/>
      <c r="S13" s="35"/>
      <c r="U13" s="75" t="s">
        <v>210</v>
      </c>
    </row>
    <row r="14" spans="1:41" ht="30" x14ac:dyDescent="0.25">
      <c r="B14" s="76"/>
      <c r="C14" s="77"/>
      <c r="D14" s="90"/>
      <c r="E14" s="91"/>
      <c r="F14" s="92" t="s">
        <v>144</v>
      </c>
      <c r="G14" s="92" t="s">
        <v>145</v>
      </c>
      <c r="H14" s="92" t="s">
        <v>146</v>
      </c>
      <c r="I14" s="90"/>
      <c r="J14" s="93" t="s">
        <v>144</v>
      </c>
      <c r="K14" s="93" t="s">
        <v>145</v>
      </c>
      <c r="L14" s="93" t="s">
        <v>146</v>
      </c>
      <c r="M14" s="94" t="s">
        <v>220</v>
      </c>
      <c r="N14" s="94"/>
      <c r="O14" s="94"/>
      <c r="P14" s="93" t="s">
        <v>144</v>
      </c>
      <c r="Q14" s="93" t="s">
        <v>145</v>
      </c>
      <c r="R14" s="93" t="s">
        <v>146</v>
      </c>
      <c r="S14" s="92" t="s">
        <v>147</v>
      </c>
      <c r="U14" s="78"/>
    </row>
    <row r="15" spans="1:41" ht="26.65" customHeight="1" x14ac:dyDescent="0.25">
      <c r="B15" s="95" t="s">
        <v>221</v>
      </c>
      <c r="C15" s="96"/>
      <c r="D15" s="97"/>
      <c r="E15" s="98"/>
      <c r="F15" s="99"/>
      <c r="G15" s="99"/>
      <c r="H15" s="99"/>
      <c r="I15" s="99"/>
      <c r="J15" s="99"/>
      <c r="K15" s="99"/>
      <c r="L15" s="99"/>
      <c r="M15" s="99"/>
      <c r="N15" s="99"/>
      <c r="O15" s="99"/>
      <c r="P15" s="99"/>
      <c r="Q15" s="99"/>
      <c r="R15" s="99"/>
      <c r="S15" s="100"/>
      <c r="U15" s="101"/>
    </row>
    <row r="16" spans="1:41" ht="102.75" customHeight="1" x14ac:dyDescent="0.25">
      <c r="A16" s="50" t="s">
        <v>222</v>
      </c>
      <c r="B16" s="102"/>
      <c r="C16" s="103" t="s">
        <v>223</v>
      </c>
      <c r="D16" s="104">
        <v>1</v>
      </c>
      <c r="E16" s="105" t="s">
        <v>224</v>
      </c>
      <c r="F16" s="106">
        <v>0.1</v>
      </c>
      <c r="G16" s="106">
        <v>0</v>
      </c>
      <c r="H16" s="107">
        <v>0.1</v>
      </c>
      <c r="I16" s="84" t="s">
        <v>148</v>
      </c>
      <c r="J16" s="108">
        <f>+O137+Q137</f>
        <v>1532300.0292343334</v>
      </c>
      <c r="K16" s="108">
        <v>0</v>
      </c>
      <c r="L16" s="108">
        <f>+P137+R137</f>
        <v>1031517.2057341001</v>
      </c>
      <c r="M16" s="109"/>
      <c r="N16" s="109"/>
      <c r="O16" s="109"/>
      <c r="P16" s="86">
        <f t="shared" ref="P16:R20" si="0">IF(AND(F16="",J16="",M16=""),"",F16*(J16+M16))</f>
        <v>153230.00292343335</v>
      </c>
      <c r="Q16" s="86">
        <f t="shared" si="0"/>
        <v>0</v>
      </c>
      <c r="R16" s="86">
        <f t="shared" si="0"/>
        <v>103151.72057341001</v>
      </c>
      <c r="S16" s="87">
        <f>IF(AND(P16="",Q16="",R16=""),"",SUM(P16:R16))</f>
        <v>256381.72349684336</v>
      </c>
      <c r="U16" s="110"/>
      <c r="W16" s="72">
        <v>1.1000000000000001</v>
      </c>
      <c r="X16" s="72"/>
      <c r="Y16" s="72">
        <v>1.1000000000000001</v>
      </c>
      <c r="Z16" s="72" t="s">
        <v>214</v>
      </c>
      <c r="AA16" s="72" t="s">
        <v>215</v>
      </c>
      <c r="AB16" s="72" t="s">
        <v>215</v>
      </c>
      <c r="AC16" s="72" t="s">
        <v>215</v>
      </c>
      <c r="AD16" s="72" t="s">
        <v>225</v>
      </c>
      <c r="AE16" s="72" t="s">
        <v>217</v>
      </c>
      <c r="AF16" s="72" t="s">
        <v>217</v>
      </c>
      <c r="AG16" s="72" t="s">
        <v>217</v>
      </c>
      <c r="AH16" s="72" t="s">
        <v>217</v>
      </c>
      <c r="AI16" s="72" t="s">
        <v>217</v>
      </c>
      <c r="AJ16" s="72" t="s">
        <v>217</v>
      </c>
      <c r="AK16" s="72"/>
      <c r="AL16" s="72"/>
      <c r="AM16" s="72"/>
      <c r="AN16" s="72"/>
      <c r="AO16" s="72">
        <f>IF(E16&amp;F16&amp;G16&amp;H16&amp;I16&amp;J16&amp;K16&amp;L16&amp;M16&amp;N16&amp;O16&amp;P16&amp;Q16&amp;R16&amp;S16="",0,1)</f>
        <v>1</v>
      </c>
    </row>
    <row r="17" spans="1:41" ht="124.5" customHeight="1" x14ac:dyDescent="0.25">
      <c r="A17" s="50" t="s">
        <v>226</v>
      </c>
      <c r="B17" s="111"/>
      <c r="C17" s="112" t="s">
        <v>227</v>
      </c>
      <c r="D17" s="113">
        <v>1</v>
      </c>
      <c r="E17" s="114" t="s">
        <v>150</v>
      </c>
      <c r="F17" s="83">
        <v>0.16</v>
      </c>
      <c r="G17" s="83">
        <v>0</v>
      </c>
      <c r="H17" s="115">
        <v>0.16</v>
      </c>
      <c r="I17" s="84" t="s">
        <v>148</v>
      </c>
      <c r="J17" s="116">
        <f>+O138+Q138</f>
        <v>828949.19614316407</v>
      </c>
      <c r="K17" s="117">
        <v>0</v>
      </c>
      <c r="L17" s="117">
        <f>+P138+R138</f>
        <v>1618545.0286733482</v>
      </c>
      <c r="M17" s="109"/>
      <c r="N17" s="109"/>
      <c r="O17" s="109"/>
      <c r="P17" s="86">
        <f t="shared" si="0"/>
        <v>132631.87138290625</v>
      </c>
      <c r="Q17" s="86">
        <f t="shared" si="0"/>
        <v>0</v>
      </c>
      <c r="R17" s="86">
        <f t="shared" si="0"/>
        <v>258967.20458773573</v>
      </c>
      <c r="S17" s="87">
        <f>IF(AND(P17="",Q17="",R17=""),"",SUM(P17:R17))</f>
        <v>391599.07597064198</v>
      </c>
      <c r="U17" s="110"/>
      <c r="W17" s="72">
        <v>1.1000000000000001</v>
      </c>
      <c r="X17" s="72"/>
      <c r="Y17" s="72">
        <v>1.1000000000000001</v>
      </c>
      <c r="Z17" s="72" t="s">
        <v>214</v>
      </c>
      <c r="AA17" s="72" t="s">
        <v>215</v>
      </c>
      <c r="AB17" s="72" t="s">
        <v>215</v>
      </c>
      <c r="AC17" s="72" t="s">
        <v>215</v>
      </c>
      <c r="AD17" s="72" t="s">
        <v>225</v>
      </c>
      <c r="AE17" s="72" t="s">
        <v>217</v>
      </c>
      <c r="AF17" s="72" t="s">
        <v>217</v>
      </c>
      <c r="AG17" s="72" t="s">
        <v>217</v>
      </c>
      <c r="AH17" s="72" t="s">
        <v>217</v>
      </c>
      <c r="AI17" s="72" t="s">
        <v>217</v>
      </c>
      <c r="AJ17" s="72" t="s">
        <v>217</v>
      </c>
      <c r="AK17" s="72"/>
      <c r="AL17" s="72"/>
      <c r="AM17" s="72"/>
      <c r="AN17" s="72"/>
      <c r="AO17" s="72">
        <f>IF(E17&amp;F17&amp;G17&amp;H17&amp;I17&amp;J17&amp;K17&amp;L17&amp;M17&amp;N17&amp;O17&amp;P17&amp;Q17&amp;R17&amp;S17="",0,1)</f>
        <v>1</v>
      </c>
    </row>
    <row r="18" spans="1:41" ht="26.25" customHeight="1" x14ac:dyDescent="0.25">
      <c r="A18" s="50" t="s">
        <v>228</v>
      </c>
      <c r="B18" s="111"/>
      <c r="C18" s="112" t="s">
        <v>229</v>
      </c>
      <c r="D18" s="113">
        <v>1</v>
      </c>
      <c r="E18" s="82"/>
      <c r="F18" s="83">
        <v>0</v>
      </c>
      <c r="G18" s="83">
        <v>0</v>
      </c>
      <c r="H18" s="115">
        <v>0</v>
      </c>
      <c r="I18" s="84" t="s">
        <v>148</v>
      </c>
      <c r="J18" s="116">
        <v>0</v>
      </c>
      <c r="K18" s="117">
        <v>0</v>
      </c>
      <c r="L18" s="117">
        <v>0</v>
      </c>
      <c r="M18" s="109"/>
      <c r="N18" s="109"/>
      <c r="O18" s="109"/>
      <c r="P18" s="86">
        <f t="shared" si="0"/>
        <v>0</v>
      </c>
      <c r="Q18" s="86">
        <f t="shared" si="0"/>
        <v>0</v>
      </c>
      <c r="R18" s="86">
        <f t="shared" si="0"/>
        <v>0</v>
      </c>
      <c r="S18" s="118">
        <f>IF(AND(P18="",Q18="",R18=""),"",SUM(P18:R18))</f>
        <v>0</v>
      </c>
      <c r="U18" s="110"/>
      <c r="W18" s="72">
        <v>1.1000000000000001</v>
      </c>
      <c r="X18" s="72"/>
      <c r="Y18" s="72">
        <v>1.1000000000000001</v>
      </c>
      <c r="Z18" s="72" t="s">
        <v>214</v>
      </c>
      <c r="AA18" s="72" t="s">
        <v>215</v>
      </c>
      <c r="AB18" s="72" t="s">
        <v>215</v>
      </c>
      <c r="AC18" s="72" t="s">
        <v>215</v>
      </c>
      <c r="AD18" s="72" t="s">
        <v>225</v>
      </c>
      <c r="AE18" s="72" t="s">
        <v>217</v>
      </c>
      <c r="AF18" s="72" t="s">
        <v>217</v>
      </c>
      <c r="AG18" s="72" t="s">
        <v>217</v>
      </c>
      <c r="AH18" s="72" t="s">
        <v>217</v>
      </c>
      <c r="AI18" s="72" t="s">
        <v>217</v>
      </c>
      <c r="AJ18" s="72" t="s">
        <v>217</v>
      </c>
      <c r="AK18" s="72"/>
      <c r="AL18" s="72"/>
      <c r="AM18" s="72"/>
      <c r="AN18" s="72"/>
      <c r="AO18" s="72">
        <f>IF(E18&amp;F18&amp;G18&amp;H18&amp;I18&amp;J18&amp;K18&amp;L18&amp;M18&amp;N18&amp;O18&amp;P18&amp;Q18&amp;R18&amp;S18="",0,1)</f>
        <v>1</v>
      </c>
    </row>
    <row r="19" spans="1:41" x14ac:dyDescent="0.25">
      <c r="A19" s="50" t="s">
        <v>230</v>
      </c>
      <c r="B19" s="111"/>
      <c r="C19" s="112" t="s">
        <v>231</v>
      </c>
      <c r="D19" s="113">
        <v>1</v>
      </c>
      <c r="E19" s="82"/>
      <c r="F19" s="83">
        <v>0</v>
      </c>
      <c r="G19" s="83">
        <v>0</v>
      </c>
      <c r="H19" s="115">
        <v>0</v>
      </c>
      <c r="I19" s="84" t="s">
        <v>148</v>
      </c>
      <c r="J19" s="116">
        <v>0</v>
      </c>
      <c r="K19" s="117">
        <v>0</v>
      </c>
      <c r="L19" s="117">
        <v>0</v>
      </c>
      <c r="M19" s="109"/>
      <c r="N19" s="109"/>
      <c r="O19" s="109"/>
      <c r="P19" s="86">
        <f t="shared" si="0"/>
        <v>0</v>
      </c>
      <c r="Q19" s="86">
        <f t="shared" si="0"/>
        <v>0</v>
      </c>
      <c r="R19" s="86">
        <f t="shared" si="0"/>
        <v>0</v>
      </c>
      <c r="S19" s="118">
        <f>IF(AND(P19="",Q19="",R19=""),"",SUM(P19:R19))</f>
        <v>0</v>
      </c>
      <c r="U19" s="110"/>
      <c r="W19" s="72">
        <v>1.1000000000000001</v>
      </c>
      <c r="X19" s="72"/>
      <c r="Y19" s="72">
        <v>1.1000000000000001</v>
      </c>
      <c r="Z19" s="72" t="s">
        <v>214</v>
      </c>
      <c r="AA19" s="72" t="s">
        <v>215</v>
      </c>
      <c r="AB19" s="72" t="s">
        <v>215</v>
      </c>
      <c r="AC19" s="72" t="s">
        <v>215</v>
      </c>
      <c r="AD19" s="72" t="s">
        <v>225</v>
      </c>
      <c r="AE19" s="72" t="s">
        <v>217</v>
      </c>
      <c r="AF19" s="72" t="s">
        <v>217</v>
      </c>
      <c r="AG19" s="72" t="s">
        <v>217</v>
      </c>
      <c r="AH19" s="72" t="s">
        <v>217</v>
      </c>
      <c r="AI19" s="72" t="s">
        <v>217</v>
      </c>
      <c r="AJ19" s="72" t="s">
        <v>217</v>
      </c>
      <c r="AK19" s="72"/>
      <c r="AL19" s="72"/>
      <c r="AM19" s="72"/>
      <c r="AN19" s="72"/>
      <c r="AO19" s="72">
        <f>IF(E19&amp;F19&amp;G19&amp;H19&amp;I19&amp;J19&amp;K19&amp;L19&amp;M19&amp;N19&amp;O19&amp;P19&amp;Q19&amp;R19&amp;S19="",0,1)</f>
        <v>1</v>
      </c>
    </row>
    <row r="20" spans="1:41" ht="24" customHeight="1" thickBot="1" x14ac:dyDescent="0.3">
      <c r="A20" s="50" t="s">
        <v>232</v>
      </c>
      <c r="B20" s="111"/>
      <c r="C20" s="112" t="s">
        <v>233</v>
      </c>
      <c r="D20" s="113">
        <v>1</v>
      </c>
      <c r="E20" s="82"/>
      <c r="F20" s="83">
        <v>0</v>
      </c>
      <c r="G20" s="83">
        <v>0</v>
      </c>
      <c r="H20" s="115">
        <v>0</v>
      </c>
      <c r="I20" s="84" t="s">
        <v>148</v>
      </c>
      <c r="J20" s="116">
        <v>0</v>
      </c>
      <c r="K20" s="117">
        <v>0</v>
      </c>
      <c r="L20" s="117">
        <v>0</v>
      </c>
      <c r="M20" s="119"/>
      <c r="N20" s="119"/>
      <c r="O20" s="119"/>
      <c r="P20" s="86">
        <f t="shared" si="0"/>
        <v>0</v>
      </c>
      <c r="Q20" s="86">
        <f t="shared" si="0"/>
        <v>0</v>
      </c>
      <c r="R20" s="86">
        <f t="shared" si="0"/>
        <v>0</v>
      </c>
      <c r="S20" s="118">
        <f>IF(AND(P20="",Q20="",R20=""),"",SUM(P20:R20))</f>
        <v>0</v>
      </c>
      <c r="U20" s="110"/>
      <c r="W20" s="72">
        <v>1.1000000000000001</v>
      </c>
      <c r="X20" s="72"/>
      <c r="Y20" s="72">
        <v>1.1000000000000001</v>
      </c>
      <c r="Z20" s="72" t="s">
        <v>214</v>
      </c>
      <c r="AA20" s="72" t="s">
        <v>215</v>
      </c>
      <c r="AB20" s="72" t="s">
        <v>215</v>
      </c>
      <c r="AC20" s="72" t="s">
        <v>215</v>
      </c>
      <c r="AD20" s="72" t="s">
        <v>225</v>
      </c>
      <c r="AE20" s="72" t="s">
        <v>217</v>
      </c>
      <c r="AF20" s="72" t="s">
        <v>217</v>
      </c>
      <c r="AG20" s="72" t="s">
        <v>217</v>
      </c>
      <c r="AH20" s="72" t="s">
        <v>217</v>
      </c>
      <c r="AI20" s="72" t="s">
        <v>217</v>
      </c>
      <c r="AJ20" s="72" t="s">
        <v>217</v>
      </c>
      <c r="AK20" s="72"/>
      <c r="AL20" s="72"/>
      <c r="AM20" s="72"/>
      <c r="AN20" s="72"/>
      <c r="AO20" s="72">
        <f>IF(E20&amp;F20&amp;G20&amp;H20&amp;I20&amp;J20&amp;K20&amp;L20&amp;M20&amp;N20&amp;O20&amp;P20&amp;Q20&amp;R20&amp;S20="",0,1)</f>
        <v>1</v>
      </c>
    </row>
    <row r="21" spans="1:41" ht="24" customHeight="1" thickBot="1" x14ac:dyDescent="0.3">
      <c r="B21" s="120"/>
      <c r="C21" s="120"/>
      <c r="D21" s="120"/>
      <c r="E21" s="121"/>
      <c r="F21" s="120"/>
      <c r="G21" s="120"/>
      <c r="H21" s="120"/>
      <c r="I21" s="120"/>
      <c r="J21" s="120"/>
      <c r="K21" s="120"/>
      <c r="L21" s="120"/>
      <c r="M21" s="120"/>
      <c r="N21" s="120"/>
      <c r="O21" s="120"/>
      <c r="P21" s="68" t="s">
        <v>151</v>
      </c>
      <c r="Q21" s="68"/>
      <c r="R21" s="68"/>
      <c r="S21" s="122">
        <v>3.5000000000000003E-2</v>
      </c>
      <c r="U21" s="110"/>
      <c r="AN21" s="72"/>
    </row>
    <row r="22" spans="1:41" ht="24" customHeight="1" x14ac:dyDescent="0.25">
      <c r="U22" s="123"/>
    </row>
    <row r="23" spans="1:41" ht="30" x14ac:dyDescent="0.25">
      <c r="B23" s="124"/>
      <c r="C23" s="125"/>
      <c r="D23" s="126"/>
      <c r="E23" s="127" t="s">
        <v>139</v>
      </c>
      <c r="F23" s="128" t="s">
        <v>144</v>
      </c>
      <c r="G23" s="128" t="s">
        <v>145</v>
      </c>
      <c r="H23" s="128" t="s">
        <v>146</v>
      </c>
      <c r="I23" s="129" t="s">
        <v>204</v>
      </c>
      <c r="J23" s="130" t="s">
        <v>144</v>
      </c>
      <c r="K23" s="49" t="s">
        <v>145</v>
      </c>
      <c r="L23" s="49" t="s">
        <v>146</v>
      </c>
      <c r="M23" s="131" t="s">
        <v>220</v>
      </c>
      <c r="N23" s="132"/>
      <c r="O23" s="133"/>
      <c r="P23" s="48" t="s">
        <v>144</v>
      </c>
      <c r="Q23" s="48" t="s">
        <v>145</v>
      </c>
      <c r="R23" s="48" t="s">
        <v>146</v>
      </c>
      <c r="S23" s="48" t="s">
        <v>147</v>
      </c>
      <c r="U23" s="134" t="s">
        <v>210</v>
      </c>
    </row>
    <row r="24" spans="1:41" ht="24" customHeight="1" x14ac:dyDescent="0.25">
      <c r="A24" s="50" t="s">
        <v>234</v>
      </c>
      <c r="B24" s="135" t="s">
        <v>235</v>
      </c>
      <c r="C24" s="136"/>
      <c r="D24" s="104">
        <v>1</v>
      </c>
      <c r="E24" s="82"/>
      <c r="F24" s="137"/>
      <c r="G24" s="83">
        <v>0</v>
      </c>
      <c r="H24" s="138"/>
      <c r="I24" s="84" t="s">
        <v>236</v>
      </c>
      <c r="J24" s="139"/>
      <c r="K24" s="85">
        <v>0</v>
      </c>
      <c r="L24" s="140"/>
      <c r="M24" s="109"/>
      <c r="N24" s="109"/>
      <c r="O24" s="109"/>
      <c r="P24" s="141"/>
      <c r="Q24" s="86">
        <f>IF(AND(G24="",K24="",N24=""),"",G24*(K24+N24))</f>
        <v>0</v>
      </c>
      <c r="R24" s="141"/>
      <c r="S24" s="118">
        <f>IF(AND(P24="",Q24="",R24=""),"",SUM(P24:R24))</f>
        <v>0</v>
      </c>
      <c r="U24" s="110"/>
      <c r="W24" s="72">
        <v>1.1000000000000001</v>
      </c>
      <c r="X24" s="72"/>
      <c r="Y24" s="72">
        <v>1.1000000000000001</v>
      </c>
      <c r="Z24" s="72" t="s">
        <v>214</v>
      </c>
      <c r="AA24" s="72" t="s">
        <v>215</v>
      </c>
      <c r="AB24" s="72" t="s">
        <v>215</v>
      </c>
      <c r="AC24" s="72" t="s">
        <v>215</v>
      </c>
      <c r="AD24" s="72" t="s">
        <v>225</v>
      </c>
      <c r="AE24" s="72" t="s">
        <v>217</v>
      </c>
      <c r="AF24" s="72" t="s">
        <v>217</v>
      </c>
      <c r="AG24" s="72" t="s">
        <v>217</v>
      </c>
      <c r="AH24" s="72" t="s">
        <v>217</v>
      </c>
      <c r="AI24" s="72" t="s">
        <v>217</v>
      </c>
      <c r="AJ24" s="72" t="s">
        <v>217</v>
      </c>
      <c r="AK24" s="72"/>
      <c r="AL24" s="72"/>
      <c r="AM24" s="72"/>
      <c r="AN24" s="72"/>
      <c r="AO24" s="72">
        <f>IF(E24&amp;F24&amp;G24&amp;H24&amp;I24&amp;J24&amp;K24&amp;L24&amp;M24&amp;N24&amp;O24&amp;P24&amp;Q24&amp;R24&amp;S24="",0,1)</f>
        <v>1</v>
      </c>
    </row>
    <row r="25" spans="1:41" ht="24" customHeight="1" thickBot="1" x14ac:dyDescent="0.3">
      <c r="A25" s="50" t="s">
        <v>237</v>
      </c>
      <c r="B25" s="135" t="s">
        <v>238</v>
      </c>
      <c r="C25" s="136"/>
      <c r="D25" s="81">
        <v>1</v>
      </c>
      <c r="E25" s="82"/>
      <c r="F25" s="83"/>
      <c r="G25" s="83">
        <v>0</v>
      </c>
      <c r="H25" s="115"/>
      <c r="I25" s="142" t="s">
        <v>236</v>
      </c>
      <c r="J25" s="143"/>
      <c r="K25" s="144">
        <v>0</v>
      </c>
      <c r="L25" s="143"/>
      <c r="M25" s="145"/>
      <c r="N25" s="145"/>
      <c r="O25" s="145"/>
      <c r="P25" s="146"/>
      <c r="Q25" s="86">
        <f>IF(AND(G25="",K25="",N25=""),"",G25*(K25+N25))</f>
        <v>0</v>
      </c>
      <c r="R25" s="86" t="str">
        <f>IF(AND(H25="",L25="",O25=""),"",H25*(L25+O25))</f>
        <v/>
      </c>
      <c r="S25" s="147">
        <f>IF(AND(P25="",Q25="",R25=""),"",SUM(P25:R25))</f>
        <v>0</v>
      </c>
      <c r="U25" s="110"/>
      <c r="W25" s="72">
        <v>1.1000000000000001</v>
      </c>
      <c r="X25" s="72"/>
      <c r="Y25" s="72">
        <v>1.1000000000000001</v>
      </c>
      <c r="Z25" s="72" t="s">
        <v>214</v>
      </c>
      <c r="AA25" s="72" t="s">
        <v>215</v>
      </c>
      <c r="AB25" s="72" t="s">
        <v>215</v>
      </c>
      <c r="AC25" s="72" t="s">
        <v>215</v>
      </c>
      <c r="AD25" s="72" t="s">
        <v>225</v>
      </c>
      <c r="AE25" s="72" t="s">
        <v>217</v>
      </c>
      <c r="AF25" s="72" t="s">
        <v>217</v>
      </c>
      <c r="AG25" s="72" t="s">
        <v>217</v>
      </c>
      <c r="AH25" s="72" t="s">
        <v>217</v>
      </c>
      <c r="AI25" s="72" t="s">
        <v>217</v>
      </c>
      <c r="AJ25" s="72" t="s">
        <v>217</v>
      </c>
      <c r="AK25" s="72"/>
      <c r="AL25" s="72"/>
      <c r="AM25" s="72"/>
      <c r="AN25" s="72"/>
      <c r="AO25" s="72">
        <f>IF(E25&amp;F25&amp;G25&amp;H25&amp;I25&amp;J25&amp;K25&amp;L25&amp;M25&amp;N25&amp;O25&amp;P25&amp;Q25&amp;R25&amp;S25="",0,1)</f>
        <v>1</v>
      </c>
    </row>
    <row r="26" spans="1:41" ht="24" customHeight="1" thickBot="1" x14ac:dyDescent="0.3">
      <c r="B26" s="148"/>
      <c r="C26" s="149" t="s">
        <v>239</v>
      </c>
      <c r="D26" s="148"/>
      <c r="E26" s="150" t="s">
        <v>139</v>
      </c>
      <c r="F26" s="148"/>
      <c r="G26" s="148"/>
      <c r="H26" s="148"/>
      <c r="I26" s="151"/>
      <c r="J26" s="148"/>
      <c r="K26" s="148"/>
      <c r="L26" s="148"/>
      <c r="M26" s="148"/>
      <c r="N26" s="148"/>
      <c r="O26" s="148"/>
      <c r="P26" s="148"/>
      <c r="Q26" s="148"/>
      <c r="R26" s="152" t="s">
        <v>152</v>
      </c>
      <c r="S26" s="153">
        <f>S10+S16+S17+S24+S25</f>
        <v>18904845.120000001</v>
      </c>
      <c r="U26" s="88"/>
      <c r="AN26" s="72"/>
    </row>
    <row r="27" spans="1:41" ht="24" customHeight="1" x14ac:dyDescent="0.25"/>
    <row r="28" spans="1:41" ht="24" customHeight="1" x14ac:dyDescent="0.25">
      <c r="B28" s="73" t="s">
        <v>240</v>
      </c>
      <c r="C28" s="74"/>
      <c r="D28" s="31"/>
      <c r="E28" s="32" t="s">
        <v>139</v>
      </c>
      <c r="F28" s="33" t="s">
        <v>140</v>
      </c>
      <c r="G28" s="34"/>
      <c r="H28" s="35"/>
      <c r="I28" s="31" t="s">
        <v>204</v>
      </c>
      <c r="J28" s="36" t="s">
        <v>241</v>
      </c>
      <c r="K28" s="37"/>
      <c r="L28" s="38"/>
      <c r="M28" s="154"/>
      <c r="N28" s="130"/>
      <c r="O28" s="155"/>
      <c r="P28" s="33" t="s">
        <v>143</v>
      </c>
      <c r="Q28" s="34"/>
      <c r="R28" s="34"/>
      <c r="S28" s="35"/>
      <c r="U28" s="75" t="s">
        <v>210</v>
      </c>
    </row>
    <row r="29" spans="1:41" ht="30" x14ac:dyDescent="0.25">
      <c r="B29" s="156"/>
      <c r="C29" s="157"/>
      <c r="D29" s="46"/>
      <c r="E29" s="47"/>
      <c r="F29" s="48" t="s">
        <v>144</v>
      </c>
      <c r="G29" s="48" t="s">
        <v>145</v>
      </c>
      <c r="H29" s="48" t="s">
        <v>146</v>
      </c>
      <c r="I29" s="46"/>
      <c r="J29" s="49" t="s">
        <v>144</v>
      </c>
      <c r="K29" s="49" t="s">
        <v>145</v>
      </c>
      <c r="L29" s="49" t="s">
        <v>146</v>
      </c>
      <c r="M29" s="131" t="s">
        <v>220</v>
      </c>
      <c r="N29" s="132"/>
      <c r="O29" s="133"/>
      <c r="P29" s="154" t="s">
        <v>144</v>
      </c>
      <c r="Q29" s="130" t="s">
        <v>145</v>
      </c>
      <c r="R29" s="130" t="s">
        <v>146</v>
      </c>
      <c r="S29" s="158" t="s">
        <v>147</v>
      </c>
      <c r="U29" s="78"/>
    </row>
    <row r="30" spans="1:41" ht="24" customHeight="1" x14ac:dyDescent="0.25">
      <c r="A30" s="50" t="s">
        <v>242</v>
      </c>
      <c r="B30" s="159" t="s">
        <v>243</v>
      </c>
      <c r="C30" s="160"/>
      <c r="D30" s="161">
        <v>1</v>
      </c>
      <c r="E30" s="162" t="s">
        <v>213</v>
      </c>
      <c r="F30" s="163">
        <v>5.3</v>
      </c>
      <c r="G30" s="163">
        <v>0</v>
      </c>
      <c r="H30" s="163">
        <v>0</v>
      </c>
      <c r="I30" s="164" t="s">
        <v>148</v>
      </c>
      <c r="J30" s="165">
        <f>+'[2]2023-24 EYB DSG '!J4/'Early Years Proforma (2)'!F30</f>
        <v>717984.71698113205</v>
      </c>
      <c r="K30" s="166">
        <v>0</v>
      </c>
      <c r="L30" s="167">
        <v>0</v>
      </c>
      <c r="M30" s="168"/>
      <c r="N30" s="168"/>
      <c r="O30" s="168"/>
      <c r="P30" s="169">
        <f>IF(AND(F30="",J30="",K30=""),"",F30*J30)</f>
        <v>3805318.9999999995</v>
      </c>
      <c r="Q30" s="169">
        <f>IF(AND(G30="",K30="",L30=""),"",G30*K30)</f>
        <v>0</v>
      </c>
      <c r="R30" s="86">
        <f>IF(AND(H30="",L30="",O30=""),"",H30*(L30+O30))</f>
        <v>0</v>
      </c>
      <c r="S30" s="87">
        <f>IF(AND(P30="",Q30="",R30=""),"",SUM(P30:R30))</f>
        <v>3805318.9999999995</v>
      </c>
      <c r="U30" s="110"/>
      <c r="W30" s="72">
        <v>1.1000000000000001</v>
      </c>
      <c r="X30" s="72"/>
      <c r="Y30" s="72">
        <v>1.1000000000000001</v>
      </c>
      <c r="Z30" s="72" t="s">
        <v>214</v>
      </c>
      <c r="AA30" s="72" t="s">
        <v>215</v>
      </c>
      <c r="AB30" s="72" t="s">
        <v>215</v>
      </c>
      <c r="AC30" s="72" t="s">
        <v>215</v>
      </c>
      <c r="AD30" s="72" t="s">
        <v>225</v>
      </c>
      <c r="AE30" s="72" t="s">
        <v>217</v>
      </c>
      <c r="AF30" s="72" t="s">
        <v>217</v>
      </c>
      <c r="AG30" s="72" t="s">
        <v>217</v>
      </c>
      <c r="AH30" s="72" t="s">
        <v>217</v>
      </c>
      <c r="AI30" s="72" t="s">
        <v>217</v>
      </c>
      <c r="AJ30" s="72" t="s">
        <v>217</v>
      </c>
      <c r="AK30" s="72"/>
      <c r="AL30" s="72"/>
      <c r="AM30" s="72"/>
      <c r="AN30" s="72"/>
      <c r="AO30" s="72">
        <f>IF(E30&amp;F30&amp;G30&amp;H30&amp;I30&amp;J30&amp;K30&amp;L30&amp;M30&amp;N30&amp;O30&amp;P30&amp;Q30&amp;R30&amp;S30="",0,1)</f>
        <v>1</v>
      </c>
    </row>
    <row r="31" spans="1:41" ht="39" customHeight="1" x14ac:dyDescent="0.25">
      <c r="B31" s="170" t="s">
        <v>244</v>
      </c>
      <c r="C31" s="171"/>
      <c r="D31" s="172"/>
      <c r="E31" s="173"/>
      <c r="F31" s="174"/>
      <c r="G31" s="174"/>
      <c r="H31" s="174"/>
      <c r="I31" s="175"/>
      <c r="J31" s="176"/>
      <c r="K31" s="176"/>
      <c r="L31" s="176"/>
      <c r="M31" s="176"/>
      <c r="N31" s="176"/>
      <c r="O31" s="176"/>
      <c r="P31" s="177"/>
      <c r="Q31" s="177"/>
      <c r="R31" s="177"/>
      <c r="S31" s="177"/>
      <c r="U31" s="110"/>
    </row>
    <row r="32" spans="1:41" ht="24" customHeight="1" x14ac:dyDescent="0.25">
      <c r="A32" s="50" t="s">
        <v>245</v>
      </c>
      <c r="B32" s="178"/>
      <c r="C32" s="103" t="s">
        <v>246</v>
      </c>
      <c r="D32" s="104">
        <v>1</v>
      </c>
      <c r="E32" s="179"/>
      <c r="F32" s="107"/>
      <c r="G32" s="107"/>
      <c r="H32" s="107"/>
      <c r="I32" s="180"/>
      <c r="J32" s="181"/>
      <c r="K32" s="182"/>
      <c r="L32" s="181"/>
      <c r="M32" s="183"/>
      <c r="N32" s="183"/>
      <c r="O32" s="183"/>
      <c r="P32" s="184" t="str">
        <f>IF(AND(F32="",J32="",K32=""),"",F32*J32)</f>
        <v/>
      </c>
      <c r="Q32" s="184" t="str">
        <f>IF(AND(G32="",K32="",L32=""),"",(G32*K32))</f>
        <v/>
      </c>
      <c r="R32" s="184" t="str">
        <f>IF(AND(H32="",L32="",O32=""),"",(H32*L32))</f>
        <v/>
      </c>
      <c r="S32" s="118" t="str">
        <f>IF(AND(P32="",Q32="",R32=""),"",SUM(P32:R32))</f>
        <v/>
      </c>
      <c r="U32" s="110"/>
      <c r="W32" s="72">
        <v>1.1000000000000001</v>
      </c>
      <c r="X32" s="72"/>
      <c r="Y32" s="72">
        <v>1.1000000000000001</v>
      </c>
      <c r="Z32" s="72" t="s">
        <v>214</v>
      </c>
      <c r="AA32" s="72" t="s">
        <v>215</v>
      </c>
      <c r="AB32" s="72" t="s">
        <v>215</v>
      </c>
      <c r="AC32" s="72" t="s">
        <v>215</v>
      </c>
      <c r="AD32" s="72" t="s">
        <v>225</v>
      </c>
      <c r="AE32" s="72" t="s">
        <v>217</v>
      </c>
      <c r="AF32" s="72" t="s">
        <v>217</v>
      </c>
      <c r="AG32" s="72" t="s">
        <v>217</v>
      </c>
      <c r="AH32" s="72" t="s">
        <v>217</v>
      </c>
      <c r="AI32" s="72" t="s">
        <v>217</v>
      </c>
      <c r="AJ32" s="72" t="s">
        <v>217</v>
      </c>
      <c r="AK32" s="72"/>
      <c r="AL32" s="72"/>
      <c r="AM32" s="72"/>
      <c r="AN32" s="72"/>
      <c r="AO32" s="72">
        <f>IF(E32&amp;F32&amp;G32&amp;H32&amp;I32&amp;J32&amp;K32&amp;L32&amp;M32&amp;N32&amp;O32&amp;P32&amp;Q32&amp;R32&amp;S32="",0,1)</f>
        <v>0</v>
      </c>
    </row>
    <row r="33" spans="1:41" ht="30.75" thickBot="1" x14ac:dyDescent="0.3">
      <c r="A33" s="50" t="s">
        <v>247</v>
      </c>
      <c r="B33" s="178"/>
      <c r="C33" s="112" t="s">
        <v>248</v>
      </c>
      <c r="D33" s="113">
        <v>1</v>
      </c>
      <c r="E33" s="82"/>
      <c r="F33" s="115"/>
      <c r="G33" s="115"/>
      <c r="H33" s="115"/>
      <c r="I33" s="142"/>
      <c r="J33" s="143"/>
      <c r="K33" s="185"/>
      <c r="L33" s="143"/>
      <c r="M33" s="186"/>
      <c r="N33" s="186"/>
      <c r="O33" s="186"/>
      <c r="P33" s="86" t="str">
        <f>IF(AND(F33="",J33="",K33=""),"",F33*J33)</f>
        <v/>
      </c>
      <c r="Q33" s="86" t="str">
        <f>IF(AND(G33="",K33="",L33=""),"",(G33*K33))</f>
        <v/>
      </c>
      <c r="R33" s="86" t="str">
        <f>IF(AND(H33="",L33="",O33=""),"",(H33*L33))</f>
        <v/>
      </c>
      <c r="S33" s="147" t="str">
        <f>IF(AND(P33="",Q33="",R33=""),"",SUM(P33:R33))</f>
        <v/>
      </c>
      <c r="U33" s="110"/>
      <c r="W33" s="72">
        <v>1.1000000000000001</v>
      </c>
      <c r="X33" s="72"/>
      <c r="Y33" s="72">
        <v>1.1000000000000001</v>
      </c>
      <c r="Z33" s="72" t="s">
        <v>214</v>
      </c>
      <c r="AA33" s="72" t="s">
        <v>215</v>
      </c>
      <c r="AB33" s="72" t="s">
        <v>215</v>
      </c>
      <c r="AC33" s="72" t="s">
        <v>215</v>
      </c>
      <c r="AD33" s="72" t="s">
        <v>225</v>
      </c>
      <c r="AE33" s="72" t="s">
        <v>217</v>
      </c>
      <c r="AF33" s="72" t="s">
        <v>217</v>
      </c>
      <c r="AG33" s="72" t="s">
        <v>217</v>
      </c>
      <c r="AH33" s="72" t="s">
        <v>217</v>
      </c>
      <c r="AI33" s="72" t="s">
        <v>217</v>
      </c>
      <c r="AJ33" s="72" t="s">
        <v>217</v>
      </c>
      <c r="AK33" s="72"/>
      <c r="AL33" s="72"/>
      <c r="AM33" s="72"/>
      <c r="AN33" s="72"/>
      <c r="AO33" s="72">
        <f>IF(E33&amp;F33&amp;G33&amp;H33&amp;I33&amp;J33&amp;K33&amp;L33&amp;M33&amp;N33&amp;O33&amp;P33&amp;Q33&amp;R33&amp;S33="",0,1)</f>
        <v>0</v>
      </c>
    </row>
    <row r="34" spans="1:41" ht="24" customHeight="1" thickBot="1" x14ac:dyDescent="0.3">
      <c r="B34" s="187"/>
      <c r="C34" s="187"/>
      <c r="D34" s="187"/>
      <c r="E34" s="188"/>
      <c r="F34" s="187"/>
      <c r="G34" s="187"/>
      <c r="H34" s="187"/>
      <c r="I34" s="187"/>
      <c r="J34" s="187"/>
      <c r="K34" s="187"/>
      <c r="L34" s="187"/>
      <c r="M34" s="187"/>
      <c r="N34" s="187"/>
      <c r="O34" s="187"/>
      <c r="P34" s="187"/>
      <c r="Q34" s="187"/>
      <c r="R34" s="187" t="s">
        <v>153</v>
      </c>
      <c r="S34" s="153">
        <f>SUM(S29:S33)</f>
        <v>3805318.9999999995</v>
      </c>
      <c r="U34" s="88"/>
      <c r="AN34" s="72">
        <v>1015</v>
      </c>
    </row>
    <row r="35" spans="1:41" ht="24" customHeight="1" x14ac:dyDescent="0.25"/>
    <row r="36" spans="1:41" ht="24" customHeight="1" x14ac:dyDescent="0.25">
      <c r="B36" s="73" t="s">
        <v>249</v>
      </c>
      <c r="C36" s="74"/>
      <c r="D36" s="189" t="s">
        <v>250</v>
      </c>
      <c r="E36" s="190"/>
      <c r="F36" s="190"/>
      <c r="G36" s="190"/>
      <c r="H36" s="190"/>
      <c r="I36" s="190"/>
      <c r="J36" s="190"/>
      <c r="K36" s="190"/>
      <c r="L36" s="190"/>
      <c r="M36" s="190"/>
      <c r="N36" s="190"/>
      <c r="O36" s="191"/>
      <c r="P36" s="192" t="s">
        <v>251</v>
      </c>
      <c r="Q36" s="193"/>
      <c r="R36" s="193"/>
      <c r="S36" s="194"/>
      <c r="U36" s="75" t="s">
        <v>210</v>
      </c>
    </row>
    <row r="37" spans="1:41" x14ac:dyDescent="0.25">
      <c r="B37" s="156"/>
      <c r="C37" s="157"/>
      <c r="D37" s="195"/>
      <c r="E37" s="196"/>
      <c r="F37" s="196"/>
      <c r="G37" s="196"/>
      <c r="H37" s="196"/>
      <c r="I37" s="196"/>
      <c r="J37" s="196"/>
      <c r="K37" s="196"/>
      <c r="L37" s="196"/>
      <c r="M37" s="196"/>
      <c r="N37" s="196"/>
      <c r="O37" s="197"/>
      <c r="P37" s="198" t="s">
        <v>144</v>
      </c>
      <c r="Q37" s="128" t="s">
        <v>145</v>
      </c>
      <c r="R37" s="128" t="s">
        <v>146</v>
      </c>
      <c r="S37" s="199" t="s">
        <v>147</v>
      </c>
      <c r="U37" s="78"/>
    </row>
    <row r="38" spans="1:41" ht="24" customHeight="1" x14ac:dyDescent="0.25">
      <c r="B38" s="200" t="s">
        <v>252</v>
      </c>
      <c r="C38" s="201"/>
      <c r="D38" s="202"/>
      <c r="E38" s="203"/>
      <c r="F38" s="202"/>
      <c r="G38" s="202"/>
      <c r="H38" s="202"/>
      <c r="I38" s="202"/>
      <c r="J38" s="202"/>
      <c r="K38" s="202"/>
      <c r="L38" s="202"/>
      <c r="M38" s="202"/>
      <c r="N38" s="202"/>
      <c r="O38" s="202"/>
      <c r="P38" s="204"/>
      <c r="Q38" s="204"/>
      <c r="R38" s="204"/>
      <c r="S38" s="205"/>
      <c r="U38" s="101"/>
    </row>
    <row r="39" spans="1:41" ht="30" x14ac:dyDescent="0.25">
      <c r="A39" s="50" t="s">
        <v>253</v>
      </c>
      <c r="B39" s="206"/>
      <c r="C39" s="207" t="s">
        <v>254</v>
      </c>
      <c r="D39" s="208">
        <v>1</v>
      </c>
      <c r="E39" s="209" t="s">
        <v>255</v>
      </c>
      <c r="F39" s="210"/>
      <c r="G39" s="210"/>
      <c r="H39" s="210"/>
      <c r="I39" s="211"/>
      <c r="J39" s="212"/>
      <c r="K39" s="212"/>
      <c r="L39" s="212"/>
      <c r="M39" s="212"/>
      <c r="N39" s="212"/>
      <c r="O39" s="213"/>
      <c r="P39" s="214">
        <f>600000+426000</f>
        <v>1026000</v>
      </c>
      <c r="Q39" s="214"/>
      <c r="R39" s="214"/>
      <c r="S39" s="87">
        <f>IF(AND(P39="",Q39="",R39=""),"",SUM(P39:R39))</f>
        <v>1026000</v>
      </c>
      <c r="U39" s="110"/>
      <c r="W39" s="72">
        <v>1.1000000000000001</v>
      </c>
      <c r="X39" s="72"/>
      <c r="Y39" s="72">
        <v>1.1000000000000001</v>
      </c>
      <c r="Z39" s="72" t="s">
        <v>214</v>
      </c>
      <c r="AA39" s="72" t="s">
        <v>256</v>
      </c>
      <c r="AB39" s="72" t="s">
        <v>256</v>
      </c>
      <c r="AC39" s="72" t="s">
        <v>256</v>
      </c>
      <c r="AD39" s="72" t="s">
        <v>225</v>
      </c>
      <c r="AE39" s="72" t="s">
        <v>257</v>
      </c>
      <c r="AF39" s="72" t="s">
        <v>257</v>
      </c>
      <c r="AG39" s="72" t="s">
        <v>257</v>
      </c>
      <c r="AH39" s="72" t="s">
        <v>257</v>
      </c>
      <c r="AI39" s="72" t="s">
        <v>257</v>
      </c>
      <c r="AJ39" s="72" t="s">
        <v>257</v>
      </c>
      <c r="AK39" s="72"/>
      <c r="AL39" s="72"/>
      <c r="AM39" s="72"/>
      <c r="AN39" s="72"/>
      <c r="AO39" s="72">
        <f>IF(E39&amp;F39&amp;G39&amp;H39&amp;I39&amp;J39&amp;K39&amp;L39&amp;M39&amp;N39&amp;O39&amp;P39&amp;Q39&amp;R39&amp;S39="",0,1)</f>
        <v>1</v>
      </c>
    </row>
    <row r="40" spans="1:41" ht="30" x14ac:dyDescent="0.25">
      <c r="A40" s="50" t="s">
        <v>258</v>
      </c>
      <c r="B40" s="206"/>
      <c r="C40" s="215" t="s">
        <v>259</v>
      </c>
      <c r="D40" s="216">
        <v>1</v>
      </c>
      <c r="E40" s="209"/>
      <c r="F40" s="210"/>
      <c r="G40" s="210"/>
      <c r="H40" s="210"/>
      <c r="I40" s="211"/>
      <c r="J40" s="212"/>
      <c r="K40" s="212"/>
      <c r="L40" s="212"/>
      <c r="M40" s="212"/>
      <c r="N40" s="212"/>
      <c r="O40" s="213"/>
      <c r="P40" s="217"/>
      <c r="Q40" s="217"/>
      <c r="R40" s="217"/>
      <c r="S40" s="118" t="str">
        <f>IF(AND(P40="",Q40="",R40=""),"",SUM(P40:R40))</f>
        <v/>
      </c>
      <c r="U40" s="110"/>
      <c r="W40" s="72">
        <v>1.1000000000000001</v>
      </c>
      <c r="X40" s="72"/>
      <c r="Y40" s="72">
        <v>1.1000000000000001</v>
      </c>
      <c r="Z40" s="72" t="s">
        <v>214</v>
      </c>
      <c r="AA40" s="72" t="s">
        <v>256</v>
      </c>
      <c r="AB40" s="72" t="s">
        <v>256</v>
      </c>
      <c r="AC40" s="72" t="s">
        <v>256</v>
      </c>
      <c r="AD40" s="72" t="s">
        <v>225</v>
      </c>
      <c r="AE40" s="72" t="s">
        <v>257</v>
      </c>
      <c r="AF40" s="72" t="s">
        <v>257</v>
      </c>
      <c r="AG40" s="72" t="s">
        <v>257</v>
      </c>
      <c r="AH40" s="72" t="s">
        <v>257</v>
      </c>
      <c r="AI40" s="72" t="s">
        <v>257</v>
      </c>
      <c r="AJ40" s="72" t="s">
        <v>257</v>
      </c>
      <c r="AK40" s="72"/>
      <c r="AL40" s="72"/>
      <c r="AM40" s="72"/>
      <c r="AN40" s="72"/>
      <c r="AO40" s="72">
        <f>IF(E40&amp;F40&amp;G40&amp;H40&amp;I40&amp;J40&amp;K40&amp;L40&amp;M40&amp;N40&amp;O40&amp;P40&amp;Q40&amp;R40&amp;S40="",0,1)</f>
        <v>0</v>
      </c>
    </row>
    <row r="41" spans="1:41" ht="24" customHeight="1" x14ac:dyDescent="0.25">
      <c r="B41" s="200" t="s">
        <v>260</v>
      </c>
      <c r="C41" s="218"/>
      <c r="D41" s="219"/>
      <c r="E41" s="220"/>
      <c r="F41" s="221"/>
      <c r="G41" s="221"/>
      <c r="H41" s="221"/>
      <c r="I41" s="221"/>
      <c r="J41" s="221"/>
      <c r="K41" s="221"/>
      <c r="L41" s="221"/>
      <c r="M41" s="221"/>
      <c r="N41" s="221"/>
      <c r="O41" s="221"/>
      <c r="P41" s="222"/>
      <c r="Q41" s="222"/>
      <c r="R41" s="222"/>
      <c r="S41" s="223"/>
      <c r="U41" s="110"/>
    </row>
    <row r="42" spans="1:41" ht="30" x14ac:dyDescent="0.25">
      <c r="A42" s="50" t="s">
        <v>261</v>
      </c>
      <c r="B42" s="206"/>
      <c r="C42" s="207" t="s">
        <v>262</v>
      </c>
      <c r="D42" s="208">
        <v>1</v>
      </c>
      <c r="E42" s="209"/>
      <c r="F42" s="210"/>
      <c r="G42" s="210"/>
      <c r="H42" s="210"/>
      <c r="I42" s="211"/>
      <c r="J42" s="212"/>
      <c r="K42" s="212"/>
      <c r="L42" s="212"/>
      <c r="M42" s="212"/>
      <c r="N42" s="212"/>
      <c r="O42" s="213"/>
      <c r="P42" s="214"/>
      <c r="Q42" s="214"/>
      <c r="R42" s="214"/>
      <c r="S42" s="118" t="str">
        <f>IF(AND(P42="",Q42="",R42=""),"",SUM(P42:R42))</f>
        <v/>
      </c>
      <c r="U42" s="110"/>
      <c r="W42" s="72">
        <v>1.1000000000000001</v>
      </c>
      <c r="X42" s="72"/>
      <c r="Y42" s="72">
        <v>1.1000000000000001</v>
      </c>
      <c r="Z42" s="72" t="s">
        <v>214</v>
      </c>
      <c r="AA42" s="72" t="s">
        <v>256</v>
      </c>
      <c r="AB42" s="72" t="s">
        <v>256</v>
      </c>
      <c r="AC42" s="72" t="s">
        <v>256</v>
      </c>
      <c r="AD42" s="72" t="s">
        <v>225</v>
      </c>
      <c r="AE42" s="72" t="s">
        <v>257</v>
      </c>
      <c r="AF42" s="72" t="s">
        <v>257</v>
      </c>
      <c r="AG42" s="72" t="s">
        <v>257</v>
      </c>
      <c r="AH42" s="72" t="s">
        <v>257</v>
      </c>
      <c r="AI42" s="72" t="s">
        <v>257</v>
      </c>
      <c r="AJ42" s="72" t="s">
        <v>257</v>
      </c>
      <c r="AK42" s="72"/>
      <c r="AL42" s="72"/>
      <c r="AM42" s="72"/>
      <c r="AN42" s="72"/>
      <c r="AO42" s="72">
        <f>IF(E42&amp;F42&amp;G42&amp;H42&amp;I42&amp;J42&amp;K42&amp;L42&amp;M42&amp;N42&amp;O42&amp;P42&amp;Q42&amp;R42&amp;S42="",0,1)</f>
        <v>0</v>
      </c>
    </row>
    <row r="43" spans="1:41" ht="30.75" thickBot="1" x14ac:dyDescent="0.3">
      <c r="A43" s="50" t="s">
        <v>263</v>
      </c>
      <c r="B43" s="206"/>
      <c r="C43" s="112" t="s">
        <v>264</v>
      </c>
      <c r="D43" s="224">
        <v>1</v>
      </c>
      <c r="E43" s="209"/>
      <c r="F43" s="210"/>
      <c r="G43" s="210"/>
      <c r="H43" s="210"/>
      <c r="I43" s="211"/>
      <c r="J43" s="212"/>
      <c r="K43" s="212"/>
      <c r="L43" s="212"/>
      <c r="M43" s="212"/>
      <c r="N43" s="212"/>
      <c r="O43" s="213"/>
      <c r="P43" s="225"/>
      <c r="Q43" s="225"/>
      <c r="R43" s="225"/>
      <c r="S43" s="118" t="str">
        <f>IF(AND(P43="",Q43="",R43=""),"",SUM(P43:R43))</f>
        <v/>
      </c>
      <c r="U43" s="110"/>
      <c r="W43" s="72">
        <v>1.1000000000000001</v>
      </c>
      <c r="X43" s="72"/>
      <c r="Y43" s="72">
        <v>1.1000000000000001</v>
      </c>
      <c r="Z43" s="72" t="s">
        <v>214</v>
      </c>
      <c r="AA43" s="72" t="s">
        <v>256</v>
      </c>
      <c r="AB43" s="72" t="s">
        <v>256</v>
      </c>
      <c r="AC43" s="72" t="s">
        <v>256</v>
      </c>
      <c r="AD43" s="72" t="s">
        <v>225</v>
      </c>
      <c r="AE43" s="72" t="s">
        <v>257</v>
      </c>
      <c r="AF43" s="72" t="s">
        <v>257</v>
      </c>
      <c r="AG43" s="72" t="s">
        <v>257</v>
      </c>
      <c r="AH43" s="72" t="s">
        <v>257</v>
      </c>
      <c r="AI43" s="72" t="s">
        <v>257</v>
      </c>
      <c r="AJ43" s="72" t="s">
        <v>257</v>
      </c>
      <c r="AK43" s="72"/>
      <c r="AL43" s="72"/>
      <c r="AM43" s="72"/>
      <c r="AN43" s="72"/>
      <c r="AO43" s="72">
        <f>IF(E43&amp;F43&amp;G43&amp;H43&amp;I43&amp;J43&amp;K43&amp;L43&amp;M43&amp;N43&amp;O43&amp;P43&amp;Q43&amp;R43&amp;S43="",0,1)</f>
        <v>0</v>
      </c>
    </row>
    <row r="44" spans="1:41" ht="24" customHeight="1" thickBot="1" x14ac:dyDescent="0.3">
      <c r="B44" s="152"/>
      <c r="C44" s="152"/>
      <c r="D44" s="152"/>
      <c r="E44" s="188"/>
      <c r="F44" s="152"/>
      <c r="G44" s="152"/>
      <c r="H44" s="152"/>
      <c r="I44" s="152"/>
      <c r="J44" s="152"/>
      <c r="K44" s="152"/>
      <c r="L44" s="152"/>
      <c r="M44" s="152"/>
      <c r="N44" s="152"/>
      <c r="O44" s="152"/>
      <c r="P44" s="152"/>
      <c r="Q44" s="152"/>
      <c r="R44" s="152" t="s">
        <v>154</v>
      </c>
      <c r="S44" s="153">
        <f>SUM(S38:S43)</f>
        <v>1026000</v>
      </c>
      <c r="U44" s="88"/>
      <c r="AN44" s="72"/>
    </row>
    <row r="45" spans="1:41" ht="24" customHeight="1" x14ac:dyDescent="0.25"/>
    <row r="46" spans="1:41" ht="24" customHeight="1" x14ac:dyDescent="0.25">
      <c r="B46" s="73" t="s">
        <v>265</v>
      </c>
      <c r="C46" s="74"/>
      <c r="D46" s="226" t="s">
        <v>250</v>
      </c>
      <c r="E46" s="227"/>
      <c r="F46" s="227"/>
      <c r="G46" s="227"/>
      <c r="H46" s="227"/>
      <c r="I46" s="227"/>
      <c r="J46" s="227"/>
      <c r="K46" s="227"/>
      <c r="L46" s="227"/>
      <c r="M46" s="227"/>
      <c r="N46" s="227"/>
      <c r="O46" s="228"/>
      <c r="P46" s="229" t="s">
        <v>251</v>
      </c>
      <c r="Q46" s="230"/>
      <c r="R46" s="125"/>
      <c r="S46" s="129" t="s">
        <v>137</v>
      </c>
      <c r="U46" s="134" t="s">
        <v>210</v>
      </c>
    </row>
    <row r="47" spans="1:41" ht="24" customHeight="1" x14ac:dyDescent="0.25">
      <c r="A47" s="50" t="s">
        <v>266</v>
      </c>
      <c r="B47" s="200" t="s">
        <v>267</v>
      </c>
      <c r="C47" s="231"/>
      <c r="D47" s="224">
        <v>1</v>
      </c>
      <c r="E47" s="209"/>
      <c r="F47" s="210"/>
      <c r="G47" s="210"/>
      <c r="H47" s="210"/>
      <c r="I47" s="232"/>
      <c r="J47" s="233"/>
      <c r="K47" s="233"/>
      <c r="L47" s="233"/>
      <c r="M47" s="233"/>
      <c r="N47" s="233"/>
      <c r="O47" s="234"/>
      <c r="P47" s="235"/>
      <c r="Q47" s="235"/>
      <c r="R47" s="235"/>
      <c r="S47" s="83"/>
      <c r="U47" s="110"/>
      <c r="W47" s="72"/>
      <c r="X47" s="72"/>
      <c r="Y47" s="72"/>
      <c r="Z47" s="72"/>
      <c r="AA47" s="72"/>
      <c r="AB47" s="72"/>
      <c r="AC47" s="72"/>
      <c r="AD47" s="72"/>
      <c r="AE47" s="72"/>
      <c r="AF47" s="72"/>
      <c r="AG47" s="72"/>
      <c r="AH47" s="72"/>
      <c r="AI47" s="72"/>
      <c r="AJ47" s="72"/>
      <c r="AK47" s="72"/>
      <c r="AL47" s="72"/>
      <c r="AM47" s="72"/>
      <c r="AN47" s="72">
        <v>1.3</v>
      </c>
      <c r="AO47" s="72">
        <f>IF(E47&amp;F47&amp;G47&amp;H47&amp;I47&amp;J47&amp;K47&amp;L47&amp;M47&amp;N47&amp;O47&amp;P47&amp;Q47&amp;R47&amp;S47="",0,1)</f>
        <v>0</v>
      </c>
    </row>
    <row r="48" spans="1:41" ht="24" customHeight="1" x14ac:dyDescent="0.25">
      <c r="A48" s="50" t="s">
        <v>268</v>
      </c>
      <c r="B48" s="200" t="s">
        <v>269</v>
      </c>
      <c r="C48" s="231"/>
      <c r="D48" s="236">
        <v>1</v>
      </c>
      <c r="E48" s="209"/>
      <c r="F48" s="210"/>
      <c r="G48" s="210"/>
      <c r="H48" s="210"/>
      <c r="I48" s="232"/>
      <c r="J48" s="233"/>
      <c r="K48" s="233"/>
      <c r="L48" s="233"/>
      <c r="M48" s="233"/>
      <c r="N48" s="233"/>
      <c r="O48" s="234"/>
      <c r="P48" s="237"/>
      <c r="Q48" s="237"/>
      <c r="R48" s="237"/>
      <c r="S48" s="83"/>
      <c r="U48" s="110"/>
      <c r="W48" s="72"/>
      <c r="X48" s="72"/>
      <c r="Y48" s="72"/>
      <c r="Z48" s="72"/>
      <c r="AA48" s="72"/>
      <c r="AB48" s="72"/>
      <c r="AC48" s="72"/>
      <c r="AD48" s="72"/>
      <c r="AE48" s="72"/>
      <c r="AF48" s="72"/>
      <c r="AG48" s="72"/>
      <c r="AH48" s="72"/>
      <c r="AI48" s="72"/>
      <c r="AJ48" s="72"/>
      <c r="AK48" s="72"/>
      <c r="AL48" s="72"/>
      <c r="AM48" s="72"/>
      <c r="AN48" s="72">
        <v>1.3</v>
      </c>
      <c r="AO48" s="72">
        <f>IF(E48&amp;F48&amp;G48&amp;H48&amp;I48&amp;J48&amp;K48&amp;L48&amp;M48&amp;N48&amp;O48&amp;P48&amp;Q48&amp;R48&amp;S48="",0,1)</f>
        <v>0</v>
      </c>
    </row>
    <row r="49" spans="1:41" ht="24" customHeight="1" x14ac:dyDescent="0.25">
      <c r="B49" s="73" t="s">
        <v>270</v>
      </c>
      <c r="C49" s="74"/>
      <c r="D49" s="226" t="s">
        <v>250</v>
      </c>
      <c r="E49" s="227"/>
      <c r="F49" s="227"/>
      <c r="G49" s="227"/>
      <c r="H49" s="227"/>
      <c r="I49" s="227"/>
      <c r="J49" s="227"/>
      <c r="K49" s="227"/>
      <c r="L49" s="227"/>
      <c r="M49" s="227"/>
      <c r="N49" s="227"/>
      <c r="O49" s="228"/>
      <c r="P49" s="229" t="s">
        <v>251</v>
      </c>
      <c r="Q49" s="230"/>
      <c r="R49" s="125"/>
      <c r="S49" s="238" t="s">
        <v>137</v>
      </c>
      <c r="U49" s="134" t="s">
        <v>210</v>
      </c>
    </row>
    <row r="50" spans="1:41" ht="24" customHeight="1" x14ac:dyDescent="0.25">
      <c r="A50" s="50" t="s">
        <v>271</v>
      </c>
      <c r="B50" s="200" t="s">
        <v>267</v>
      </c>
      <c r="C50" s="231"/>
      <c r="D50" s="208">
        <v>1</v>
      </c>
      <c r="E50" s="209" t="s">
        <v>272</v>
      </c>
      <c r="F50" s="210"/>
      <c r="G50" s="210"/>
      <c r="H50" s="210"/>
      <c r="I50" s="232"/>
      <c r="J50" s="233"/>
      <c r="K50" s="233"/>
      <c r="L50" s="233"/>
      <c r="M50" s="233"/>
      <c r="N50" s="233"/>
      <c r="O50" s="234"/>
      <c r="P50" s="235"/>
      <c r="Q50" s="235"/>
      <c r="R50" s="235"/>
      <c r="S50" s="239">
        <f>+'[2]Early Years central'!F52</f>
        <v>231462.88</v>
      </c>
      <c r="U50" s="110"/>
      <c r="W50" s="72"/>
      <c r="X50" s="72"/>
      <c r="Y50" s="72"/>
      <c r="Z50" s="72"/>
      <c r="AA50" s="72"/>
      <c r="AB50" s="72"/>
      <c r="AC50" s="72"/>
      <c r="AD50" s="72"/>
      <c r="AE50" s="72"/>
      <c r="AF50" s="72"/>
      <c r="AG50" s="72"/>
      <c r="AH50" s="72"/>
      <c r="AI50" s="72"/>
      <c r="AJ50" s="72"/>
      <c r="AK50" s="72"/>
      <c r="AL50" s="72"/>
      <c r="AM50" s="72"/>
      <c r="AN50" s="72">
        <v>1.3</v>
      </c>
      <c r="AO50" s="72">
        <f>IF(E50&amp;F50&amp;G50&amp;H50&amp;I50&amp;J50&amp;K50&amp;L50&amp;M50&amp;N50&amp;O50&amp;P50&amp;Q50&amp;R50&amp;S50="",0,1)</f>
        <v>1</v>
      </c>
    </row>
    <row r="51" spans="1:41" ht="24" customHeight="1" thickBot="1" x14ac:dyDescent="0.3">
      <c r="A51" s="50" t="s">
        <v>273</v>
      </c>
      <c r="B51" s="200" t="s">
        <v>269</v>
      </c>
      <c r="C51" s="231"/>
      <c r="D51" s="236">
        <v>1</v>
      </c>
      <c r="E51" s="209"/>
      <c r="F51" s="210"/>
      <c r="G51" s="210"/>
      <c r="H51" s="210"/>
      <c r="I51" s="232"/>
      <c r="J51" s="233"/>
      <c r="K51" s="233"/>
      <c r="L51" s="233"/>
      <c r="M51" s="233"/>
      <c r="N51" s="233"/>
      <c r="O51" s="234"/>
      <c r="P51" s="240"/>
      <c r="Q51" s="240"/>
      <c r="R51" s="241"/>
      <c r="S51" s="242"/>
      <c r="U51" s="110"/>
      <c r="W51" s="72"/>
      <c r="X51" s="72"/>
      <c r="Y51" s="72"/>
      <c r="Z51" s="72"/>
      <c r="AA51" s="72"/>
      <c r="AB51" s="72"/>
      <c r="AC51" s="72"/>
      <c r="AD51" s="72"/>
      <c r="AE51" s="72"/>
      <c r="AF51" s="72"/>
      <c r="AG51" s="72"/>
      <c r="AH51" s="72"/>
      <c r="AI51" s="72"/>
      <c r="AJ51" s="72"/>
      <c r="AK51" s="72"/>
      <c r="AL51" s="72"/>
      <c r="AM51" s="72"/>
      <c r="AN51" s="72">
        <v>1.3</v>
      </c>
      <c r="AO51" s="72">
        <f>IF(E51&amp;F51&amp;G51&amp;H51&amp;I51&amp;J51&amp;K51&amp;L51&amp;M51&amp;N51&amp;O51&amp;P51&amp;Q51&amp;R51&amp;S51="",0,1)</f>
        <v>0</v>
      </c>
    </row>
    <row r="52" spans="1:41" ht="24" customHeight="1" thickBot="1" x14ac:dyDescent="0.3">
      <c r="B52" s="187"/>
      <c r="C52" s="187"/>
      <c r="D52" s="187"/>
      <c r="E52" s="188"/>
      <c r="F52" s="187"/>
      <c r="G52" s="187"/>
      <c r="H52" s="187"/>
      <c r="I52" s="187"/>
      <c r="J52" s="187"/>
      <c r="K52" s="187"/>
      <c r="L52" s="187"/>
      <c r="M52" s="187"/>
      <c r="N52" s="187"/>
      <c r="O52" s="187"/>
      <c r="P52" s="187"/>
      <c r="Q52" s="187"/>
      <c r="R52" s="187" t="s">
        <v>155</v>
      </c>
      <c r="S52" s="153">
        <f>SUM(S50)</f>
        <v>231462.88</v>
      </c>
      <c r="U52" s="110"/>
      <c r="AN52" s="72"/>
    </row>
    <row r="53" spans="1:41" s="28" customFormat="1" ht="24" customHeight="1" x14ac:dyDescent="0.25">
      <c r="A53" s="50"/>
      <c r="B53" s="51"/>
      <c r="C53" s="51"/>
      <c r="D53" s="51"/>
      <c r="E53" s="52"/>
      <c r="F53" s="51"/>
      <c r="G53" s="51"/>
      <c r="H53" s="51"/>
      <c r="I53" s="53"/>
      <c r="J53" s="51"/>
      <c r="K53" s="51"/>
      <c r="L53" s="51"/>
      <c r="M53" s="51"/>
      <c r="N53" s="51"/>
      <c r="O53" s="51"/>
      <c r="P53" s="51"/>
      <c r="Q53" s="51"/>
      <c r="R53" s="51"/>
      <c r="S53" s="51"/>
      <c r="T53" s="51"/>
      <c r="U53" s="51"/>
    </row>
    <row r="54" spans="1:41" s="28" customFormat="1" ht="24" customHeight="1" x14ac:dyDescent="0.25">
      <c r="A54" s="50"/>
      <c r="B54" s="73" t="s">
        <v>274</v>
      </c>
      <c r="C54" s="74"/>
      <c r="D54" s="243"/>
      <c r="E54" s="244"/>
      <c r="F54" s="244"/>
      <c r="G54" s="244"/>
      <c r="H54" s="244"/>
      <c r="I54" s="244"/>
      <c r="J54" s="244"/>
      <c r="K54" s="244"/>
      <c r="L54" s="244"/>
      <c r="M54" s="244"/>
      <c r="N54" s="244"/>
      <c r="O54" s="245"/>
      <c r="P54" s="229" t="s">
        <v>251</v>
      </c>
      <c r="Q54" s="230"/>
      <c r="R54" s="125"/>
      <c r="S54" s="238" t="s">
        <v>137</v>
      </c>
      <c r="T54" s="51"/>
      <c r="U54" s="134" t="s">
        <v>210</v>
      </c>
    </row>
    <row r="55" spans="1:41" s="28" customFormat="1" ht="24" customHeight="1" thickBot="1" x14ac:dyDescent="0.3">
      <c r="A55" s="50" t="s">
        <v>275</v>
      </c>
      <c r="B55" s="200" t="s">
        <v>276</v>
      </c>
      <c r="C55" s="246"/>
      <c r="D55" s="247"/>
      <c r="E55" s="248"/>
      <c r="F55" s="247"/>
      <c r="G55" s="247"/>
      <c r="H55" s="247"/>
      <c r="I55" s="249"/>
      <c r="J55" s="247"/>
      <c r="K55" s="247"/>
      <c r="L55" s="247"/>
      <c r="M55" s="247"/>
      <c r="N55" s="247"/>
      <c r="O55" s="247"/>
      <c r="P55" s="250"/>
      <c r="Q55" s="251"/>
      <c r="R55" s="252"/>
      <c r="S55" s="253">
        <f>'[2]2023-24 EYB DSG '!K4</f>
        <v>481204</v>
      </c>
      <c r="T55" s="51"/>
      <c r="U55" s="88"/>
      <c r="W55" s="72">
        <v>1.1000000000000001</v>
      </c>
      <c r="X55" s="72"/>
      <c r="Y55" s="72">
        <v>1.1000000000000001</v>
      </c>
      <c r="Z55" s="72" t="s">
        <v>214</v>
      </c>
      <c r="AA55" s="72" t="s">
        <v>256</v>
      </c>
      <c r="AB55" s="72" t="s">
        <v>256</v>
      </c>
      <c r="AC55" s="72" t="s">
        <v>256</v>
      </c>
      <c r="AD55" s="72" t="s">
        <v>277</v>
      </c>
      <c r="AE55" s="72" t="s">
        <v>278</v>
      </c>
      <c r="AF55" s="72" t="s">
        <v>278</v>
      </c>
      <c r="AG55" s="72" t="s">
        <v>278</v>
      </c>
      <c r="AH55" s="254"/>
      <c r="AI55" s="254"/>
      <c r="AJ55" s="254"/>
      <c r="AK55" s="254"/>
      <c r="AL55" s="254"/>
      <c r="AM55" s="254"/>
      <c r="AN55" s="254">
        <v>1.4</v>
      </c>
      <c r="AO55" s="72">
        <f>IF(E55&amp;F55&amp;G55&amp;H55&amp;I55&amp;J55&amp;K55&amp;L55&amp;M55&amp;N55&amp;O55&amp;P55&amp;Q55&amp;R55&amp;S55="",0,1)</f>
        <v>1</v>
      </c>
    </row>
    <row r="56" spans="1:41" s="28" customFormat="1" ht="24" customHeight="1" thickBot="1" x14ac:dyDescent="0.3">
      <c r="A56" s="50"/>
      <c r="B56" s="152"/>
      <c r="C56" s="152"/>
      <c r="D56" s="152"/>
      <c r="E56" s="188"/>
      <c r="F56" s="152"/>
      <c r="G56" s="152"/>
      <c r="H56" s="152"/>
      <c r="I56" s="152"/>
      <c r="J56" s="152"/>
      <c r="K56" s="152"/>
      <c r="L56" s="152"/>
      <c r="M56" s="152"/>
      <c r="N56" s="152"/>
      <c r="O56" s="152"/>
      <c r="P56" s="152"/>
      <c r="Q56" s="152"/>
      <c r="R56" s="152" t="s">
        <v>279</v>
      </c>
      <c r="S56" s="153">
        <f>Total10</f>
        <v>481204</v>
      </c>
      <c r="T56" s="51"/>
      <c r="U56" s="88"/>
      <c r="AN56" s="254"/>
    </row>
    <row r="57" spans="1:41" s="28" customFormat="1" ht="24" customHeight="1" x14ac:dyDescent="0.25">
      <c r="A57" s="50"/>
      <c r="B57" s="51"/>
      <c r="C57" s="51"/>
      <c r="D57" s="51"/>
      <c r="E57" s="52"/>
      <c r="F57" s="51"/>
      <c r="G57" s="51"/>
      <c r="H57" s="51"/>
      <c r="I57" s="53"/>
      <c r="J57" s="51"/>
      <c r="K57" s="51"/>
      <c r="L57" s="51"/>
      <c r="M57" s="51"/>
      <c r="N57" s="51"/>
      <c r="O57" s="51"/>
      <c r="P57" s="51"/>
      <c r="Q57" s="51"/>
      <c r="R57" s="51"/>
      <c r="S57" s="51"/>
      <c r="T57" s="51"/>
      <c r="U57" s="51"/>
    </row>
    <row r="58" spans="1:41" s="28" customFormat="1" ht="24" customHeight="1" x14ac:dyDescent="0.25">
      <c r="A58" s="50"/>
      <c r="B58" s="73" t="s">
        <v>280</v>
      </c>
      <c r="C58" s="74"/>
      <c r="D58" s="226"/>
      <c r="E58" s="227"/>
      <c r="F58" s="227"/>
      <c r="G58" s="227"/>
      <c r="H58" s="227"/>
      <c r="I58" s="227"/>
      <c r="J58" s="227"/>
      <c r="K58" s="227"/>
      <c r="L58" s="227"/>
      <c r="M58" s="227"/>
      <c r="N58" s="227"/>
      <c r="O58" s="228"/>
      <c r="P58" s="229" t="s">
        <v>251</v>
      </c>
      <c r="Q58" s="230"/>
      <c r="R58" s="125"/>
      <c r="S58" s="238" t="s">
        <v>137</v>
      </c>
      <c r="T58" s="51"/>
      <c r="U58" s="134" t="s">
        <v>210</v>
      </c>
    </row>
    <row r="59" spans="1:41" s="28" customFormat="1" ht="24" customHeight="1" thickBot="1" x14ac:dyDescent="0.3">
      <c r="A59" s="50" t="s">
        <v>281</v>
      </c>
      <c r="B59" s="200" t="s">
        <v>276</v>
      </c>
      <c r="C59" s="246"/>
      <c r="D59" s="247"/>
      <c r="E59" s="248"/>
      <c r="F59" s="247"/>
      <c r="G59" s="247"/>
      <c r="H59" s="247"/>
      <c r="I59" s="249"/>
      <c r="J59" s="247"/>
      <c r="K59" s="247"/>
      <c r="L59" s="247"/>
      <c r="M59" s="247"/>
      <c r="N59" s="247"/>
      <c r="O59" s="247"/>
      <c r="P59" s="250"/>
      <c r="Q59" s="251"/>
      <c r="R59" s="252"/>
      <c r="S59" s="255">
        <f>'[2]2023-24 EYB DSG '!L4</f>
        <v>101016</v>
      </c>
      <c r="T59" s="51"/>
      <c r="U59" s="88"/>
      <c r="W59" s="72">
        <v>1.1000000000000001</v>
      </c>
      <c r="X59" s="72"/>
      <c r="Y59" s="72">
        <v>1.1000000000000001</v>
      </c>
      <c r="Z59" s="72" t="s">
        <v>214</v>
      </c>
      <c r="AA59" s="72" t="s">
        <v>256</v>
      </c>
      <c r="AB59" s="72" t="s">
        <v>256</v>
      </c>
      <c r="AC59" s="72" t="s">
        <v>256</v>
      </c>
      <c r="AD59" s="72" t="s">
        <v>282</v>
      </c>
      <c r="AE59" s="72" t="s">
        <v>278</v>
      </c>
      <c r="AF59" s="72" t="s">
        <v>278</v>
      </c>
      <c r="AG59" s="72" t="s">
        <v>278</v>
      </c>
      <c r="AH59" s="254"/>
      <c r="AI59" s="254"/>
      <c r="AJ59" s="254"/>
      <c r="AK59" s="254"/>
      <c r="AL59" s="254"/>
      <c r="AM59" s="254"/>
      <c r="AN59" s="254">
        <v>1.4</v>
      </c>
      <c r="AO59" s="72">
        <f>IF(E59&amp;F59&amp;G59&amp;H59&amp;I59&amp;J59&amp;K59&amp;L59&amp;M59&amp;N59&amp;O59&amp;P59&amp;Q59&amp;R59&amp;S59="",0,1)</f>
        <v>1</v>
      </c>
    </row>
    <row r="60" spans="1:41" s="28" customFormat="1" ht="24" customHeight="1" thickBot="1" x14ac:dyDescent="0.3">
      <c r="A60" s="50"/>
      <c r="B60" s="187"/>
      <c r="C60" s="187"/>
      <c r="D60" s="187"/>
      <c r="E60" s="188"/>
      <c r="F60" s="187"/>
      <c r="G60" s="187"/>
      <c r="H60" s="187"/>
      <c r="I60" s="187"/>
      <c r="J60" s="187"/>
      <c r="K60" s="187"/>
      <c r="L60" s="187"/>
      <c r="M60" s="187"/>
      <c r="N60" s="187"/>
      <c r="O60" s="187"/>
      <c r="P60" s="187"/>
      <c r="Q60" s="187"/>
      <c r="R60" s="187" t="s">
        <v>283</v>
      </c>
      <c r="S60" s="153">
        <f>Total11</f>
        <v>101016</v>
      </c>
      <c r="T60" s="51"/>
      <c r="U60" s="88"/>
      <c r="AN60" s="254"/>
    </row>
    <row r="61" spans="1:41" s="28" customFormat="1" ht="24" customHeight="1" x14ac:dyDescent="0.25">
      <c r="A61" s="50"/>
      <c r="B61" s="187"/>
      <c r="C61" s="187"/>
      <c r="D61" s="187"/>
      <c r="E61" s="188"/>
      <c r="F61" s="187"/>
      <c r="G61" s="187"/>
      <c r="H61" s="187"/>
      <c r="I61" s="256"/>
      <c r="J61" s="187"/>
      <c r="K61" s="187"/>
      <c r="L61" s="187"/>
      <c r="M61" s="187"/>
      <c r="N61" s="187"/>
      <c r="O61" s="187"/>
      <c r="P61" s="187"/>
      <c r="Q61" s="187"/>
      <c r="R61" s="187"/>
      <c r="S61" s="257"/>
      <c r="T61" s="51"/>
      <c r="U61" s="258"/>
    </row>
    <row r="62" spans="1:41" s="28" customFormat="1" ht="24" customHeight="1" x14ac:dyDescent="0.25">
      <c r="A62" s="50"/>
      <c r="B62" s="51"/>
      <c r="C62" s="51"/>
      <c r="D62" s="51"/>
      <c r="E62" s="52"/>
      <c r="F62" s="51"/>
      <c r="G62" s="51"/>
      <c r="H62" s="51"/>
      <c r="I62" s="53"/>
      <c r="J62" s="51"/>
      <c r="K62" s="51"/>
      <c r="L62" s="51"/>
      <c r="M62" s="51"/>
      <c r="N62" s="51"/>
      <c r="O62" s="51"/>
      <c r="P62" s="51"/>
      <c r="Q62" s="51"/>
      <c r="R62" s="51"/>
      <c r="S62" s="51"/>
      <c r="T62" s="51"/>
      <c r="U62" s="134" t="s">
        <v>210</v>
      </c>
    </row>
    <row r="63" spans="1:41" s="28" customFormat="1" ht="24" customHeight="1" x14ac:dyDescent="0.25">
      <c r="A63" s="50"/>
      <c r="B63" s="259"/>
      <c r="C63" s="259"/>
      <c r="D63" s="260" t="s">
        <v>284</v>
      </c>
      <c r="E63" s="261"/>
      <c r="F63" s="262"/>
      <c r="G63" s="262"/>
      <c r="H63" s="262"/>
      <c r="I63" s="263"/>
      <c r="J63" s="264"/>
      <c r="K63" s="264"/>
      <c r="L63" s="264"/>
      <c r="M63" s="264"/>
      <c r="N63" s="264"/>
      <c r="O63" s="264"/>
      <c r="P63" s="265"/>
      <c r="Q63" s="265"/>
      <c r="R63" s="265"/>
      <c r="S63" s="266"/>
      <c r="T63" s="51"/>
      <c r="U63" s="267"/>
    </row>
    <row r="64" spans="1:41" s="28" customFormat="1" x14ac:dyDescent="0.25">
      <c r="A64" s="50"/>
      <c r="B64" s="51"/>
      <c r="C64" s="51"/>
      <c r="D64" s="51"/>
      <c r="E64" s="52"/>
      <c r="F64" s="51"/>
      <c r="G64" s="51"/>
      <c r="H64" s="51"/>
      <c r="I64" s="53"/>
      <c r="J64" s="51"/>
      <c r="K64" s="51"/>
      <c r="L64" s="51"/>
      <c r="M64" s="51"/>
      <c r="N64" s="51"/>
      <c r="O64" s="51"/>
      <c r="P64" s="51"/>
      <c r="Q64" s="51"/>
      <c r="R64" s="51"/>
      <c r="S64" s="51"/>
      <c r="T64" s="51"/>
      <c r="U64" s="51"/>
    </row>
    <row r="66" spans="12:16" ht="30" x14ac:dyDescent="0.25">
      <c r="L66" s="268"/>
      <c r="M66" s="269" t="s">
        <v>285</v>
      </c>
      <c r="N66" s="270" t="s">
        <v>286</v>
      </c>
      <c r="O66" s="270" t="s">
        <v>287</v>
      </c>
      <c r="P66" s="271" t="s">
        <v>288</v>
      </c>
    </row>
    <row r="67" spans="12:16" x14ac:dyDescent="0.25">
      <c r="L67" s="272"/>
      <c r="M67" s="273" t="s">
        <v>289</v>
      </c>
      <c r="N67" s="274" t="s">
        <v>289</v>
      </c>
      <c r="O67" s="274" t="s">
        <v>289</v>
      </c>
      <c r="P67" s="275" t="s">
        <v>289</v>
      </c>
    </row>
    <row r="68" spans="12:16" x14ac:dyDescent="0.25">
      <c r="L68" s="57" t="s">
        <v>213</v>
      </c>
      <c r="M68" s="276">
        <f>+F10</f>
        <v>4.42</v>
      </c>
      <c r="N68" s="277"/>
      <c r="O68" s="278">
        <f>S10</f>
        <v>18256864.320532516</v>
      </c>
      <c r="P68" s="279"/>
    </row>
    <row r="69" spans="12:16" x14ac:dyDescent="0.25">
      <c r="L69" s="280" t="s">
        <v>290</v>
      </c>
      <c r="M69" s="276">
        <f>+F16</f>
        <v>0.1</v>
      </c>
      <c r="N69" s="277"/>
      <c r="O69" s="278">
        <f>S16</f>
        <v>256381.72349684336</v>
      </c>
      <c r="P69" s="279"/>
    </row>
    <row r="70" spans="12:16" x14ac:dyDescent="0.25">
      <c r="L70" s="280" t="s">
        <v>291</v>
      </c>
      <c r="M70" s="276">
        <f>+F17</f>
        <v>0.16</v>
      </c>
      <c r="N70" s="277"/>
      <c r="O70" s="278">
        <f>S17</f>
        <v>391599.07597064198</v>
      </c>
      <c r="P70" s="279"/>
    </row>
    <row r="71" spans="12:16" x14ac:dyDescent="0.25">
      <c r="L71" s="280" t="s">
        <v>292</v>
      </c>
      <c r="M71" s="281"/>
      <c r="N71" s="277"/>
      <c r="O71" s="278">
        <f>S39</f>
        <v>1026000</v>
      </c>
      <c r="P71" s="279"/>
    </row>
    <row r="72" spans="12:16" x14ac:dyDescent="0.25">
      <c r="L72" s="282" t="s">
        <v>293</v>
      </c>
      <c r="M72" s="281"/>
      <c r="N72" s="277"/>
      <c r="O72" s="283">
        <f>S50</f>
        <v>231462.88</v>
      </c>
      <c r="P72" s="279"/>
    </row>
    <row r="73" spans="12:16" x14ac:dyDescent="0.25">
      <c r="L73" s="72" t="s">
        <v>294</v>
      </c>
      <c r="M73" s="284"/>
      <c r="N73" s="285">
        <f>'[2]2023-24 EYB DSG '!E4+'[2]2023-24 EYB DSG '!G4</f>
        <v>20162308</v>
      </c>
      <c r="O73" s="285">
        <f>SUM(O68:O72)</f>
        <v>20162308</v>
      </c>
      <c r="P73" s="285">
        <f>O73-N73</f>
        <v>0</v>
      </c>
    </row>
    <row r="74" spans="12:16" x14ac:dyDescent="0.25">
      <c r="L74" s="72" t="s">
        <v>295</v>
      </c>
      <c r="M74" s="286">
        <f>+F30</f>
        <v>5.3</v>
      </c>
      <c r="N74" s="285">
        <f>'[2]2023-24 EYB DSG '!J4</f>
        <v>3805319</v>
      </c>
      <c r="O74" s="287">
        <f>S30</f>
        <v>3805318.9999999995</v>
      </c>
      <c r="P74" s="285">
        <f>O74-N74</f>
        <v>0</v>
      </c>
    </row>
    <row r="75" spans="12:16" x14ac:dyDescent="0.25">
      <c r="L75" s="72" t="s">
        <v>296</v>
      </c>
      <c r="M75" s="284"/>
      <c r="N75" s="285">
        <f>'[2]2023-24 EYB DSG '!K4</f>
        <v>481204</v>
      </c>
      <c r="O75" s="287">
        <f>S56</f>
        <v>481204</v>
      </c>
      <c r="P75" s="285">
        <f>O75-N75</f>
        <v>0</v>
      </c>
    </row>
    <row r="76" spans="12:16" x14ac:dyDescent="0.25">
      <c r="L76" s="72" t="s">
        <v>297</v>
      </c>
      <c r="M76" s="284"/>
      <c r="N76" s="285">
        <f>'[2]2023-24 EYB DSG '!L4</f>
        <v>101016</v>
      </c>
      <c r="O76" s="287">
        <f>Total11</f>
        <v>101016</v>
      </c>
      <c r="P76" s="285">
        <f>O76-N76</f>
        <v>0</v>
      </c>
    </row>
    <row r="77" spans="12:16" x14ac:dyDescent="0.25">
      <c r="L77" s="288" t="s">
        <v>298</v>
      </c>
      <c r="M77" s="289"/>
      <c r="N77" s="290">
        <f>SUM(N73:N76)</f>
        <v>24549847</v>
      </c>
      <c r="O77" s="290">
        <f>SUM(O73:O76)</f>
        <v>24549847</v>
      </c>
      <c r="P77" s="290">
        <f>SUM(P73:P76)</f>
        <v>0</v>
      </c>
    </row>
    <row r="81" spans="12:21" x14ac:dyDescent="0.25">
      <c r="L81" s="291" t="s">
        <v>299</v>
      </c>
    </row>
    <row r="84" spans="12:21" x14ac:dyDescent="0.25">
      <c r="L84" s="51" t="s">
        <v>213</v>
      </c>
      <c r="S84" s="292">
        <f>+S114</f>
        <v>16759380.299999999</v>
      </c>
    </row>
    <row r="85" spans="12:21" x14ac:dyDescent="0.25">
      <c r="L85" s="51" t="s">
        <v>290</v>
      </c>
      <c r="S85" s="292">
        <f>+S115</f>
        <v>235352.50800000003</v>
      </c>
    </row>
    <row r="86" spans="12:21" x14ac:dyDescent="0.25">
      <c r="L86" s="51" t="s">
        <v>291</v>
      </c>
      <c r="S86" s="292">
        <f>+S116</f>
        <v>359478.91840000002</v>
      </c>
      <c r="U86" s="293"/>
    </row>
    <row r="87" spans="12:21" x14ac:dyDescent="0.25">
      <c r="L87" s="51" t="s">
        <v>292</v>
      </c>
      <c r="S87" s="292">
        <f>S44</f>
        <v>1026000</v>
      </c>
    </row>
    <row r="88" spans="12:21" x14ac:dyDescent="0.25">
      <c r="L88" s="51" t="s">
        <v>293</v>
      </c>
      <c r="S88" s="294">
        <f>+'[2]Early Years central'!F52</f>
        <v>231462.88</v>
      </c>
    </row>
    <row r="89" spans="12:21" x14ac:dyDescent="0.25">
      <c r="L89" s="51" t="s">
        <v>137</v>
      </c>
      <c r="S89" s="292">
        <f>SUM(S84:S88)</f>
        <v>18611674.606399998</v>
      </c>
    </row>
    <row r="90" spans="12:21" x14ac:dyDescent="0.25">
      <c r="L90" s="51" t="s">
        <v>300</v>
      </c>
      <c r="S90" s="295">
        <f>+'[2]2023-24 EYB DSG '!E4+'[2]2023-24 EYB DSG '!G4</f>
        <v>20162308</v>
      </c>
    </row>
    <row r="91" spans="12:21" x14ac:dyDescent="0.25">
      <c r="L91" s="51" t="s">
        <v>301</v>
      </c>
      <c r="S91" s="292">
        <f>S90-S89</f>
        <v>1550633.3936000019</v>
      </c>
    </row>
    <row r="92" spans="12:21" x14ac:dyDescent="0.25">
      <c r="S92" s="292"/>
    </row>
    <row r="93" spans="12:21" x14ac:dyDescent="0.25">
      <c r="L93" s="51" t="s">
        <v>213</v>
      </c>
      <c r="S93" s="292"/>
    </row>
    <row r="94" spans="12:21" x14ac:dyDescent="0.25">
      <c r="L94" s="51" t="s">
        <v>290</v>
      </c>
      <c r="S94" s="292"/>
    </row>
    <row r="95" spans="12:21" x14ac:dyDescent="0.25">
      <c r="L95" s="51" t="s">
        <v>291</v>
      </c>
      <c r="S95" s="292"/>
    </row>
    <row r="96" spans="12:21" x14ac:dyDescent="0.25">
      <c r="S96" s="292">
        <f>+S91</f>
        <v>1550633.3936000019</v>
      </c>
    </row>
    <row r="97" spans="6:49" x14ac:dyDescent="0.25">
      <c r="S97" s="292"/>
    </row>
    <row r="98" spans="6:49" x14ac:dyDescent="0.25">
      <c r="L98" s="296"/>
      <c r="M98" s="296"/>
      <c r="N98" s="297" t="s">
        <v>285</v>
      </c>
      <c r="O98" s="297" t="s">
        <v>302</v>
      </c>
      <c r="P98" s="297" t="s">
        <v>303</v>
      </c>
      <c r="Q98" s="297" t="s">
        <v>304</v>
      </c>
      <c r="R98" s="297" t="s">
        <v>305</v>
      </c>
      <c r="S98" s="297" t="s">
        <v>137</v>
      </c>
    </row>
    <row r="99" spans="6:49" x14ac:dyDescent="0.25">
      <c r="F99" s="51" t="s">
        <v>306</v>
      </c>
      <c r="L99" s="296" t="s">
        <v>307</v>
      </c>
      <c r="M99" s="296"/>
      <c r="N99" s="297"/>
      <c r="O99" s="297" t="s">
        <v>308</v>
      </c>
      <c r="P99" s="297" t="s">
        <v>308</v>
      </c>
      <c r="Q99" s="297" t="s">
        <v>308</v>
      </c>
      <c r="R99" s="297" t="s">
        <v>308</v>
      </c>
      <c r="S99" s="297" t="s">
        <v>308</v>
      </c>
    </row>
    <row r="100" spans="6:49" x14ac:dyDescent="0.25">
      <c r="L100" s="296" t="s">
        <v>309</v>
      </c>
      <c r="M100" s="296"/>
      <c r="N100" s="298">
        <v>4.2699999999999996</v>
      </c>
      <c r="O100" s="299">
        <v>1699065</v>
      </c>
      <c r="P100" s="299">
        <v>1308894</v>
      </c>
      <c r="Q100" s="300">
        <v>606863</v>
      </c>
      <c r="R100" s="300">
        <v>176893</v>
      </c>
      <c r="S100" s="299">
        <f>SUM(O100:R100)</f>
        <v>3791715</v>
      </c>
    </row>
    <row r="101" spans="6:49" x14ac:dyDescent="0.25">
      <c r="L101" s="296" t="s">
        <v>310</v>
      </c>
      <c r="M101" s="296"/>
      <c r="N101" s="298">
        <v>0.1</v>
      </c>
      <c r="O101" s="301">
        <f>0.61*O100</f>
        <v>1036429.65</v>
      </c>
      <c r="P101" s="299">
        <v>862755</v>
      </c>
      <c r="Q101" s="300">
        <f>0.61*Q100</f>
        <v>370186.43</v>
      </c>
      <c r="R101" s="300">
        <v>84154</v>
      </c>
      <c r="S101" s="299">
        <f>SUM(O101:R101)</f>
        <v>2353525.08</v>
      </c>
    </row>
    <row r="102" spans="6:49" x14ac:dyDescent="0.25">
      <c r="L102" s="296" t="s">
        <v>311</v>
      </c>
      <c r="M102" s="296"/>
      <c r="N102" s="298">
        <v>0.16</v>
      </c>
      <c r="O102" s="301">
        <f>0.33*O100</f>
        <v>560691.45000000007</v>
      </c>
      <c r="P102" s="299">
        <v>1308894</v>
      </c>
      <c r="Q102" s="300">
        <f>0.33*Q100</f>
        <v>200264.79</v>
      </c>
      <c r="R102" s="297">
        <v>176893</v>
      </c>
      <c r="S102" s="299">
        <f>SUM(O102:R102)</f>
        <v>2246743.2400000002</v>
      </c>
    </row>
    <row r="103" spans="6:49" ht="15.75" thickBot="1" x14ac:dyDescent="0.3">
      <c r="L103" s="296" t="s">
        <v>137</v>
      </c>
      <c r="M103" s="296"/>
      <c r="N103" s="298"/>
      <c r="O103" s="302">
        <f>SUM(O100:O102)</f>
        <v>3296186.1</v>
      </c>
      <c r="P103" s="302">
        <f>SUM(P100:P102)</f>
        <v>3480543</v>
      </c>
      <c r="Q103" s="302">
        <f>SUM(Q100:Q102)</f>
        <v>1177314.22</v>
      </c>
      <c r="R103" s="302">
        <f>SUM(R100:R102)</f>
        <v>437940</v>
      </c>
      <c r="S103" s="303">
        <f>SUM(S100:S102)</f>
        <v>8391983.3200000003</v>
      </c>
    </row>
    <row r="104" spans="6:49" ht="15.75" thickTop="1" x14ac:dyDescent="0.25">
      <c r="L104" s="28"/>
      <c r="M104" s="28"/>
      <c r="N104" s="304"/>
      <c r="O104" s="305"/>
      <c r="P104" s="305"/>
      <c r="Q104" s="305"/>
      <c r="R104" s="305"/>
      <c r="S104" s="306"/>
    </row>
    <row r="105" spans="6:49" x14ac:dyDescent="0.25">
      <c r="N105" s="53" t="s">
        <v>285</v>
      </c>
      <c r="O105" s="53" t="s">
        <v>302</v>
      </c>
      <c r="P105" s="53" t="s">
        <v>303</v>
      </c>
      <c r="Q105" s="53" t="s">
        <v>304</v>
      </c>
      <c r="R105" s="53" t="s">
        <v>305</v>
      </c>
      <c r="S105" s="53" t="s">
        <v>137</v>
      </c>
    </row>
    <row r="106" spans="6:49" x14ac:dyDescent="0.25">
      <c r="L106" s="51" t="s">
        <v>312</v>
      </c>
      <c r="N106" s="53"/>
      <c r="O106" s="53" t="s">
        <v>289</v>
      </c>
      <c r="P106" s="53" t="s">
        <v>289</v>
      </c>
      <c r="Q106" s="53" t="s">
        <v>289</v>
      </c>
      <c r="R106" s="53" t="s">
        <v>289</v>
      </c>
      <c r="S106" s="53" t="s">
        <v>289</v>
      </c>
    </row>
    <row r="107" spans="6:49" x14ac:dyDescent="0.25">
      <c r="L107" s="51" t="s">
        <v>313</v>
      </c>
      <c r="N107" s="307">
        <v>4.2699999999999996</v>
      </c>
      <c r="O107" s="308">
        <f>O100*$N$100</f>
        <v>7255007.5499999989</v>
      </c>
      <c r="P107" s="308">
        <f>P100*$N$100</f>
        <v>5588977.3799999999</v>
      </c>
      <c r="Q107" s="308">
        <f>Q100*$N$100</f>
        <v>2591305.0099999998</v>
      </c>
      <c r="R107" s="308">
        <f>R100*$N$100</f>
        <v>755333.10999999987</v>
      </c>
      <c r="S107" s="308">
        <f>SUM(O107:R107)</f>
        <v>16190623.049999999</v>
      </c>
    </row>
    <row r="108" spans="6:49" x14ac:dyDescent="0.25">
      <c r="L108" s="51" t="s">
        <v>314</v>
      </c>
      <c r="N108" s="307">
        <v>0.1</v>
      </c>
      <c r="O108" s="308">
        <f>O101*$N$101</f>
        <v>103642.96500000001</v>
      </c>
      <c r="P108" s="308">
        <f>P101*$N$101</f>
        <v>86275.5</v>
      </c>
      <c r="Q108" s="308">
        <f>Q101*$N$101</f>
        <v>37018.643000000004</v>
      </c>
      <c r="R108" s="308">
        <f>R101*$N$101</f>
        <v>8415.4</v>
      </c>
      <c r="S108" s="308">
        <f>SUM(O108:R108)</f>
        <v>235352.50800000003</v>
      </c>
    </row>
    <row r="109" spans="6:49" x14ac:dyDescent="0.25">
      <c r="L109" s="51" t="s">
        <v>315</v>
      </c>
      <c r="N109" s="307">
        <v>0.16</v>
      </c>
      <c r="O109" s="308">
        <f>O102*$N$102</f>
        <v>89710.632000000012</v>
      </c>
      <c r="P109" s="308">
        <f>P102*$N$102</f>
        <v>209423.04</v>
      </c>
      <c r="Q109" s="308">
        <f>Q102*$N$102</f>
        <v>32042.366400000003</v>
      </c>
      <c r="R109" s="308">
        <f>R102*$N$102</f>
        <v>28302.880000000001</v>
      </c>
      <c r="S109" s="308">
        <f>SUM(O109:R109)</f>
        <v>359478.91840000002</v>
      </c>
    </row>
    <row r="110" spans="6:49" ht="15.75" thickBot="1" x14ac:dyDescent="0.3">
      <c r="L110" s="51" t="s">
        <v>316</v>
      </c>
      <c r="N110" s="307"/>
      <c r="O110" s="309">
        <f>SUM(O107:O109)</f>
        <v>7448361.1469999989</v>
      </c>
      <c r="P110" s="309">
        <f>SUM(P107:P109)</f>
        <v>5884675.9199999999</v>
      </c>
      <c r="Q110" s="309">
        <f>SUM(Q107:Q109)</f>
        <v>2660366.0194000001</v>
      </c>
      <c r="R110" s="309">
        <f>SUM(R107:R109)</f>
        <v>792051.3899999999</v>
      </c>
      <c r="S110" s="310">
        <f>SUM(S107:S109)</f>
        <v>16785454.476399999</v>
      </c>
    </row>
    <row r="111" spans="6:49" ht="15.75" thickTop="1" x14ac:dyDescent="0.25">
      <c r="N111" s="307"/>
      <c r="O111" s="311"/>
      <c r="P111" s="311"/>
      <c r="Q111" s="311"/>
      <c r="R111" s="311"/>
      <c r="S111" s="308"/>
    </row>
    <row r="112" spans="6:49" x14ac:dyDescent="0.25">
      <c r="N112" s="53" t="s">
        <v>285</v>
      </c>
      <c r="O112" s="53" t="s">
        <v>302</v>
      </c>
      <c r="P112" s="53" t="s">
        <v>303</v>
      </c>
      <c r="Q112" s="53" t="s">
        <v>304</v>
      </c>
      <c r="R112" s="53" t="s">
        <v>305</v>
      </c>
      <c r="S112" s="53" t="s">
        <v>137</v>
      </c>
      <c r="AR112" s="53"/>
      <c r="AS112" s="53"/>
      <c r="AT112" s="53"/>
      <c r="AU112" s="53"/>
      <c r="AV112" s="53"/>
      <c r="AW112" s="53"/>
    </row>
    <row r="113" spans="12:49" x14ac:dyDescent="0.25">
      <c r="L113" s="51" t="s">
        <v>317</v>
      </c>
      <c r="N113" s="53"/>
      <c r="O113" s="53" t="s">
        <v>289</v>
      </c>
      <c r="P113" s="53" t="s">
        <v>289</v>
      </c>
      <c r="Q113" s="53" t="s">
        <v>289</v>
      </c>
      <c r="R113" s="53" t="s">
        <v>289</v>
      </c>
      <c r="S113" s="53" t="s">
        <v>289</v>
      </c>
      <c r="AR113" s="53"/>
      <c r="AS113" s="53"/>
      <c r="AT113" s="53"/>
      <c r="AU113" s="53"/>
      <c r="AV113" s="53"/>
      <c r="AW113" s="53"/>
    </row>
    <row r="114" spans="12:49" x14ac:dyDescent="0.25">
      <c r="L114" s="51" t="s">
        <v>313</v>
      </c>
      <c r="N114" s="307">
        <v>4.42</v>
      </c>
      <c r="O114" s="308">
        <f>O100*$N$114</f>
        <v>7509867.2999999998</v>
      </c>
      <c r="P114" s="308">
        <f>P100*$N$114</f>
        <v>5785311.4799999995</v>
      </c>
      <c r="Q114" s="308">
        <f>Q100*$N$114</f>
        <v>2682334.46</v>
      </c>
      <c r="R114" s="308">
        <f>R100*$N$114</f>
        <v>781867.05999999994</v>
      </c>
      <c r="S114" s="308">
        <f>SUM(O114:R114)</f>
        <v>16759380.299999999</v>
      </c>
      <c r="AR114" s="307"/>
      <c r="AS114" s="308"/>
      <c r="AT114" s="308"/>
      <c r="AU114" s="308"/>
      <c r="AV114" s="308"/>
      <c r="AW114" s="308"/>
    </row>
    <row r="115" spans="12:49" x14ac:dyDescent="0.25">
      <c r="L115" s="51" t="s">
        <v>314</v>
      </c>
      <c r="N115" s="307">
        <v>0.1</v>
      </c>
      <c r="O115" s="308">
        <f>O101*$N$115</f>
        <v>103642.96500000001</v>
      </c>
      <c r="P115" s="308">
        <f>P101*$N$115</f>
        <v>86275.5</v>
      </c>
      <c r="Q115" s="308">
        <f>Q101*$N$115</f>
        <v>37018.643000000004</v>
      </c>
      <c r="R115" s="308">
        <f>R101*$N$115</f>
        <v>8415.4</v>
      </c>
      <c r="S115" s="308">
        <f>SUM(O115:R115)</f>
        <v>235352.50800000003</v>
      </c>
      <c r="AR115" s="307"/>
      <c r="AS115" s="308"/>
      <c r="AT115" s="308"/>
      <c r="AU115" s="312"/>
      <c r="AV115" s="53"/>
      <c r="AW115" s="308"/>
    </row>
    <row r="116" spans="12:49" x14ac:dyDescent="0.25">
      <c r="L116" s="51" t="s">
        <v>315</v>
      </c>
      <c r="N116" s="307">
        <v>0.16</v>
      </c>
      <c r="O116" s="308">
        <f>O102*$N$116</f>
        <v>89710.632000000012</v>
      </c>
      <c r="P116" s="308">
        <f>P102*$N$116</f>
        <v>209423.04</v>
      </c>
      <c r="Q116" s="308">
        <f>Q102*$N$116</f>
        <v>32042.366400000003</v>
      </c>
      <c r="R116" s="308">
        <f>R102*$N$116</f>
        <v>28302.880000000001</v>
      </c>
      <c r="S116" s="308">
        <f>SUM(O116:R116)</f>
        <v>359478.91840000002</v>
      </c>
      <c r="AR116" s="307"/>
      <c r="AS116" s="308"/>
      <c r="AT116" s="308"/>
      <c r="AU116" s="312"/>
      <c r="AV116" s="53"/>
      <c r="AW116" s="308"/>
    </row>
    <row r="117" spans="12:49" ht="15.75" thickBot="1" x14ac:dyDescent="0.3">
      <c r="L117" s="51" t="s">
        <v>316</v>
      </c>
      <c r="N117" s="307"/>
      <c r="O117" s="309">
        <f>SUM(O114:O116)</f>
        <v>7703220.8969999999</v>
      </c>
      <c r="P117" s="309">
        <f>SUM(P114:P116)</f>
        <v>6081010.0199999996</v>
      </c>
      <c r="Q117" s="309">
        <f>SUM(Q114:Q116)</f>
        <v>2751395.4694000003</v>
      </c>
      <c r="R117" s="309">
        <f>SUM(R114:R116)</f>
        <v>818585.34</v>
      </c>
      <c r="S117" s="310">
        <f>SUM(S114:S116)</f>
        <v>17354211.726399999</v>
      </c>
      <c r="AR117" s="307"/>
      <c r="AS117" s="311"/>
      <c r="AT117" s="311"/>
      <c r="AU117" s="311"/>
      <c r="AV117" s="311"/>
      <c r="AW117" s="308"/>
    </row>
    <row r="118" spans="12:49" ht="15.75" thickTop="1" x14ac:dyDescent="0.25">
      <c r="N118" s="307"/>
      <c r="O118" s="311"/>
      <c r="P118" s="311"/>
      <c r="Q118" s="311"/>
      <c r="R118" s="311"/>
      <c r="S118" s="308"/>
      <c r="AR118" s="307"/>
      <c r="AS118" s="311"/>
      <c r="AT118" s="311"/>
      <c r="AU118" s="311"/>
      <c r="AV118" s="311"/>
      <c r="AW118" s="308"/>
    </row>
    <row r="119" spans="12:49" x14ac:dyDescent="0.25">
      <c r="N119" s="307"/>
      <c r="O119" s="311"/>
      <c r="P119" s="308">
        <f>+P110+O110</f>
        <v>13333037.066999998</v>
      </c>
      <c r="Q119" s="312"/>
      <c r="R119" s="308">
        <f>+R110+Q110</f>
        <v>3452417.4094000002</v>
      </c>
      <c r="S119" s="308">
        <f>+R119+P119</f>
        <v>16785454.476399999</v>
      </c>
    </row>
    <row r="120" spans="12:49" x14ac:dyDescent="0.25">
      <c r="N120" s="307"/>
      <c r="O120" s="311"/>
      <c r="P120" s="308">
        <v>15359832</v>
      </c>
      <c r="Q120" s="312"/>
      <c r="R120" s="308">
        <v>3794267</v>
      </c>
      <c r="S120" s="308">
        <f>+R120+P120</f>
        <v>19154099</v>
      </c>
    </row>
    <row r="121" spans="12:49" x14ac:dyDescent="0.25">
      <c r="N121" s="307"/>
      <c r="O121" s="311" t="s">
        <v>318</v>
      </c>
      <c r="P121" s="308">
        <v>124126</v>
      </c>
      <c r="Q121" s="312"/>
      <c r="R121" s="308">
        <v>44729.94</v>
      </c>
      <c r="S121" s="308"/>
    </row>
    <row r="122" spans="12:49" x14ac:dyDescent="0.25">
      <c r="N122" s="307"/>
      <c r="O122" s="311"/>
      <c r="P122" s="308">
        <f>+P121+P119</f>
        <v>13457163.066999998</v>
      </c>
      <c r="Q122" s="312"/>
      <c r="R122" s="308">
        <f>+R121+R119</f>
        <v>3497147.3494000002</v>
      </c>
      <c r="S122" s="308"/>
    </row>
    <row r="123" spans="12:49" x14ac:dyDescent="0.25">
      <c r="N123" s="307"/>
      <c r="O123" s="311" t="s">
        <v>319</v>
      </c>
      <c r="P123" s="313">
        <f>+P124-P122</f>
        <v>44501.933000002056</v>
      </c>
      <c r="Q123" s="312"/>
      <c r="R123" s="313">
        <f>+R124-R122</f>
        <v>27704.650599999819</v>
      </c>
      <c r="S123" s="308"/>
    </row>
    <row r="124" spans="12:49" x14ac:dyDescent="0.25">
      <c r="O124" s="51" t="s">
        <v>320</v>
      </c>
      <c r="P124" s="308">
        <v>13501665</v>
      </c>
      <c r="R124" s="308">
        <v>3524852</v>
      </c>
      <c r="S124" s="292"/>
    </row>
    <row r="125" spans="12:49" x14ac:dyDescent="0.25">
      <c r="S125" s="292"/>
    </row>
    <row r="126" spans="12:49" ht="36" customHeight="1" x14ac:dyDescent="0.25">
      <c r="L126" s="51" t="s">
        <v>321</v>
      </c>
      <c r="N126" s="53" t="s">
        <v>285</v>
      </c>
      <c r="O126" s="53" t="s">
        <v>302</v>
      </c>
      <c r="P126" s="53" t="s">
        <v>303</v>
      </c>
      <c r="Q126" s="53" t="s">
        <v>304</v>
      </c>
      <c r="R126" s="53" t="s">
        <v>305</v>
      </c>
      <c r="S126" s="53" t="s">
        <v>137</v>
      </c>
    </row>
    <row r="127" spans="12:49" x14ac:dyDescent="0.25">
      <c r="L127" s="51" t="s">
        <v>322</v>
      </c>
      <c r="N127" s="53"/>
      <c r="O127" s="53" t="s">
        <v>289</v>
      </c>
      <c r="P127" s="53" t="s">
        <v>289</v>
      </c>
      <c r="Q127" s="53" t="s">
        <v>289</v>
      </c>
      <c r="R127" s="53" t="s">
        <v>289</v>
      </c>
      <c r="S127" s="53" t="s">
        <v>289</v>
      </c>
    </row>
    <row r="128" spans="12:49" x14ac:dyDescent="0.25">
      <c r="L128" s="51" t="s">
        <v>309</v>
      </c>
      <c r="N128" s="307">
        <v>4.42</v>
      </c>
      <c r="O128" s="308">
        <f t="shared" ref="O128:R130" si="1">+O114+O114/$S$117*$S$96</f>
        <v>8180888.9056180594</v>
      </c>
      <c r="P128" s="308">
        <f t="shared" si="1"/>
        <v>6302240.5871641422</v>
      </c>
      <c r="Q128" s="308">
        <f t="shared" si="1"/>
        <v>2922006.3881782582</v>
      </c>
      <c r="R128" s="308">
        <f t="shared" si="1"/>
        <v>851728.43957205594</v>
      </c>
      <c r="S128" s="308">
        <f>SUM(O128:R128)</f>
        <v>18256864.320532516</v>
      </c>
    </row>
    <row r="129" spans="11:19" x14ac:dyDescent="0.25">
      <c r="K129" s="314"/>
      <c r="L129" s="51" t="s">
        <v>310</v>
      </c>
      <c r="N129" s="307">
        <v>0.1</v>
      </c>
      <c r="O129" s="308">
        <f t="shared" si="1"/>
        <v>112903.67041690083</v>
      </c>
      <c r="P129" s="308">
        <f t="shared" si="1"/>
        <v>93984.387816899354</v>
      </c>
      <c r="Q129" s="308">
        <f t="shared" si="1"/>
        <v>40326.332506532526</v>
      </c>
      <c r="R129" s="308">
        <f t="shared" si="1"/>
        <v>9167.3327565106538</v>
      </c>
      <c r="S129" s="308">
        <f>SUM(O129:R129)</f>
        <v>256381.72349684333</v>
      </c>
    </row>
    <row r="130" spans="11:19" x14ac:dyDescent="0.25">
      <c r="L130" s="51" t="s">
        <v>311</v>
      </c>
      <c r="N130" s="307">
        <v>0.16</v>
      </c>
      <c r="O130" s="308">
        <f t="shared" si="1"/>
        <v>97726.455705120723</v>
      </c>
      <c r="P130" s="308">
        <f t="shared" si="1"/>
        <v>228135.40587019522</v>
      </c>
      <c r="Q130" s="308">
        <f t="shared" si="1"/>
        <v>34905.415677785531</v>
      </c>
      <c r="R130" s="308">
        <f t="shared" si="1"/>
        <v>30831.798717540492</v>
      </c>
      <c r="S130" s="308">
        <f>SUM(O130:R130)</f>
        <v>391599.07597064198</v>
      </c>
    </row>
    <row r="131" spans="11:19" ht="15.75" thickBot="1" x14ac:dyDescent="0.3">
      <c r="K131" s="314"/>
      <c r="L131" s="51" t="s">
        <v>137</v>
      </c>
      <c r="N131" s="307"/>
      <c r="O131" s="309">
        <f>SUM(O128:O130)</f>
        <v>8391519.0317400806</v>
      </c>
      <c r="P131" s="309">
        <f>SUM(P128:P130)</f>
        <v>6624360.3808512371</v>
      </c>
      <c r="Q131" s="309">
        <f>SUM(Q128:Q130)</f>
        <v>2997238.1363625759</v>
      </c>
      <c r="R131" s="309">
        <f>SUM(R128:R130)</f>
        <v>891727.5710461071</v>
      </c>
      <c r="S131" s="310">
        <f>SUM(S128:S130)</f>
        <v>18904845.120000001</v>
      </c>
    </row>
    <row r="132" spans="11:19" ht="15.75" thickTop="1" x14ac:dyDescent="0.25">
      <c r="K132" s="314"/>
      <c r="N132" s="307"/>
      <c r="O132" s="311"/>
      <c r="P132" s="308"/>
      <c r="Q132" s="312"/>
      <c r="R132" s="53"/>
      <c r="S132" s="308">
        <f>+S131-S117</f>
        <v>1550633.3936000019</v>
      </c>
    </row>
    <row r="133" spans="11:19" x14ac:dyDescent="0.25">
      <c r="K133" s="314"/>
      <c r="N133" s="307"/>
      <c r="O133" s="311"/>
      <c r="P133" s="308"/>
      <c r="Q133" s="312"/>
      <c r="R133" s="53"/>
      <c r="S133" s="308"/>
    </row>
    <row r="134" spans="11:19" x14ac:dyDescent="0.25">
      <c r="K134" s="314"/>
      <c r="L134" s="51" t="s">
        <v>323</v>
      </c>
      <c r="N134" s="53" t="s">
        <v>285</v>
      </c>
      <c r="O134" s="53" t="s">
        <v>302</v>
      </c>
      <c r="P134" s="53" t="s">
        <v>303</v>
      </c>
      <c r="Q134" s="53" t="s">
        <v>304</v>
      </c>
      <c r="R134" s="53" t="s">
        <v>305</v>
      </c>
      <c r="S134" s="53" t="s">
        <v>137</v>
      </c>
    </row>
    <row r="135" spans="11:19" x14ac:dyDescent="0.25">
      <c r="K135" s="314"/>
      <c r="L135" s="51" t="s">
        <v>322</v>
      </c>
      <c r="N135" s="53"/>
      <c r="O135" s="53" t="s">
        <v>308</v>
      </c>
      <c r="P135" s="53" t="s">
        <v>308</v>
      </c>
      <c r="Q135" s="53" t="s">
        <v>308</v>
      </c>
      <c r="R135" s="53" t="s">
        <v>308</v>
      </c>
      <c r="S135" s="53" t="s">
        <v>308</v>
      </c>
    </row>
    <row r="136" spans="11:19" x14ac:dyDescent="0.25">
      <c r="K136" s="314"/>
      <c r="L136" s="51" t="s">
        <v>309</v>
      </c>
      <c r="N136" s="307">
        <v>4.42</v>
      </c>
      <c r="O136" s="308">
        <f>+O128/N136</f>
        <v>1850879.8429000136</v>
      </c>
      <c r="P136" s="308">
        <f>+P128/N136</f>
        <v>1425846.2866887199</v>
      </c>
      <c r="Q136" s="308">
        <f>+Q128/N136</f>
        <v>661087.41813987738</v>
      </c>
      <c r="R136" s="308">
        <f>+R128/N136</f>
        <v>192698.74198462805</v>
      </c>
      <c r="S136" s="308">
        <f>SUM(O136:R136)</f>
        <v>4130512.2897132388</v>
      </c>
    </row>
    <row r="137" spans="11:19" x14ac:dyDescent="0.25">
      <c r="K137" s="314"/>
      <c r="L137" s="51" t="s">
        <v>310</v>
      </c>
      <c r="N137" s="307">
        <v>0.1</v>
      </c>
      <c r="O137" s="308">
        <f>+O129/N137</f>
        <v>1129036.7041690082</v>
      </c>
      <c r="P137" s="308">
        <f>+P129/N137</f>
        <v>939843.87816899351</v>
      </c>
      <c r="Q137" s="308">
        <f>+Q129/N137</f>
        <v>403263.32506532525</v>
      </c>
      <c r="R137" s="308">
        <f>+R129/N137</f>
        <v>91673.327565106534</v>
      </c>
      <c r="S137" s="308">
        <f>SUM(O137:R137)</f>
        <v>2563817.2349684332</v>
      </c>
    </row>
    <row r="138" spans="11:19" x14ac:dyDescent="0.25">
      <c r="K138" s="314"/>
      <c r="L138" s="51" t="s">
        <v>311</v>
      </c>
      <c r="N138" s="307">
        <v>0.16</v>
      </c>
      <c r="O138" s="308">
        <f>+O130/N138</f>
        <v>610790.34815700445</v>
      </c>
      <c r="P138" s="308">
        <f>+P130/N138</f>
        <v>1425846.2866887201</v>
      </c>
      <c r="Q138" s="308">
        <f>+Q130/N138</f>
        <v>218158.84798615956</v>
      </c>
      <c r="R138" s="308">
        <f>+R130/N138</f>
        <v>192698.74198462808</v>
      </c>
      <c r="S138" s="308">
        <f>SUM(O138:R138)</f>
        <v>2447494.2248165123</v>
      </c>
    </row>
    <row r="139" spans="11:19" ht="15.75" thickBot="1" x14ac:dyDescent="0.3">
      <c r="K139" s="314"/>
      <c r="L139" s="51" t="s">
        <v>137</v>
      </c>
      <c r="N139" s="307"/>
      <c r="O139" s="309">
        <f>SUM(O136:O138)</f>
        <v>3590706.895226026</v>
      </c>
      <c r="P139" s="309">
        <f>SUM(P136:P138)</f>
        <v>3791536.4515464334</v>
      </c>
      <c r="Q139" s="309">
        <f>SUM(Q136:Q138)</f>
        <v>1282509.5911913624</v>
      </c>
      <c r="R139" s="309">
        <f>SUM(R136:R138)</f>
        <v>477070.81153436267</v>
      </c>
      <c r="S139" s="310">
        <f>SUM(S136:S138)</f>
        <v>9141823.7494981848</v>
      </c>
    </row>
    <row r="140" spans="11:19" ht="15.75" thickTop="1" x14ac:dyDescent="0.25">
      <c r="K140" s="314"/>
      <c r="N140" s="307"/>
      <c r="O140" s="311"/>
      <c r="P140" s="308"/>
      <c r="Q140" s="312"/>
      <c r="R140" s="53"/>
      <c r="S140" s="308"/>
    </row>
    <row r="141" spans="11:19" x14ac:dyDescent="0.25">
      <c r="K141" s="314"/>
      <c r="N141" s="307"/>
      <c r="O141" s="311"/>
      <c r="P141" s="308"/>
      <c r="Q141" s="312"/>
      <c r="R141" s="53"/>
      <c r="S141" s="308"/>
    </row>
    <row r="142" spans="11:19" x14ac:dyDescent="0.25">
      <c r="K142" s="314"/>
      <c r="N142" s="307"/>
      <c r="O142" s="311"/>
      <c r="P142" s="308"/>
      <c r="Q142" s="312"/>
      <c r="R142" s="53"/>
      <c r="S142" s="308"/>
    </row>
    <row r="143" spans="11:19" x14ac:dyDescent="0.25">
      <c r="K143" s="314"/>
      <c r="S143" s="292"/>
    </row>
    <row r="144" spans="11:19" x14ac:dyDescent="0.25">
      <c r="K144" s="314"/>
      <c r="L144" s="291" t="s">
        <v>324</v>
      </c>
    </row>
    <row r="145" spans="11:21" x14ac:dyDescent="0.25">
      <c r="K145" s="314"/>
    </row>
    <row r="146" spans="11:21" x14ac:dyDescent="0.25">
      <c r="K146" s="314"/>
      <c r="L146" s="315" t="s">
        <v>325</v>
      </c>
      <c r="S146" s="316" t="s">
        <v>326</v>
      </c>
    </row>
    <row r="147" spans="11:21" x14ac:dyDescent="0.25">
      <c r="K147" s="314"/>
      <c r="L147" s="317" t="s">
        <v>327</v>
      </c>
      <c r="S147" s="318">
        <f>S10</f>
        <v>18256864.320532516</v>
      </c>
    </row>
    <row r="148" spans="11:21" x14ac:dyDescent="0.25">
      <c r="K148" s="314"/>
      <c r="L148" s="317" t="s">
        <v>328</v>
      </c>
      <c r="S148" s="318">
        <f>S24+S25</f>
        <v>0</v>
      </c>
    </row>
    <row r="149" spans="11:21" x14ac:dyDescent="0.25">
      <c r="K149" s="314"/>
      <c r="L149" s="317" t="s">
        <v>329</v>
      </c>
      <c r="S149" s="318">
        <f>S16</f>
        <v>256381.72349684336</v>
      </c>
    </row>
    <row r="150" spans="11:21" x14ac:dyDescent="0.25">
      <c r="K150" s="314"/>
      <c r="L150" s="317" t="s">
        <v>330</v>
      </c>
      <c r="S150" s="318">
        <f>S17</f>
        <v>391599.07597064198</v>
      </c>
      <c r="U150" s="292">
        <f>S158-S156-S88</f>
        <v>-1.0477378964424133E-9</v>
      </c>
    </row>
    <row r="151" spans="11:21" x14ac:dyDescent="0.25">
      <c r="K151" s="314"/>
      <c r="L151" s="317" t="s">
        <v>331</v>
      </c>
      <c r="S151" s="318">
        <f>S18</f>
        <v>0</v>
      </c>
    </row>
    <row r="152" spans="11:21" x14ac:dyDescent="0.25">
      <c r="K152" s="314"/>
      <c r="L152" s="317" t="s">
        <v>332</v>
      </c>
      <c r="S152" s="318">
        <f>S19</f>
        <v>0</v>
      </c>
    </row>
    <row r="153" spans="11:21" x14ac:dyDescent="0.25">
      <c r="K153" s="314"/>
      <c r="L153" s="317" t="s">
        <v>333</v>
      </c>
      <c r="S153" s="318">
        <f>S20</f>
        <v>0</v>
      </c>
    </row>
    <row r="154" spans="11:21" x14ac:dyDescent="0.25">
      <c r="K154" s="314"/>
      <c r="L154" s="317" t="s">
        <v>334</v>
      </c>
      <c r="S154" s="318">
        <f>S39</f>
        <v>1026000</v>
      </c>
    </row>
    <row r="155" spans="11:21" x14ac:dyDescent="0.25">
      <c r="K155" s="314"/>
      <c r="L155" s="317" t="s">
        <v>335</v>
      </c>
      <c r="S155" s="319">
        <f>S47</f>
        <v>0</v>
      </c>
    </row>
    <row r="156" spans="11:21" x14ac:dyDescent="0.25">
      <c r="K156" s="314" t="s">
        <v>156</v>
      </c>
      <c r="L156" s="317"/>
      <c r="S156" s="318">
        <f>SUM(S147:S155)</f>
        <v>19930845.120000001</v>
      </c>
    </row>
    <row r="157" spans="11:21" x14ac:dyDescent="0.25">
      <c r="K157" s="314"/>
      <c r="L157" s="317"/>
      <c r="S157" s="318"/>
    </row>
    <row r="158" spans="11:21" x14ac:dyDescent="0.25">
      <c r="K158" s="314" t="s">
        <v>157</v>
      </c>
      <c r="L158" s="317" t="s">
        <v>336</v>
      </c>
      <c r="S158" s="318">
        <f>'[2]2023-24 EYB DSG '!E4+'[2]2023-24 EYB DSG '!G4</f>
        <v>20162308</v>
      </c>
    </row>
    <row r="159" spans="11:21" x14ac:dyDescent="0.25">
      <c r="K159" s="314"/>
      <c r="L159" s="314"/>
      <c r="S159" s="318"/>
    </row>
    <row r="160" spans="11:21" x14ac:dyDescent="0.25">
      <c r="K160" s="314" t="s">
        <v>158</v>
      </c>
      <c r="L160" s="317" t="s">
        <v>337</v>
      </c>
      <c r="S160" s="320">
        <f>J10+L10+M10+O10</f>
        <v>4130512.2897132388</v>
      </c>
    </row>
    <row r="161" spans="11:19" x14ac:dyDescent="0.25">
      <c r="K161" s="314"/>
      <c r="L161" s="314"/>
      <c r="S161" s="318"/>
    </row>
    <row r="162" spans="11:19" x14ac:dyDescent="0.25">
      <c r="K162" s="51" t="s">
        <v>159</v>
      </c>
      <c r="L162" s="317" t="s">
        <v>338</v>
      </c>
      <c r="S162" s="318">
        <f>S156/S160</f>
        <v>4.82527195709753</v>
      </c>
    </row>
    <row r="163" spans="11:19" x14ac:dyDescent="0.25">
      <c r="L163" s="314"/>
      <c r="S163" s="318"/>
    </row>
    <row r="164" spans="11:19" x14ac:dyDescent="0.25">
      <c r="K164" s="51" t="s">
        <v>160</v>
      </c>
      <c r="L164" s="317" t="s">
        <v>339</v>
      </c>
      <c r="S164" s="318">
        <f>'[2]2023-24 EYB DSG '!C4</f>
        <v>5.03</v>
      </c>
    </row>
    <row r="165" spans="11:19" x14ac:dyDescent="0.25">
      <c r="L165" s="314"/>
      <c r="S165" s="314"/>
    </row>
    <row r="166" spans="11:19" x14ac:dyDescent="0.25">
      <c r="K166" s="51" t="s">
        <v>161</v>
      </c>
      <c r="L166" s="314" t="s">
        <v>340</v>
      </c>
      <c r="S166" s="321">
        <f>S162/S164</f>
        <v>0.95929859982058241</v>
      </c>
    </row>
    <row r="167" spans="11:19" x14ac:dyDescent="0.25">
      <c r="L167" s="314"/>
      <c r="S167" s="322"/>
    </row>
  </sheetData>
  <mergeCells count="72">
    <mergeCell ref="P59:R59"/>
    <mergeCell ref="E63:S63"/>
    <mergeCell ref="E51:O51"/>
    <mergeCell ref="B54:C54"/>
    <mergeCell ref="D54:O54"/>
    <mergeCell ref="P54:R54"/>
    <mergeCell ref="P55:R55"/>
    <mergeCell ref="B58:C58"/>
    <mergeCell ref="D58:O58"/>
    <mergeCell ref="P58:R58"/>
    <mergeCell ref="E47:O47"/>
    <mergeCell ref="E48:O48"/>
    <mergeCell ref="B49:C49"/>
    <mergeCell ref="D49:O49"/>
    <mergeCell ref="P49:R49"/>
    <mergeCell ref="E50:O50"/>
    <mergeCell ref="E40:O40"/>
    <mergeCell ref="E42:O42"/>
    <mergeCell ref="E43:O43"/>
    <mergeCell ref="B46:C46"/>
    <mergeCell ref="D46:O46"/>
    <mergeCell ref="P46:R46"/>
    <mergeCell ref="B31:D31"/>
    <mergeCell ref="B36:C37"/>
    <mergeCell ref="D36:O37"/>
    <mergeCell ref="P36:S36"/>
    <mergeCell ref="U36:U37"/>
    <mergeCell ref="E39:O39"/>
    <mergeCell ref="I28:I29"/>
    <mergeCell ref="J28:L28"/>
    <mergeCell ref="P28:S28"/>
    <mergeCell ref="U28:U29"/>
    <mergeCell ref="M29:O29"/>
    <mergeCell ref="B30:C30"/>
    <mergeCell ref="B24:C24"/>
    <mergeCell ref="B25:C25"/>
    <mergeCell ref="B28:C29"/>
    <mergeCell ref="D28:D29"/>
    <mergeCell ref="E28:E29"/>
    <mergeCell ref="F28:H28"/>
    <mergeCell ref="U13:U14"/>
    <mergeCell ref="M14:O14"/>
    <mergeCell ref="B15:D15"/>
    <mergeCell ref="P21:R21"/>
    <mergeCell ref="B23:C23"/>
    <mergeCell ref="M23:O23"/>
    <mergeCell ref="P8:S8"/>
    <mergeCell ref="U8:U9"/>
    <mergeCell ref="B10:C10"/>
    <mergeCell ref="B13:C14"/>
    <mergeCell ref="D13:D14"/>
    <mergeCell ref="E13:E14"/>
    <mergeCell ref="F13:H13"/>
    <mergeCell ref="I13:I14"/>
    <mergeCell ref="J13:O13"/>
    <mergeCell ref="P13:S13"/>
    <mergeCell ref="AH1:AJ1"/>
    <mergeCell ref="AK1:AN1"/>
    <mergeCell ref="O6:R6"/>
    <mergeCell ref="B8:C9"/>
    <mergeCell ref="D8:D9"/>
    <mergeCell ref="E8:E9"/>
    <mergeCell ref="F8:H8"/>
    <mergeCell ref="I8:I9"/>
    <mergeCell ref="J8:L8"/>
    <mergeCell ref="M8:O8"/>
    <mergeCell ref="W1:X2"/>
    <mergeCell ref="Y1:Y2"/>
    <mergeCell ref="Z1:Z2"/>
    <mergeCell ref="AA1:AC1"/>
    <mergeCell ref="AD1:AD2"/>
    <mergeCell ref="AE1:AG1"/>
  </mergeCells>
  <dataValidations count="3">
    <dataValidation type="list" allowBlank="1" showInputMessage="1" showErrorMessage="1" sqref="I16:I20 I24" xr:uid="{E3B92C3F-C698-422C-B6E1-72D4BF2EC5A6}">
      <formula1>"PerHour, PerChild, LumpSum"</formula1>
    </dataValidation>
    <dataValidation type="list" allowBlank="1" showInputMessage="1" showErrorMessage="1" sqref="I32:I33 I25" xr:uid="{6F343146-BCEF-4CAB-AF52-60F15342D6BC}">
      <formula1>"PerHour,PerChild,LumpSum,"</formula1>
    </dataValidation>
    <dataValidation type="list" allowBlank="1" showInputMessage="1" showErrorMessage="1" sqref="I30:I31 I10" xr:uid="{D6660A9D-7634-4678-A605-1B2BCBD58C5F}">
      <formula1>"PerHour"</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1]!wksSchools.showForm">
                <anchor moveWithCells="1" sizeWithCells="1">
                  <from>
                    <xdr:col>1</xdr:col>
                    <xdr:colOff>0</xdr:colOff>
                    <xdr:row>2</xdr:row>
                    <xdr:rowOff>95250</xdr:rowOff>
                  </from>
                  <to>
                    <xdr:col>1</xdr:col>
                    <xdr:colOff>2076450</xdr:colOff>
                    <xdr:row>3</xdr:row>
                    <xdr:rowOff>266700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440BB77DB7FD4E91C33EFA40736A26" ma:contentTypeVersion="11" ma:contentTypeDescription="Create a new document." ma:contentTypeScope="" ma:versionID="982a1c4597c251bdbacd5bb3ca1630eb">
  <xsd:schema xmlns:xsd="http://www.w3.org/2001/XMLSchema" xmlns:xs="http://www.w3.org/2001/XMLSchema" xmlns:p="http://schemas.microsoft.com/office/2006/metadata/properties" xmlns:ns2="025f6d40-c121-45b9-8622-fd7b152283da" xmlns:ns3="7ac18819-064b-4131-a9bb-22670333798a" targetNamespace="http://schemas.microsoft.com/office/2006/metadata/properties" ma:root="true" ma:fieldsID="12d0f45572e93668d24e409700c6b4ea" ns2:_="" ns3:_="">
    <xsd:import namespace="025f6d40-c121-45b9-8622-fd7b152283da"/>
    <xsd:import namespace="7ac18819-064b-4131-a9bb-22670333798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5f6d40-c121-45b9-8622-fd7b152283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70225b1-d351-448c-917d-4883002b8638"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c18819-064b-4131-a9bb-22670333798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c8bc2d8-23ef-4f32-becb-725aeaea3efa}" ma:internalName="TaxCatchAll" ma:showField="CatchAllData" ma:web="7ac18819-064b-4131-a9bb-22670333798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25f6d40-c121-45b9-8622-fd7b152283da">
      <Terms xmlns="http://schemas.microsoft.com/office/infopath/2007/PartnerControls"/>
    </lcf76f155ced4ddcb4097134ff3c332f>
    <TaxCatchAll xmlns="7ac18819-064b-4131-a9bb-22670333798a" xsi:nil="true"/>
  </documentManagement>
</p:properties>
</file>

<file path=customXml/itemProps1.xml><?xml version="1.0" encoding="utf-8"?>
<ds:datastoreItem xmlns:ds="http://schemas.openxmlformats.org/officeDocument/2006/customXml" ds:itemID="{E4497F3C-C1BA-4DF1-8390-5E595B053A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5f6d40-c121-45b9-8622-fd7b152283da"/>
    <ds:schemaRef ds:uri="7ac18819-064b-4131-a9bb-2267033379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0482E85-080F-4880-B05E-0BD07614336F}">
  <ds:schemaRefs>
    <ds:schemaRef ds:uri="http://schemas.microsoft.com/sharepoint/v3/contenttype/forms"/>
  </ds:schemaRefs>
</ds:datastoreItem>
</file>

<file path=customXml/itemProps3.xml><?xml version="1.0" encoding="utf-8"?>
<ds:datastoreItem xmlns:ds="http://schemas.openxmlformats.org/officeDocument/2006/customXml" ds:itemID="{1B603E63-F441-4237-A7C8-6A42D5F80178}">
  <ds:schemaRefs>
    <ds:schemaRef ds:uri="http://schemas.microsoft.com/office/2006/metadata/properties"/>
    <ds:schemaRef ds:uri="http://schemas.microsoft.com/office/infopath/2007/PartnerControls"/>
    <ds:schemaRef ds:uri="025f6d40-c121-45b9-8622-fd7b152283da"/>
    <ds:schemaRef ds:uri="7ac18819-064b-4131-a9bb-22670333798a"/>
  </ds:schemaRefs>
</ds:datastoreItem>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856 - LA Table</vt:lpstr>
      <vt:lpstr>High Needs</vt:lpstr>
      <vt:lpstr>Early Years Proforma</vt:lpstr>
      <vt:lpstr>Early Years Proforma (2)</vt:lpstr>
      <vt:lpstr>'Early Years Proforma (2)'!Total10</vt:lpstr>
      <vt:lpstr>Total10</vt:lpstr>
      <vt:lpstr>'Early Years Proforma (2)'!Total11</vt:lpstr>
      <vt:lpstr>Total11</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Ranjit Bahra</dc:creator>
  <cp:lastModifiedBy>Ranjit Bahra</cp:lastModifiedBy>
  <dcterms:created xsi:type="dcterms:W3CDTF">2026-05-14T10:53:54Z</dcterms:created>
  <dcterms:modified xsi:type="dcterms:W3CDTF">2026-05-21T13:08:08Z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0x01010084440BB77DB7FD4E91C33EFA40736A26</vt:lpwstr>
  </property>
  <property fmtid="{D5CDD505-2E9C-101B-9397-08002B2CF9AE}" pid="3" name="MediaServiceImageTags">
    <vt:lpwstr/>
  </property>
</Properties>
</file>